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/>
  <mc:AlternateContent xmlns:mc="http://schemas.openxmlformats.org/markup-compatibility/2006">
    <mc:Choice Requires="x15">
      <x15ac:absPath xmlns:x15ac="http://schemas.microsoft.com/office/spreadsheetml/2010/11/ac" url="https://brillioonline.sharepoint.com/sites/Abbott-CMS/Shared Documents/Abbot AEM - CMS-Lingo/Analytics/SDR/"/>
    </mc:Choice>
  </mc:AlternateContent>
  <xr:revisionPtr revIDLastSave="0" documentId="8_{1C52E3DA-9FE5-42F7-9C31-3D9367CE5830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Links" sheetId="44" r:id="rId1"/>
    <sheet name="Content Hierachy" sheetId="2" r:id="rId2"/>
    <sheet name="Custom Event Parameters" sheetId="3" r:id="rId3"/>
    <sheet name="01.01.00-Home Page" sheetId="6" r:id="rId4"/>
    <sheet name="02.01.00-PDP" sheetId="11" r:id="rId5"/>
    <sheet name="03.01.00-Checkout" sheetId="10" r:id="rId6"/>
    <sheet name="04.01.00-My Account" sheetId="30" r:id="rId7"/>
    <sheet name="05.01.00-My Plan " sheetId="17" r:id="rId8"/>
    <sheet name="06.01.00-Orders" sheetId="18" r:id="rId9"/>
    <sheet name="07.01.00-shipping &amp; billing" sheetId="19" r:id="rId10"/>
    <sheet name="08.01.00-Privacy Consent" sheetId="29" r:id="rId11"/>
    <sheet name="09.01.00-Support" sheetId="27" r:id="rId12"/>
    <sheet name="10.01.00-Returns" sheetId="28" r:id="rId13"/>
    <sheet name="11.01.00-About us" sheetId="20" r:id="rId14"/>
    <sheet name="12.01.00-Careers" sheetId="21" r:id="rId15"/>
    <sheet name="13.01.00-Press" sheetId="31" r:id="rId16"/>
    <sheet name="14.01.00-Privacy Notice" sheetId="32" r:id="rId17"/>
    <sheet name="15.01.00-Terms Of Sale" sheetId="33" r:id="rId18"/>
    <sheet name="16.01.00-Eula" sheetId="34" r:id="rId19"/>
    <sheet name="17.01.00-Terms Of Use" sheetId="35" r:id="rId20"/>
    <sheet name="19.01.00 - Zendesk Activate" sheetId="37" r:id="rId21"/>
    <sheet name="20.01.00- Internal Search" sheetId="12" r:id="rId22"/>
    <sheet name="21.00.00-Global Header &amp; Footer" sheetId="36" r:id="rId23"/>
    <sheet name="22.01.00-Page Scroll" sheetId="13" r:id="rId24"/>
    <sheet name="23.01.00-Declaration of Conform" sheetId="38" r:id="rId25"/>
    <sheet name="24.01.00 - Privacy Policy" sheetId="39" r:id="rId26"/>
    <sheet name="25.01.00 - FB Privacy Policy " sheetId="40" r:id="rId27"/>
    <sheet name="26.01.00 - FB Terms of Use" sheetId="41" r:id="rId28"/>
    <sheet name="27.01.00 - Participant Agrmt" sheetId="42" r:id="rId29"/>
    <sheet name="28.01.00 - Social Media TOU" sheetId="43" r:id="rId30"/>
  </sheets>
  <definedNames>
    <definedName name="_xlnm._FilterDatabase" localSheetId="2" hidden="1">'Custom Event Parameters'!$A$1:$D$1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7" i="30" l="1" a="1"/>
  <c r="I77" i="30" s="1"/>
  <c r="I76" i="30" a="1"/>
  <c r="I76" i="30" s="1"/>
  <c r="I59" i="30" a="1"/>
  <c r="I59" i="30"/>
  <c r="I60" i="30" a="1"/>
  <c r="I60" i="30"/>
  <c r="I61" i="30" a="1"/>
  <c r="I61" i="30"/>
  <c r="I62" i="30" a="1"/>
  <c r="I62" i="30"/>
  <c r="I63" i="30" a="1"/>
  <c r="I63" i="30"/>
  <c r="I64" i="30" a="1"/>
  <c r="I64" i="30"/>
  <c r="I65" i="30" a="1"/>
  <c r="I65" i="30"/>
  <c r="I66" i="30" a="1"/>
  <c r="I66" i="30"/>
  <c r="I67" i="30" a="1"/>
  <c r="I67" i="30"/>
  <c r="I68" i="30" a="1"/>
  <c r="I68" i="30"/>
  <c r="I69" i="30" a="1"/>
  <c r="I69" i="30"/>
  <c r="I78" i="30" a="1"/>
  <c r="I78" i="30"/>
  <c r="I79" i="30" a="1"/>
  <c r="I79" i="30"/>
  <c r="I58" i="30" a="1"/>
  <c r="I58" i="30" s="1"/>
  <c r="I111" i="30" a="1"/>
  <c r="I111" i="30"/>
  <c r="I112" i="30" a="1"/>
  <c r="I112" i="30"/>
  <c r="I113" i="30" a="1"/>
  <c r="I113" i="30"/>
  <c r="I114" i="30" a="1"/>
  <c r="I114" i="30"/>
  <c r="I115" i="30" a="1"/>
  <c r="I115" i="30"/>
  <c r="I116" i="30" a="1"/>
  <c r="I116" i="30"/>
  <c r="I117" i="30" a="1"/>
  <c r="I117" i="30"/>
  <c r="I118" i="30" a="1"/>
  <c r="I118" i="30"/>
  <c r="I119" i="30" a="1"/>
  <c r="I119" i="30"/>
  <c r="I110" i="30" a="1"/>
  <c r="I110" i="30" s="1"/>
  <c r="I105" i="30" a="1"/>
  <c r="I105" i="30" s="1"/>
  <c r="I104" i="30" a="1"/>
  <c r="I104" i="30" s="1"/>
  <c r="I103" i="30" a="1"/>
  <c r="I103" i="30" s="1"/>
  <c r="I102" i="30" a="1"/>
  <c r="I102" i="30" s="1"/>
  <c r="I95" i="30" a="1"/>
  <c r="I95" i="30" s="1"/>
  <c r="I94" i="30" a="1"/>
  <c r="I94" i="30" s="1"/>
  <c r="I93" i="30" a="1"/>
  <c r="I93" i="30" s="1"/>
  <c r="I92" i="30" a="1"/>
  <c r="I92" i="30" s="1"/>
  <c r="I91" i="30" a="1"/>
  <c r="I91" i="30" s="1"/>
  <c r="I90" i="30" a="1"/>
  <c r="I90" i="30" s="1"/>
  <c r="I89" i="30" a="1"/>
  <c r="I89" i="30" s="1"/>
  <c r="I88" i="30" a="1"/>
  <c r="I88" i="30" s="1"/>
  <c r="I87" i="30" a="1"/>
  <c r="I87" i="30" s="1"/>
  <c r="I86" i="30" a="1"/>
  <c r="I86" i="30" s="1"/>
  <c r="I85" i="30" a="1"/>
  <c r="I85" i="30" s="1"/>
  <c r="I84" i="30" a="1"/>
  <c r="I84" i="30" s="1"/>
  <c r="I33" i="30" a="1"/>
  <c r="I33" i="30" s="1"/>
  <c r="I31" i="30" a="1"/>
  <c r="I31" i="30"/>
  <c r="I32" i="30" a="1"/>
  <c r="I32" i="30"/>
  <c r="I34" i="30" a="1"/>
  <c r="I34" i="30"/>
  <c r="I35" i="30" a="1"/>
  <c r="I35" i="30"/>
  <c r="I36" i="30" a="1"/>
  <c r="I36" i="30"/>
  <c r="I37" i="30" a="1"/>
  <c r="I37" i="30"/>
  <c r="I38" i="30" a="1"/>
  <c r="I38" i="30"/>
  <c r="I39" i="30" a="1"/>
  <c r="I39" i="30"/>
  <c r="I40" i="30" a="1"/>
  <c r="I40" i="30"/>
  <c r="I41" i="30" a="1"/>
  <c r="I41" i="30"/>
  <c r="I48" i="30" a="1"/>
  <c r="I48" i="30"/>
  <c r="I49" i="30" a="1"/>
  <c r="I49" i="30"/>
  <c r="I50" i="30" a="1"/>
  <c r="I50" i="30"/>
  <c r="I51" i="30" a="1"/>
  <c r="I51" i="30"/>
  <c r="I52" i="30" a="1"/>
  <c r="I52" i="30"/>
  <c r="I53" i="30" a="1"/>
  <c r="I53" i="30"/>
  <c r="I7" i="30" a="1"/>
  <c r="I7" i="30"/>
  <c r="I8" i="30" a="1"/>
  <c r="I8" i="30"/>
  <c r="I9" i="30" a="1"/>
  <c r="I9" i="30"/>
  <c r="I10" i="30" a="1"/>
  <c r="I10" i="30"/>
  <c r="I11" i="30" a="1"/>
  <c r="I11" i="30"/>
  <c r="I12" i="30" a="1"/>
  <c r="I12" i="30"/>
  <c r="I13" i="30" a="1"/>
  <c r="I13" i="30"/>
  <c r="I14" i="30" a="1"/>
  <c r="I14" i="30"/>
  <c r="I15" i="30" a="1"/>
  <c r="I15" i="30"/>
  <c r="I6" i="30" a="1"/>
  <c r="I6" i="30" s="1"/>
  <c r="I105" i="10" a="1"/>
  <c r="I105" i="10"/>
  <c r="I106" i="10" a="1"/>
  <c r="I106" i="10"/>
  <c r="I107" i="10" a="1"/>
  <c r="I107" i="10"/>
  <c r="I108" i="10" a="1"/>
  <c r="I108" i="10"/>
  <c r="I109" i="10" a="1"/>
  <c r="I109" i="10"/>
  <c r="I110" i="10" a="1"/>
  <c r="I110" i="10"/>
  <c r="I111" i="10" a="1"/>
  <c r="I111" i="10"/>
  <c r="I112" i="10" a="1"/>
  <c r="I112" i="10"/>
  <c r="I113" i="10" a="1"/>
  <c r="I113" i="10"/>
  <c r="I114" i="10" a="1"/>
  <c r="I114" i="10"/>
  <c r="I115" i="10" a="1"/>
  <c r="I115" i="10"/>
  <c r="I116" i="10" a="1"/>
  <c r="I116" i="10"/>
  <c r="I117" i="10" a="1"/>
  <c r="I117" i="10"/>
  <c r="I118" i="10" a="1"/>
  <c r="I118" i="10"/>
  <c r="I119" i="10" a="1"/>
  <c r="I119" i="10"/>
  <c r="I120" i="10" a="1"/>
  <c r="I120" i="10"/>
  <c r="I121" i="10" a="1"/>
  <c r="I121" i="10"/>
  <c r="I122" i="10" a="1"/>
  <c r="I122" i="10"/>
  <c r="I123" i="10" a="1"/>
  <c r="I123" i="10"/>
  <c r="I124" i="10" a="1"/>
  <c r="I124" i="10"/>
  <c r="I73" i="10" a="1"/>
  <c r="I73" i="10"/>
  <c r="I74" i="10" a="1"/>
  <c r="I74" i="10"/>
  <c r="I47" i="10" a="1"/>
  <c r="I47" i="10"/>
  <c r="I48" i="10" a="1"/>
  <c r="I48" i="10"/>
  <c r="I49" i="10" a="1"/>
  <c r="I49" i="10"/>
  <c r="I104" i="10" a="1"/>
  <c r="I104" i="10" s="1"/>
  <c r="I103" i="10" a="1"/>
  <c r="I103" i="10" s="1"/>
  <c r="I102" i="10" a="1"/>
  <c r="I102" i="10" s="1"/>
  <c r="I101" i="10" a="1"/>
  <c r="I101" i="10" s="1"/>
  <c r="I100" i="10" a="1"/>
  <c r="I100" i="10" s="1"/>
  <c r="I99" i="10" a="1"/>
  <c r="I99" i="10" s="1"/>
  <c r="I98" i="10" a="1"/>
  <c r="I98" i="10" s="1"/>
  <c r="I97" i="10" a="1"/>
  <c r="I97" i="10" s="1"/>
  <c r="I96" i="10" a="1"/>
  <c r="I96" i="10" s="1"/>
  <c r="I95" i="10" a="1"/>
  <c r="I95" i="10" s="1"/>
  <c r="I94" i="10" a="1"/>
  <c r="I94" i="10" s="1"/>
  <c r="I93" i="10" a="1"/>
  <c r="I93" i="10" s="1"/>
  <c r="I92" i="10" a="1"/>
  <c r="I92" i="10" s="1"/>
  <c r="I91" i="10" a="1"/>
  <c r="I91" i="10" s="1"/>
  <c r="I90" i="10" a="1"/>
  <c r="I90" i="10" s="1"/>
  <c r="I89" i="10" a="1"/>
  <c r="I89" i="10" s="1"/>
  <c r="I88" i="10" a="1"/>
  <c r="I88" i="10" s="1"/>
  <c r="I87" i="10" a="1"/>
  <c r="I87" i="10" s="1"/>
  <c r="I86" i="10" a="1"/>
  <c r="I86" i="10" s="1"/>
  <c r="I85" i="10" a="1"/>
  <c r="I85" i="10" s="1"/>
  <c r="I72" i="10" a="1"/>
  <c r="I72" i="10" s="1"/>
  <c r="I71" i="10" a="1"/>
  <c r="I71" i="10" s="1"/>
  <c r="I70" i="10" a="1"/>
  <c r="I70" i="10" s="1"/>
  <c r="I69" i="10" a="1"/>
  <c r="I69" i="10" s="1"/>
  <c r="I68" i="10" a="1"/>
  <c r="I68" i="10" s="1"/>
  <c r="I67" i="10" a="1"/>
  <c r="I67" i="10" s="1"/>
  <c r="I66" i="10" a="1"/>
  <c r="I66" i="10" s="1"/>
  <c r="I65" i="10" a="1"/>
  <c r="I65" i="10" s="1"/>
  <c r="I64" i="10" a="1"/>
  <c r="I64" i="10" s="1"/>
  <c r="I63" i="10" a="1"/>
  <c r="I63" i="10" s="1"/>
  <c r="I62" i="10" a="1"/>
  <c r="I62" i="10" s="1"/>
  <c r="I61" i="10" a="1"/>
  <c r="I61" i="10" s="1"/>
  <c r="I60" i="10" a="1"/>
  <c r="I60" i="10" s="1"/>
  <c r="I59" i="10" a="1"/>
  <c r="I59" i="10" s="1"/>
  <c r="I58" i="10" a="1"/>
  <c r="I58" i="10" s="1"/>
  <c r="I57" i="10" a="1"/>
  <c r="I57" i="10" s="1"/>
  <c r="I56" i="10" a="1"/>
  <c r="I56" i="10" s="1"/>
  <c r="I55" i="10" a="1"/>
  <c r="I55" i="10" s="1"/>
  <c r="I54" i="10" a="1"/>
  <c r="I54" i="10" s="1"/>
  <c r="I53" i="10" a="1"/>
  <c r="I53" i="10" s="1"/>
  <c r="I46" i="10" a="1"/>
  <c r="I46" i="10" s="1"/>
  <c r="I45" i="10" a="1"/>
  <c r="I45" i="10" s="1"/>
  <c r="I44" i="10" a="1"/>
  <c r="I44" i="10" s="1"/>
  <c r="I43" i="10" a="1"/>
  <c r="I43" i="10" s="1"/>
  <c r="I42" i="10" a="1"/>
  <c r="I42" i="10" s="1"/>
  <c r="I41" i="10" a="1"/>
  <c r="I41" i="10" s="1"/>
  <c r="I40" i="10" a="1"/>
  <c r="I40" i="10" s="1"/>
  <c r="I39" i="10" a="1"/>
  <c r="I39" i="10" s="1"/>
  <c r="I38" i="10" a="1"/>
  <c r="I38" i="10" s="1"/>
  <c r="I37" i="10" a="1"/>
  <c r="I37" i="10" s="1"/>
  <c r="I36" i="10" a="1"/>
  <c r="I36" i="10" s="1"/>
  <c r="I35" i="10" a="1"/>
  <c r="I35" i="10" s="1"/>
  <c r="I34" i="10" a="1"/>
  <c r="I34" i="10" s="1"/>
  <c r="I33" i="10" a="1"/>
  <c r="I33" i="10" s="1"/>
  <c r="I32" i="10" a="1"/>
  <c r="I32" i="10" s="1"/>
  <c r="I31" i="10" a="1"/>
  <c r="I31" i="10" s="1"/>
  <c r="I30" i="10" a="1"/>
  <c r="I30" i="10" s="1"/>
  <c r="I29" i="10" a="1"/>
  <c r="I29" i="10" s="1"/>
  <c r="I28" i="10" a="1"/>
  <c r="I28" i="10" s="1"/>
  <c r="I27" i="10" a="1"/>
  <c r="I27" i="10" s="1"/>
  <c r="I10" i="10" a="1"/>
  <c r="I10" i="10"/>
  <c r="I11" i="10" a="1"/>
  <c r="I11" i="10"/>
  <c r="I12" i="10" a="1"/>
  <c r="I12" i="10"/>
  <c r="I13" i="10" a="1"/>
  <c r="I13" i="10"/>
  <c r="I14" i="10" a="1"/>
  <c r="I14" i="10"/>
  <c r="I15" i="10" a="1"/>
  <c r="I15" i="10"/>
  <c r="I16" i="10" a="1"/>
  <c r="I16" i="10"/>
  <c r="I17" i="10" a="1"/>
  <c r="I17" i="10"/>
  <c r="I18" i="10" a="1"/>
  <c r="I18" i="10"/>
  <c r="I19" i="10" a="1"/>
  <c r="I19" i="10"/>
  <c r="I20" i="10" a="1"/>
  <c r="I20" i="10"/>
  <c r="I21" i="10" a="1"/>
  <c r="I21" i="10"/>
  <c r="I22" i="10" a="1"/>
  <c r="I22" i="10"/>
  <c r="I23" i="10" a="1"/>
  <c r="I23" i="10"/>
  <c r="I24" i="10" a="1"/>
  <c r="I24" i="10"/>
  <c r="I9" i="10" a="1"/>
  <c r="I9" i="10" s="1"/>
  <c r="I8" i="10" a="1"/>
  <c r="I8" i="10" s="1"/>
  <c r="I7" i="10" a="1"/>
  <c r="I7" i="10" s="1"/>
  <c r="I6" i="10" a="1"/>
  <c r="I6" i="10" s="1"/>
  <c r="I5" i="10" a="1"/>
  <c r="I5" i="10" s="1"/>
  <c r="I60" i="11" a="1"/>
  <c r="I60" i="11" s="1"/>
  <c r="I59" i="11" a="1"/>
  <c r="I59" i="11" s="1"/>
  <c r="I58" i="11" a="1"/>
  <c r="I58" i="11" s="1"/>
  <c r="I57" i="11" a="1"/>
  <c r="I57" i="11" s="1"/>
  <c r="I56" i="11" a="1"/>
  <c r="I56" i="11" s="1"/>
  <c r="I55" i="11" a="1"/>
  <c r="I55" i="11" s="1"/>
  <c r="I54" i="11" a="1"/>
  <c r="I54" i="11" s="1"/>
  <c r="I53" i="11" a="1"/>
  <c r="I53" i="11" s="1"/>
  <c r="I52" i="11" a="1"/>
  <c r="I52" i="11" s="1"/>
  <c r="I51" i="11" a="1"/>
  <c r="I51" i="11" s="1"/>
  <c r="I50" i="11" a="1"/>
  <c r="I50" i="11" s="1"/>
  <c r="I49" i="11" a="1"/>
  <c r="I49" i="11" s="1"/>
  <c r="I48" i="11" a="1"/>
  <c r="I48" i="11" s="1"/>
  <c r="I47" i="11" a="1"/>
  <c r="I47" i="11" s="1"/>
  <c r="I46" i="11" a="1"/>
  <c r="I46" i="11" s="1"/>
  <c r="I45" i="11" a="1"/>
  <c r="I45" i="11" s="1"/>
  <c r="I44" i="11" a="1"/>
  <c r="I44" i="11" s="1"/>
  <c r="I43" i="11" a="1"/>
  <c r="I43" i="11" s="1"/>
  <c r="I42" i="11" a="1"/>
  <c r="I42" i="11" s="1"/>
  <c r="I41" i="11" a="1"/>
  <c r="I41" i="11" s="1"/>
  <c r="I40" i="11" a="1"/>
  <c r="I40" i="11" s="1"/>
  <c r="I39" i="11" a="1"/>
  <c r="I39" i="11" s="1"/>
  <c r="I7" i="11" a="1"/>
  <c r="I7" i="11"/>
  <c r="I8" i="11" a="1"/>
  <c r="I8" i="11"/>
  <c r="I9" i="11" a="1"/>
  <c r="I9" i="11"/>
  <c r="I10" i="11" a="1"/>
  <c r="I10" i="11"/>
  <c r="I11" i="11" a="1"/>
  <c r="I11" i="11"/>
  <c r="I12" i="11" a="1"/>
  <c r="I12" i="11"/>
  <c r="I13" i="11" a="1"/>
  <c r="I13" i="11"/>
  <c r="I14" i="11" a="1"/>
  <c r="I14" i="11"/>
  <c r="I15" i="11" a="1"/>
  <c r="I15" i="11"/>
  <c r="I16" i="11" a="1"/>
  <c r="I16" i="11"/>
  <c r="I17" i="11" a="1"/>
  <c r="I17" i="11"/>
  <c r="I27" i="11" a="1"/>
  <c r="I27" i="11"/>
  <c r="I6" i="11" a="1"/>
  <c r="I6" i="11"/>
  <c r="G58" i="2"/>
  <c r="H16" i="43" a="1"/>
  <c r="H16" i="43"/>
  <c r="H15" i="43" a="1"/>
  <c r="H15" i="43"/>
  <c r="H14" i="43" a="1"/>
  <c r="H14" i="43"/>
  <c r="H13" i="43" a="1"/>
  <c r="H13" i="43"/>
  <c r="H12" i="43" a="1"/>
  <c r="H12" i="43"/>
  <c r="H11" i="43" a="1"/>
  <c r="H11" i="43"/>
  <c r="H10" i="43" a="1"/>
  <c r="H10" i="43"/>
  <c r="H9" i="43" a="1"/>
  <c r="H9" i="43"/>
  <c r="H8" i="43" a="1"/>
  <c r="H8" i="43"/>
  <c r="H7" i="43" a="1"/>
  <c r="H7" i="43"/>
  <c r="H6" i="43" a="1"/>
  <c r="H6" i="43"/>
  <c r="H5" i="43" a="1"/>
  <c r="H5" i="43"/>
  <c r="H16" i="42" a="1"/>
  <c r="H16" i="42"/>
  <c r="H15" i="42" a="1"/>
  <c r="H15" i="42"/>
  <c r="H14" i="42" a="1"/>
  <c r="H14" i="42"/>
  <c r="H13" i="42" a="1"/>
  <c r="H13" i="42"/>
  <c r="H12" i="42" a="1"/>
  <c r="H12" i="42"/>
  <c r="H11" i="42" a="1"/>
  <c r="H11" i="42"/>
  <c r="H10" i="42" a="1"/>
  <c r="H10" i="42"/>
  <c r="H9" i="42" a="1"/>
  <c r="H9" i="42"/>
  <c r="H8" i="42" a="1"/>
  <c r="H8" i="42"/>
  <c r="H7" i="42" a="1"/>
  <c r="H7" i="42"/>
  <c r="H6" i="42" a="1"/>
  <c r="H6" i="42"/>
  <c r="H5" i="42" a="1"/>
  <c r="H5" i="42"/>
  <c r="H16" i="41" a="1"/>
  <c r="H16" i="41"/>
  <c r="H15" i="41" a="1"/>
  <c r="H15" i="41"/>
  <c r="H14" i="41" a="1"/>
  <c r="H14" i="41"/>
  <c r="H13" i="41" a="1"/>
  <c r="H13" i="41"/>
  <c r="H12" i="41" a="1"/>
  <c r="H12" i="41"/>
  <c r="H11" i="41" a="1"/>
  <c r="H11" i="41"/>
  <c r="H10" i="41" a="1"/>
  <c r="H10" i="41"/>
  <c r="H9" i="41" a="1"/>
  <c r="H9" i="41"/>
  <c r="H8" i="41" a="1"/>
  <c r="H8" i="41"/>
  <c r="H7" i="41" a="1"/>
  <c r="H7" i="41"/>
  <c r="H6" i="41" a="1"/>
  <c r="H6" i="41"/>
  <c r="H5" i="41" a="1"/>
  <c r="H5" i="41"/>
  <c r="H16" i="40" a="1"/>
  <c r="H16" i="40"/>
  <c r="H15" i="40" a="1"/>
  <c r="H15" i="40"/>
  <c r="H14" i="40" a="1"/>
  <c r="H14" i="40"/>
  <c r="H13" i="40" a="1"/>
  <c r="H13" i="40"/>
  <c r="H12" i="40" a="1"/>
  <c r="H12" i="40"/>
  <c r="H11" i="40" a="1"/>
  <c r="H11" i="40"/>
  <c r="H10" i="40" a="1"/>
  <c r="H10" i="40"/>
  <c r="H9" i="40" a="1"/>
  <c r="H9" i="40"/>
  <c r="H8" i="40" a="1"/>
  <c r="H8" i="40"/>
  <c r="H7" i="40" a="1"/>
  <c r="H7" i="40"/>
  <c r="H6" i="40" a="1"/>
  <c r="H6" i="40"/>
  <c r="H5" i="40" a="1"/>
  <c r="H5" i="40"/>
  <c r="H16" i="39" a="1"/>
  <c r="H16" i="39"/>
  <c r="H15" i="39" a="1"/>
  <c r="H15" i="39"/>
  <c r="H14" i="39" a="1"/>
  <c r="H14" i="39"/>
  <c r="H13" i="39" a="1"/>
  <c r="H13" i="39"/>
  <c r="H12" i="39" a="1"/>
  <c r="H12" i="39"/>
  <c r="H11" i="39" a="1"/>
  <c r="H11" i="39"/>
  <c r="H10" i="39" a="1"/>
  <c r="H10" i="39"/>
  <c r="H9" i="39" a="1"/>
  <c r="H9" i="39"/>
  <c r="H8" i="39" a="1"/>
  <c r="H8" i="39"/>
  <c r="H7" i="39" a="1"/>
  <c r="H7" i="39"/>
  <c r="H6" i="39" a="1"/>
  <c r="H6" i="39"/>
  <c r="H5" i="39" a="1"/>
  <c r="H5" i="39"/>
  <c r="H16" i="38" a="1"/>
  <c r="H16" i="38"/>
  <c r="H15" i="38" a="1"/>
  <c r="H15" i="38"/>
  <c r="H14" i="38" a="1"/>
  <c r="H14" i="38"/>
  <c r="H13" i="38" a="1"/>
  <c r="H13" i="38"/>
  <c r="H12" i="38" a="1"/>
  <c r="H12" i="38"/>
  <c r="H11" i="38" a="1"/>
  <c r="H11" i="38"/>
  <c r="H10" i="38" a="1"/>
  <c r="H10" i="38"/>
  <c r="H9" i="38" a="1"/>
  <c r="H9" i="38"/>
  <c r="H8" i="38" a="1"/>
  <c r="H8" i="38"/>
  <c r="H7" i="38" a="1"/>
  <c r="H7" i="38"/>
  <c r="H6" i="38" a="1"/>
  <c r="H6" i="38"/>
  <c r="H5" i="38" a="1"/>
  <c r="H5" i="38"/>
  <c r="H16" i="35" a="1"/>
  <c r="H16" i="35"/>
  <c r="H15" i="35" a="1"/>
  <c r="H15" i="35"/>
  <c r="H14" i="35" a="1"/>
  <c r="H14" i="35"/>
  <c r="H13" i="35" a="1"/>
  <c r="H13" i="35"/>
  <c r="H12" i="35" a="1"/>
  <c r="H12" i="35"/>
  <c r="H11" i="35" a="1"/>
  <c r="H11" i="35"/>
  <c r="H10" i="35" a="1"/>
  <c r="H10" i="35"/>
  <c r="H9" i="35" a="1"/>
  <c r="H9" i="35"/>
  <c r="H8" i="35" a="1"/>
  <c r="H8" i="35"/>
  <c r="H7" i="35" a="1"/>
  <c r="H7" i="35"/>
  <c r="H6" i="35" a="1"/>
  <c r="H6" i="35"/>
  <c r="H5" i="35" a="1"/>
  <c r="H5" i="35"/>
  <c r="H23" i="37" a="1"/>
  <c r="H23" i="37" s="1"/>
  <c r="H16" i="37" a="1"/>
  <c r="H16" i="37" s="1"/>
  <c r="H15" i="37" a="1"/>
  <c r="H15" i="37" s="1"/>
  <c r="H8" i="37" a="1"/>
  <c r="H8" i="37" s="1"/>
  <c r="H7" i="37" a="1"/>
  <c r="H7" i="37" s="1"/>
  <c r="H16" i="33" a="1"/>
  <c r="H16" i="33"/>
  <c r="H15" i="33" a="1"/>
  <c r="H15" i="33"/>
  <c r="H14" i="33" a="1"/>
  <c r="H14" i="33"/>
  <c r="H13" i="33" a="1"/>
  <c r="H13" i="33"/>
  <c r="H12" i="33" a="1"/>
  <c r="H12" i="33"/>
  <c r="H11" i="33" a="1"/>
  <c r="H11" i="33"/>
  <c r="H10" i="33" a="1"/>
  <c r="H10" i="33"/>
  <c r="H9" i="33" a="1"/>
  <c r="H9" i="33"/>
  <c r="H8" i="33" a="1"/>
  <c r="H8" i="33"/>
  <c r="H7" i="33" a="1"/>
  <c r="H7" i="33"/>
  <c r="H6" i="33" a="1"/>
  <c r="H6" i="33"/>
  <c r="H5" i="33" a="1"/>
  <c r="H5" i="33"/>
  <c r="H6" i="32" a="1"/>
  <c r="H6" i="32"/>
  <c r="H7" i="32" a="1"/>
  <c r="H7" i="32"/>
  <c r="H8" i="32" a="1"/>
  <c r="H8" i="32"/>
  <c r="H9" i="32" a="1"/>
  <c r="H9" i="32"/>
  <c r="H10" i="32" a="1"/>
  <c r="H10" i="32"/>
  <c r="H11" i="32" a="1"/>
  <c r="H11" i="32"/>
  <c r="H12" i="32" a="1"/>
  <c r="H12" i="32"/>
  <c r="H13" i="32" a="1"/>
  <c r="H13" i="32"/>
  <c r="H14" i="32" a="1"/>
  <c r="H14" i="32"/>
  <c r="H15" i="32" a="1"/>
  <c r="H15" i="32"/>
  <c r="H16" i="32" a="1"/>
  <c r="H16" i="32"/>
  <c r="H5" i="32" a="1"/>
  <c r="H5" i="32" s="1"/>
  <c r="M116" i="10" a="1"/>
  <c r="M116" i="10" s="1"/>
  <c r="M115" i="10" a="1"/>
  <c r="M115" i="10" s="1"/>
  <c r="M114" i="10" a="1"/>
  <c r="M114" i="10" s="1"/>
  <c r="M113" i="10" a="1"/>
  <c r="M113" i="10" s="1"/>
  <c r="M112" i="10" a="1"/>
  <c r="M112" i="10" s="1"/>
  <c r="M111" i="10" a="1"/>
  <c r="M111" i="10" s="1"/>
  <c r="M110" i="10" a="1"/>
  <c r="M110" i="10" s="1"/>
  <c r="M109" i="10" a="1"/>
  <c r="M109" i="10" s="1"/>
  <c r="M108" i="10" a="1"/>
  <c r="M108" i="10" s="1"/>
  <c r="M107" i="10" a="1"/>
  <c r="M107" i="10" s="1"/>
  <c r="M106" i="10" a="1"/>
  <c r="M106" i="10" s="1"/>
  <c r="M105" i="10" a="1"/>
  <c r="M105" i="10" s="1"/>
  <c r="M86" i="10" a="1"/>
  <c r="M86" i="10"/>
  <c r="M87" i="10" a="1"/>
  <c r="M87" i="10"/>
  <c r="M88" i="10" a="1"/>
  <c r="M88" i="10"/>
  <c r="M89" i="10" a="1"/>
  <c r="M89" i="10"/>
  <c r="M90" i="10" a="1"/>
  <c r="M90" i="10"/>
  <c r="M91" i="10" a="1"/>
  <c r="M91" i="10"/>
  <c r="M92" i="10" a="1"/>
  <c r="M92" i="10"/>
  <c r="M93" i="10" a="1"/>
  <c r="M93" i="10"/>
  <c r="M94" i="10" a="1"/>
  <c r="M94" i="10"/>
  <c r="M95" i="10" a="1"/>
  <c r="M95" i="10"/>
  <c r="M96" i="10" a="1"/>
  <c r="M96" i="10"/>
  <c r="M85" i="10" a="1"/>
  <c r="M85" i="10" s="1"/>
  <c r="I142" i="6" a="1"/>
  <c r="I142" i="6" s="1"/>
  <c r="I132" i="6" a="1"/>
  <c r="I132" i="6" s="1"/>
  <c r="I133" i="6" a="1"/>
  <c r="I133" i="6" s="1"/>
  <c r="I134" i="6" a="1"/>
  <c r="I134" i="6" s="1"/>
  <c r="I135" i="6" a="1"/>
  <c r="I135" i="6" s="1"/>
  <c r="I123" i="6" a="1"/>
  <c r="I123" i="6" s="1"/>
  <c r="I122" i="6" a="1"/>
  <c r="I122" i="6" s="1"/>
  <c r="I114" i="6" a="1"/>
  <c r="I114" i="6" s="1"/>
  <c r="I105" i="6" a="1"/>
  <c r="I105" i="6" s="1"/>
  <c r="I104" i="6" a="1"/>
  <c r="I104" i="6" s="1"/>
  <c r="I99" i="6" a="1"/>
  <c r="I99" i="6" s="1"/>
  <c r="I98" i="6" a="1"/>
  <c r="I98" i="6" s="1"/>
  <c r="I97" i="6" a="1"/>
  <c r="I97" i="6" s="1"/>
  <c r="I96" i="6" a="1"/>
  <c r="I96" i="6" s="1"/>
  <c r="I95" i="6" a="1"/>
  <c r="I95" i="6" s="1"/>
  <c r="I94" i="6" a="1"/>
  <c r="I94" i="6" s="1"/>
  <c r="I93" i="6" a="1"/>
  <c r="I93" i="6" s="1"/>
  <c r="I92" i="6" a="1"/>
  <c r="I92" i="6" s="1"/>
  <c r="I91" i="6" a="1"/>
  <c r="I91" i="6" s="1"/>
  <c r="I90" i="6" a="1"/>
  <c r="I90" i="6" s="1"/>
  <c r="I84" i="6" a="1"/>
  <c r="I84" i="6" s="1"/>
  <c r="I77" i="6" a="1"/>
  <c r="I77" i="6" s="1"/>
  <c r="I76" i="6" a="1"/>
  <c r="I76" i="6" s="1"/>
  <c r="I73" i="6" a="1"/>
  <c r="I73" i="6" s="1"/>
  <c r="I72" i="6" a="1"/>
  <c r="I72" i="6" s="1"/>
  <c r="I71" i="6" a="1"/>
  <c r="I71" i="6" s="1"/>
  <c r="I70" i="6" a="1"/>
  <c r="I70" i="6" s="1"/>
  <c r="I69" i="6" a="1"/>
  <c r="I69" i="6" s="1"/>
  <c r="I68" i="6" a="1"/>
  <c r="I68" i="6" s="1"/>
  <c r="I67" i="6" a="1"/>
  <c r="I67" i="6" s="1"/>
  <c r="I66" i="6" a="1"/>
  <c r="I66" i="6" s="1"/>
  <c r="I65" i="6" a="1"/>
  <c r="I65" i="6" s="1"/>
  <c r="I64" i="6" a="1"/>
  <c r="I64" i="6" s="1"/>
  <c r="I63" i="6" a="1"/>
  <c r="I63" i="6" s="1"/>
  <c r="I62" i="6" a="1"/>
  <c r="I62" i="6" s="1"/>
  <c r="I46" i="6" a="1"/>
  <c r="I46" i="6" s="1"/>
  <c r="I47" i="6" a="1"/>
  <c r="I47" i="6"/>
  <c r="I48" i="6" a="1"/>
  <c r="I48" i="6"/>
  <c r="I49" i="6" a="1"/>
  <c r="I49" i="6"/>
  <c r="I56" i="6" a="1"/>
  <c r="I56" i="6" s="1"/>
  <c r="I45" i="6" a="1"/>
  <c r="I45" i="6" s="1"/>
  <c r="I44" i="6" a="1"/>
  <c r="I44" i="6" s="1"/>
  <c r="I43" i="6" a="1"/>
  <c r="I43" i="6" s="1"/>
  <c r="I42" i="6" a="1"/>
  <c r="I42" i="6" s="1"/>
  <c r="I41" i="6" a="1"/>
  <c r="I41" i="6" s="1"/>
  <c r="I40" i="6" a="1"/>
  <c r="I40" i="6" s="1"/>
  <c r="I39" i="6" a="1"/>
  <c r="I39" i="6" s="1"/>
  <c r="I38" i="6" a="1"/>
  <c r="I38" i="6" s="1"/>
  <c r="I37" i="6" a="1"/>
  <c r="I37" i="6" s="1"/>
  <c r="I36" i="6" a="1"/>
  <c r="I36" i="6" s="1"/>
  <c r="I35" i="6" a="1"/>
  <c r="I35" i="6" s="1"/>
  <c r="I34" i="6" a="1"/>
  <c r="I34" i="6" s="1"/>
  <c r="I16" i="6" a="1"/>
  <c r="I16" i="6"/>
  <c r="I15" i="6" a="1"/>
  <c r="I15" i="6" s="1"/>
  <c r="I14" i="6" a="1"/>
  <c r="I14" i="6" s="1"/>
  <c r="I13" i="6" a="1"/>
  <c r="I13" i="6" s="1"/>
  <c r="I12" i="6" a="1"/>
  <c r="I12" i="6" s="1"/>
  <c r="I11" i="6" a="1"/>
  <c r="I11" i="6" s="1"/>
  <c r="I10" i="6" a="1"/>
  <c r="I10" i="6" s="1"/>
  <c r="I9" i="6" a="1"/>
  <c r="I9" i="6" s="1"/>
  <c r="I8" i="6" a="1"/>
  <c r="I8" i="6" s="1"/>
  <c r="I7" i="6" a="1"/>
  <c r="I7" i="6" s="1"/>
  <c r="I6" i="6" a="1"/>
  <c r="I6" i="6" s="1"/>
  <c r="I5" i="6" a="1"/>
  <c r="I5" i="6" s="1"/>
  <c r="H20" i="36" a="1"/>
  <c r="H20" i="36" s="1"/>
  <c r="H19" i="36" a="1"/>
  <c r="H19" i="36" s="1"/>
  <c r="H109" i="36" a="1"/>
  <c r="H109" i="36" s="1"/>
  <c r="H161" i="36" a="1"/>
  <c r="H161" i="36" s="1"/>
  <c r="H421" i="36" a="1"/>
  <c r="H421" i="36" s="1"/>
  <c r="H410" i="36" a="1"/>
  <c r="H410" i="36" s="1"/>
  <c r="H409" i="36" a="1"/>
  <c r="H409" i="36" s="1"/>
  <c r="H384" i="36" a="1"/>
  <c r="H384" i="36" s="1"/>
  <c r="H383" i="36" a="1"/>
  <c r="H383" i="36" s="1"/>
  <c r="H358" i="36" a="1"/>
  <c r="H358" i="36" s="1"/>
  <c r="H357" i="36" a="1"/>
  <c r="H357" i="36" s="1"/>
  <c r="H332" i="36" a="1"/>
  <c r="H332" i="36" s="1"/>
  <c r="H331" i="36" a="1"/>
  <c r="H331" i="36" s="1"/>
  <c r="H306" i="36" a="1"/>
  <c r="H306" i="36" s="1"/>
  <c r="H305" i="36" a="1"/>
  <c r="H305" i="36" s="1"/>
  <c r="H265" i="36" a="1"/>
  <c r="H265" i="36" s="1"/>
  <c r="H72" i="36" a="1"/>
  <c r="H72" i="36" s="1"/>
  <c r="H71" i="36" a="1"/>
  <c r="H71" i="36" s="1"/>
  <c r="H98" i="36" a="1"/>
  <c r="H98" i="36" s="1"/>
  <c r="H97" i="36" a="1"/>
  <c r="H97" i="36" s="1"/>
  <c r="H150" i="36" a="1"/>
  <c r="H150" i="36" s="1"/>
  <c r="H149" i="36" a="1"/>
  <c r="H149" i="36" s="1"/>
  <c r="H213" i="36" a="1"/>
  <c r="H213" i="36" s="1"/>
  <c r="H202" i="36" a="1"/>
  <c r="H202" i="36" s="1"/>
  <c r="H201" i="36" a="1"/>
  <c r="H201" i="36" s="1"/>
  <c r="H46" i="36" a="1"/>
  <c r="H46" i="36" s="1"/>
  <c r="H45" i="36" a="1"/>
  <c r="H45" i="36" s="1"/>
  <c r="H97" i="13" a="1"/>
  <c r="H97" i="13" s="1"/>
  <c r="H92" i="13" a="1"/>
  <c r="H92" i="13" s="1"/>
  <c r="H91" i="13" a="1"/>
  <c r="H91" i="13" s="1"/>
  <c r="H88" i="13" a="1"/>
  <c r="H88" i="13" s="1"/>
  <c r="H87" i="13" a="1"/>
  <c r="H87" i="13" s="1"/>
  <c r="H80" i="13" a="1"/>
  <c r="H80" i="13" s="1"/>
  <c r="H79" i="13" a="1"/>
  <c r="H79" i="13" s="1"/>
  <c r="H73" i="13" a="1"/>
  <c r="H73" i="13" s="1"/>
  <c r="H68" i="13" a="1"/>
  <c r="H68" i="13" s="1"/>
  <c r="H67" i="13" a="1"/>
  <c r="H67" i="13" s="1"/>
  <c r="H64" i="13" a="1"/>
  <c r="H64" i="13" s="1"/>
  <c r="H63" i="13" a="1"/>
  <c r="H63" i="13" s="1"/>
  <c r="H56" i="13" a="1"/>
  <c r="H56" i="13" s="1"/>
  <c r="H55" i="13" a="1"/>
  <c r="H55" i="13" s="1"/>
  <c r="H49" i="13" a="1"/>
  <c r="H49" i="13" s="1"/>
  <c r="H44" i="13" a="1"/>
  <c r="H44" i="13" s="1"/>
  <c r="H43" i="13" a="1"/>
  <c r="H43" i="13" s="1"/>
  <c r="H40" i="13" a="1"/>
  <c r="H40" i="13" s="1"/>
  <c r="H39" i="13" a="1"/>
  <c r="H39" i="13" s="1"/>
  <c r="H32" i="13" a="1"/>
  <c r="H32" i="13" s="1"/>
  <c r="H31" i="13" a="1"/>
  <c r="H31" i="13" s="1"/>
  <c r="H7" i="13" a="1"/>
  <c r="H7" i="13"/>
  <c r="H8" i="13" a="1"/>
  <c r="H8" i="13"/>
  <c r="H15" i="13" a="1"/>
  <c r="H15" i="13"/>
  <c r="H16" i="13" a="1"/>
  <c r="H16" i="13"/>
  <c r="H19" i="13" a="1"/>
  <c r="H19" i="13"/>
  <c r="H20" i="13" a="1"/>
  <c r="H20" i="13"/>
  <c r="H25" i="13" a="1"/>
  <c r="H25" i="13"/>
  <c r="M29" i="10" a="1"/>
  <c r="M29" i="10" s="1"/>
  <c r="M30" i="10" a="1"/>
  <c r="M30" i="10" s="1"/>
  <c r="M41" i="10" a="1"/>
  <c r="M41" i="10" s="1"/>
  <c r="M42" i="10" a="1"/>
  <c r="M42" i="10" s="1"/>
  <c r="M54" i="10" a="1"/>
  <c r="M54" i="10" s="1"/>
  <c r="M55" i="10" a="1"/>
  <c r="M55" i="10" s="1"/>
  <c r="M56" i="10" a="1"/>
  <c r="M56" i="10" s="1"/>
  <c r="M57" i="10" a="1"/>
  <c r="M57" i="10" s="1"/>
  <c r="M58" i="10" a="1"/>
  <c r="M58" i="10" s="1"/>
  <c r="M59" i="10" a="1"/>
  <c r="M59" i="10" s="1"/>
  <c r="M60" i="10" a="1"/>
  <c r="M60" i="10" s="1"/>
  <c r="M61" i="10" a="1"/>
  <c r="M61" i="10" s="1"/>
  <c r="M62" i="10" a="1"/>
  <c r="M62" i="10" s="1"/>
  <c r="M63" i="10" a="1"/>
  <c r="M63" i="10" s="1"/>
  <c r="M64" i="10" a="1"/>
  <c r="M64" i="10" s="1"/>
  <c r="M74" i="10" a="1"/>
  <c r="M74" i="10" s="1"/>
  <c r="M53" i="10" a="1"/>
  <c r="M53" i="10" s="1"/>
  <c r="M6" i="10" a="1"/>
  <c r="M6" i="10"/>
  <c r="M7" i="10" a="1"/>
  <c r="M7" i="10" s="1"/>
  <c r="M8" i="10" a="1"/>
  <c r="M8" i="10" s="1"/>
  <c r="M9" i="10" a="1"/>
  <c r="M9" i="10" s="1"/>
  <c r="M10" i="10" a="1"/>
  <c r="M10" i="10"/>
  <c r="M11" i="10" a="1"/>
  <c r="M11" i="10" s="1"/>
  <c r="M12" i="10" a="1"/>
  <c r="M12" i="10"/>
  <c r="M13" i="10" a="1"/>
  <c r="M13" i="10" s="1"/>
  <c r="M14" i="10" a="1"/>
  <c r="M14" i="10" s="1"/>
  <c r="M15" i="10" a="1"/>
  <c r="M15" i="10"/>
  <c r="M16" i="10" a="1"/>
  <c r="M16" i="10" s="1"/>
  <c r="M23" i="10" a="1"/>
  <c r="M23" i="10" s="1"/>
  <c r="M24" i="10" a="1"/>
  <c r="M24" i="10" s="1"/>
  <c r="M5" i="10" a="1"/>
  <c r="M5" i="10"/>
  <c r="Q39" i="11" a="1"/>
  <c r="Q39" i="11" s="1"/>
  <c r="M39" i="11" a="1"/>
  <c r="M39" i="11" s="1"/>
  <c r="M7" i="11" a="1"/>
  <c r="M7" i="11" s="1"/>
  <c r="M8" i="11" a="1"/>
  <c r="M8" i="11"/>
  <c r="M9" i="11" a="1"/>
  <c r="M9" i="11"/>
  <c r="M10" i="11" a="1"/>
  <c r="M10" i="11"/>
  <c r="M11" i="11" a="1"/>
  <c r="M11" i="11" s="1"/>
  <c r="M12" i="11" a="1"/>
  <c r="M12" i="11"/>
  <c r="M13" i="11" a="1"/>
  <c r="M13" i="11"/>
  <c r="M14" i="11" a="1"/>
  <c r="M14" i="11"/>
  <c r="M15" i="11" a="1"/>
  <c r="M15" i="11" s="1"/>
  <c r="M16" i="11" a="1"/>
  <c r="M16" i="11"/>
  <c r="M17" i="11" a="1"/>
  <c r="M17" i="11"/>
  <c r="M27" i="11" a="1"/>
  <c r="M27" i="11"/>
  <c r="M6" i="11" a="1"/>
  <c r="M6" i="11" s="1"/>
  <c r="M23" i="6" a="1"/>
  <c r="M23" i="6" s="1"/>
  <c r="L7" i="37" a="1"/>
  <c r="L7" i="37"/>
  <c r="L8" i="37" a="1"/>
  <c r="L8" i="37"/>
  <c r="L15" i="37" a="1"/>
  <c r="L15" i="37"/>
  <c r="L16" i="37" a="1"/>
  <c r="L16" i="37"/>
  <c r="L23" i="37" a="1"/>
  <c r="L23" i="37"/>
  <c r="M133" i="6" a="1"/>
  <c r="M133" i="6" s="1"/>
  <c r="M122" i="6" a="1"/>
  <c r="M122" i="6" s="1"/>
  <c r="M123" i="6" a="1"/>
  <c r="M123" i="6" s="1"/>
  <c r="M132" i="6" a="1"/>
  <c r="M132" i="6" s="1"/>
  <c r="M134" i="6" a="1"/>
  <c r="M134" i="6" s="1"/>
  <c r="M135" i="6" a="1"/>
  <c r="M135" i="6" s="1"/>
  <c r="M142" i="6" a="1"/>
  <c r="M142" i="6" s="1"/>
  <c r="M84" i="6" a="1"/>
  <c r="M84" i="6" s="1"/>
  <c r="M77" i="6" a="1"/>
  <c r="M77" i="6" s="1"/>
  <c r="M76" i="6" a="1"/>
  <c r="M76" i="6" s="1"/>
  <c r="M63" i="6" a="1"/>
  <c r="M63" i="6"/>
  <c r="M64" i="6" a="1"/>
  <c r="M64" i="6" s="1"/>
  <c r="M65" i="6" a="1"/>
  <c r="M65" i="6"/>
  <c r="M66" i="6" a="1"/>
  <c r="M66" i="6"/>
  <c r="M67" i="6" a="1"/>
  <c r="M67" i="6"/>
  <c r="M68" i="6" a="1"/>
  <c r="M68" i="6" s="1"/>
  <c r="M69" i="6" a="1"/>
  <c r="M69" i="6"/>
  <c r="M70" i="6" a="1"/>
  <c r="M70" i="6"/>
  <c r="M71" i="6" a="1"/>
  <c r="M71" i="6"/>
  <c r="M72" i="6" a="1"/>
  <c r="M72" i="6" s="1"/>
  <c r="M73" i="6" a="1"/>
  <c r="M73" i="6"/>
  <c r="M62" i="6" a="1"/>
  <c r="M62" i="6" s="1"/>
  <c r="M114" i="6" a="1"/>
  <c r="M114" i="6" s="1"/>
  <c r="M105" i="6" a="1"/>
  <c r="M105" i="6" s="1"/>
  <c r="M104" i="6" a="1"/>
  <c r="M104" i="6" s="1"/>
  <c r="M91" i="6" a="1"/>
  <c r="M91" i="6" s="1"/>
  <c r="M92" i="6" a="1"/>
  <c r="M92" i="6"/>
  <c r="M93" i="6" a="1"/>
  <c r="M93" i="6"/>
  <c r="M94" i="6" a="1"/>
  <c r="M94" i="6"/>
  <c r="M95" i="6" a="1"/>
  <c r="M95" i="6" s="1"/>
  <c r="M96" i="6" a="1"/>
  <c r="M96" i="6"/>
  <c r="M97" i="6" a="1"/>
  <c r="M97" i="6"/>
  <c r="M98" i="6" a="1"/>
  <c r="M98" i="6"/>
  <c r="M99" i="6" a="1"/>
  <c r="M99" i="6" s="1"/>
  <c r="M90" i="6" a="1"/>
  <c r="M90" i="6" s="1"/>
  <c r="M35" i="6" a="1"/>
  <c r="M35" i="6" s="1"/>
  <c r="M36" i="6" a="1"/>
  <c r="M36" i="6" s="1"/>
  <c r="M37" i="6" a="1"/>
  <c r="M37" i="6" s="1"/>
  <c r="M38" i="6" a="1"/>
  <c r="M38" i="6"/>
  <c r="M39" i="6" a="1"/>
  <c r="M39" i="6" s="1"/>
  <c r="M40" i="6" a="1"/>
  <c r="M40" i="6" s="1"/>
  <c r="M41" i="6" a="1"/>
  <c r="M41" i="6" s="1"/>
  <c r="M42" i="6" a="1"/>
  <c r="M42" i="6"/>
  <c r="M43" i="6" a="1"/>
  <c r="M43" i="6" s="1"/>
  <c r="M44" i="6" a="1"/>
  <c r="M44" i="6" s="1"/>
  <c r="M45" i="6" a="1"/>
  <c r="M45" i="6" s="1"/>
  <c r="M46" i="6" a="1"/>
  <c r="M46" i="6" s="1"/>
  <c r="M47" i="6" a="1"/>
  <c r="M47" i="6" s="1"/>
  <c r="M48" i="6" a="1"/>
  <c r="M48" i="6" s="1"/>
  <c r="M49" i="6" a="1"/>
  <c r="M49" i="6" s="1"/>
  <c r="M56" i="6" a="1"/>
  <c r="M56" i="6" s="1"/>
  <c r="M34" i="6" a="1"/>
  <c r="M34" i="6" s="1"/>
  <c r="Q10" i="6" a="1"/>
  <c r="Q10" i="6" s="1"/>
  <c r="M6" i="6" a="1"/>
  <c r="M6" i="6" s="1"/>
  <c r="M7" i="6" a="1"/>
  <c r="M7" i="6" s="1"/>
  <c r="M8" i="6" a="1"/>
  <c r="M8" i="6" s="1"/>
  <c r="M9" i="6" a="1"/>
  <c r="M9" i="6" s="1"/>
  <c r="M10" i="6" a="1"/>
  <c r="M10" i="6" s="1"/>
  <c r="M11" i="6" a="1"/>
  <c r="M11" i="6" s="1"/>
  <c r="M12" i="6" a="1"/>
  <c r="M12" i="6" s="1"/>
  <c r="M13" i="6" a="1"/>
  <c r="M13" i="6" s="1"/>
  <c r="M14" i="6" a="1"/>
  <c r="M14" i="6" s="1"/>
  <c r="M15" i="6" a="1"/>
  <c r="M15" i="6" s="1"/>
  <c r="M16" i="6" a="1"/>
  <c r="M16" i="6" s="1"/>
  <c r="M5" i="6" a="1"/>
  <c r="M5" i="6" s="1"/>
  <c r="Q5" i="6" a="1"/>
  <c r="Q5" i="6" s="1"/>
  <c r="Q74" i="10" a="1"/>
  <c r="Q74" i="10" s="1"/>
  <c r="Q64" i="10" a="1"/>
  <c r="Q64" i="10" s="1"/>
  <c r="Q63" i="10" a="1"/>
  <c r="Q63" i="10" s="1"/>
  <c r="Q62" i="10" a="1"/>
  <c r="Q62" i="10" s="1"/>
  <c r="Q61" i="10" a="1"/>
  <c r="Q61" i="10" s="1"/>
  <c r="Q60" i="10" a="1"/>
  <c r="Q60" i="10" s="1"/>
  <c r="Q59" i="10" a="1"/>
  <c r="Q59" i="10" s="1"/>
  <c r="Q58" i="10" a="1"/>
  <c r="Q58" i="10" s="1"/>
  <c r="Q57" i="10" a="1"/>
  <c r="Q57" i="10" s="1"/>
  <c r="Q56" i="10" a="1"/>
  <c r="Q56" i="10" s="1"/>
  <c r="Q55" i="10" a="1"/>
  <c r="Q55" i="10" s="1"/>
  <c r="Q54" i="10" a="1"/>
  <c r="Q54" i="10" s="1"/>
  <c r="Q53" i="10" a="1"/>
  <c r="Q53" i="10" s="1"/>
  <c r="Q27" i="11" a="1"/>
  <c r="Q27" i="11" s="1"/>
  <c r="Q17" i="11" a="1"/>
  <c r="Q17" i="11" s="1"/>
  <c r="Q16" i="11" a="1"/>
  <c r="Q16" i="11" s="1"/>
  <c r="Q15" i="11" a="1"/>
  <c r="Q15" i="11" s="1"/>
  <c r="Q14" i="11" a="1"/>
  <c r="Q14" i="11" s="1"/>
  <c r="Q13" i="11" a="1"/>
  <c r="Q13" i="11" s="1"/>
  <c r="Q12" i="11" a="1"/>
  <c r="Q12" i="11" s="1"/>
  <c r="Q11" i="11" a="1"/>
  <c r="Q11" i="11" s="1"/>
  <c r="Q10" i="11" a="1"/>
  <c r="Q10" i="11" s="1"/>
  <c r="Q9" i="11" a="1"/>
  <c r="Q9" i="11" s="1"/>
  <c r="Q8" i="11" a="1"/>
  <c r="Q8" i="11" s="1"/>
  <c r="Q7" i="11" a="1"/>
  <c r="Q7" i="11" s="1"/>
  <c r="Q6" i="11" a="1"/>
  <c r="Q6" i="11" s="1"/>
  <c r="Q105" i="10" a="1"/>
  <c r="Q105" i="10" s="1"/>
  <c r="Q106" i="10" a="1"/>
  <c r="Q106" i="10" s="1"/>
  <c r="Q107" i="10" a="1"/>
  <c r="Q107" i="10" s="1"/>
  <c r="Q108" i="10" a="1"/>
  <c r="Q108" i="10" s="1"/>
  <c r="Q109" i="10" a="1"/>
  <c r="Q109" i="10" s="1"/>
  <c r="Q110" i="10" a="1"/>
  <c r="Q110" i="10" s="1"/>
  <c r="Q111" i="10" a="1"/>
  <c r="Q111" i="10" s="1"/>
  <c r="Q112" i="10" a="1"/>
  <c r="Q112" i="10" s="1"/>
  <c r="Q113" i="10" a="1"/>
  <c r="Q113" i="10" s="1"/>
  <c r="Q114" i="10" a="1"/>
  <c r="Q114" i="10" s="1"/>
  <c r="Q115" i="10" a="1"/>
  <c r="Q115" i="10" s="1"/>
  <c r="Q116" i="10" a="1"/>
  <c r="Q116" i="10" s="1"/>
  <c r="Q123" i="10" a="1"/>
  <c r="Q123" i="10" s="1"/>
  <c r="Q96" i="10" a="1"/>
  <c r="Q96" i="10" s="1"/>
  <c r="Q95" i="10" a="1"/>
  <c r="Q95" i="10" s="1"/>
  <c r="Q94" i="10" a="1"/>
  <c r="Q94" i="10" s="1"/>
  <c r="Q93" i="10" a="1"/>
  <c r="Q93" i="10" s="1"/>
  <c r="Q92" i="10" a="1"/>
  <c r="Q92" i="10" s="1"/>
  <c r="Q91" i="10" a="1"/>
  <c r="Q91" i="10" s="1"/>
  <c r="Q90" i="10" a="1"/>
  <c r="Q90" i="10" s="1"/>
  <c r="Q89" i="10" a="1"/>
  <c r="Q89" i="10" s="1"/>
  <c r="Q88" i="10" a="1"/>
  <c r="Q88" i="10" s="1"/>
  <c r="Q87" i="10" a="1"/>
  <c r="Q87" i="10" s="1"/>
  <c r="Q86" i="10" a="1"/>
  <c r="Q86" i="10" s="1"/>
  <c r="Q85" i="10" a="1"/>
  <c r="Q85" i="10" s="1"/>
  <c r="Q91" i="6" a="1"/>
  <c r="Q91" i="6" s="1"/>
  <c r="Q92" i="6" a="1"/>
  <c r="Q92" i="6" s="1"/>
  <c r="Q93" i="6" a="1"/>
  <c r="Q93" i="6" s="1"/>
  <c r="Q94" i="6" a="1"/>
  <c r="Q94" i="6" s="1"/>
  <c r="Q7" i="10" a="1"/>
  <c r="Q7" i="10" s="1"/>
  <c r="Q8" i="10" a="1"/>
  <c r="Q8" i="10" s="1"/>
  <c r="Q9" i="10" a="1"/>
  <c r="Q9" i="10" s="1"/>
  <c r="Q10" i="10" a="1"/>
  <c r="Q10" i="10" s="1"/>
  <c r="Q11" i="10" a="1"/>
  <c r="Q11" i="10" s="1"/>
  <c r="Q12" i="10" a="1"/>
  <c r="Q12" i="10" s="1"/>
  <c r="Q13" i="10" a="1"/>
  <c r="Q13" i="10" s="1"/>
  <c r="Q14" i="10" a="1"/>
  <c r="Q14" i="10" s="1"/>
  <c r="Q15" i="10" a="1"/>
  <c r="Q15" i="10" s="1"/>
  <c r="Q16" i="10" a="1"/>
  <c r="Q16" i="10" s="1"/>
  <c r="Q24" i="10" a="1"/>
  <c r="Q24" i="10" s="1"/>
  <c r="Q6" i="10" a="1"/>
  <c r="Q6" i="10" s="1"/>
  <c r="Q5" i="10" a="1"/>
  <c r="Q5" i="10" s="1"/>
  <c r="L410" i="36" a="1"/>
  <c r="L410" i="36" s="1"/>
  <c r="L409" i="36" a="1"/>
  <c r="L409" i="36" s="1"/>
  <c r="L408" i="36" a="1"/>
  <c r="L408" i="36" s="1"/>
  <c r="L407" i="36" a="1"/>
  <c r="L407" i="36" s="1"/>
  <c r="L406" i="36" a="1"/>
  <c r="L406" i="36" s="1"/>
  <c r="L405" i="36" a="1"/>
  <c r="L405" i="36" s="1"/>
  <c r="L398" i="36" a="1"/>
  <c r="L398" i="36" s="1"/>
  <c r="L397" i="36" a="1"/>
  <c r="L397" i="36" s="1"/>
  <c r="L358" i="36" a="1"/>
  <c r="L358" i="36" s="1"/>
  <c r="L357" i="36" a="1"/>
  <c r="L357" i="36" s="1"/>
  <c r="L356" i="36" a="1"/>
  <c r="L356" i="36" s="1"/>
  <c r="L355" i="36" a="1"/>
  <c r="L355" i="36" s="1"/>
  <c r="L354" i="36" a="1"/>
  <c r="L354" i="36" s="1"/>
  <c r="L353" i="36" a="1"/>
  <c r="L353" i="36" s="1"/>
  <c r="L346" i="36" a="1"/>
  <c r="L346" i="36" s="1"/>
  <c r="L345" i="36" a="1"/>
  <c r="L345" i="36" s="1"/>
  <c r="L332" i="36" a="1"/>
  <c r="L332" i="36" s="1"/>
  <c r="L331" i="36" a="1"/>
  <c r="L331" i="36" s="1"/>
  <c r="L330" i="36" a="1"/>
  <c r="L330" i="36" s="1"/>
  <c r="L329" i="36" a="1"/>
  <c r="L329" i="36" s="1"/>
  <c r="L328" i="36" a="1"/>
  <c r="L328" i="36" s="1"/>
  <c r="L327" i="36" a="1"/>
  <c r="L327" i="36" s="1"/>
  <c r="L320" i="36" a="1"/>
  <c r="L320" i="36" s="1"/>
  <c r="L319" i="36" a="1"/>
  <c r="L319" i="36" s="1"/>
  <c r="L306" i="36" a="1"/>
  <c r="L306" i="36" s="1"/>
  <c r="L305" i="36" a="1"/>
  <c r="L305" i="36" s="1"/>
  <c r="L304" i="36" a="1"/>
  <c r="L304" i="36" s="1"/>
  <c r="L303" i="36" a="1"/>
  <c r="L303" i="36" s="1"/>
  <c r="L302" i="36" a="1"/>
  <c r="L302" i="36" s="1"/>
  <c r="L301" i="36" a="1"/>
  <c r="L301" i="36" s="1"/>
  <c r="L294" i="36" a="1"/>
  <c r="L294" i="36" s="1"/>
  <c r="L293" i="36" a="1"/>
  <c r="L293" i="36" s="1"/>
  <c r="L189" i="36" a="1"/>
  <c r="L189" i="36"/>
  <c r="Q73" i="6" a="1"/>
  <c r="Q73" i="6" s="1"/>
  <c r="Q72" i="6" a="1"/>
  <c r="Q72" i="6" s="1"/>
  <c r="Q46" i="6" a="1"/>
  <c r="Q46" i="6" s="1"/>
  <c r="Q47" i="6" a="1"/>
  <c r="Q47" i="6" s="1"/>
  <c r="Q56" i="6" a="1"/>
  <c r="Q56" i="6" s="1"/>
  <c r="Q45" i="6" a="1"/>
  <c r="Q45" i="6" s="1"/>
  <c r="Q44" i="6" a="1"/>
  <c r="Q44" i="6" s="1"/>
  <c r="Q43" i="6" a="1"/>
  <c r="Q43" i="6" s="1"/>
  <c r="Q42" i="6" a="1"/>
  <c r="Q42" i="6" s="1"/>
  <c r="Q41" i="6" a="1"/>
  <c r="Q41" i="6" s="1"/>
  <c r="Q40" i="6" a="1"/>
  <c r="Q40" i="6" s="1"/>
  <c r="Q39" i="6" a="1"/>
  <c r="Q39" i="6" s="1"/>
  <c r="Q38" i="6" a="1"/>
  <c r="Q38" i="6" s="1"/>
  <c r="Q37" i="6" a="1"/>
  <c r="Q37" i="6" s="1"/>
  <c r="Q36" i="6" a="1"/>
  <c r="Q36" i="6" s="1"/>
  <c r="Q35" i="6" a="1"/>
  <c r="Q35" i="6" s="1"/>
  <c r="Q34" i="6" a="1"/>
  <c r="Q34" i="6" s="1"/>
  <c r="Q62" i="6" a="1"/>
  <c r="Q62" i="6" s="1"/>
  <c r="Q63" i="6" a="1"/>
  <c r="Q63" i="6" s="1"/>
  <c r="Q66" i="6" a="1"/>
  <c r="Q66" i="6" s="1"/>
  <c r="Q15" i="6" a="1"/>
  <c r="Q15" i="6" s="1"/>
  <c r="L27" i="36" a="1"/>
  <c r="L27" i="36"/>
  <c r="L25" i="13" a="1"/>
  <c r="L25" i="13" s="1"/>
  <c r="L20" i="13" a="1"/>
  <c r="L20" i="13" s="1"/>
  <c r="L19" i="13" a="1"/>
  <c r="L19" i="13" s="1"/>
  <c r="L16" i="13" a="1"/>
  <c r="L16" i="13" s="1"/>
  <c r="L15" i="13" a="1"/>
  <c r="L15" i="13" s="1"/>
  <c r="L8" i="13" a="1"/>
  <c r="L8" i="13" s="1"/>
  <c r="L7" i="13" a="1"/>
  <c r="L7" i="13" s="1"/>
  <c r="L49" i="13" a="1"/>
  <c r="L49" i="13" s="1"/>
  <c r="L44" i="13" a="1"/>
  <c r="L44" i="13" s="1"/>
  <c r="L43" i="13" a="1"/>
  <c r="L43" i="13" s="1"/>
  <c r="L40" i="13" a="1"/>
  <c r="L40" i="13" s="1"/>
  <c r="L39" i="13" a="1"/>
  <c r="L39" i="13" s="1"/>
  <c r="L32" i="13" a="1"/>
  <c r="L32" i="13" s="1"/>
  <c r="L31" i="13" a="1"/>
  <c r="L31" i="13" s="1"/>
  <c r="L97" i="13" a="1"/>
  <c r="L97" i="13"/>
  <c r="L443" i="36" a="1"/>
  <c r="L443" i="36" s="1"/>
  <c r="L440" i="36" a="1"/>
  <c r="L440" i="36" s="1"/>
  <c r="L439" i="36" a="1"/>
  <c r="L439" i="36" s="1"/>
  <c r="L438" i="36" a="1"/>
  <c r="L438" i="36" s="1"/>
  <c r="L437" i="36" a="1"/>
  <c r="L437" i="36" s="1"/>
  <c r="L436" i="36" a="1"/>
  <c r="L436" i="36" s="1"/>
  <c r="L435" i="36" a="1"/>
  <c r="L435" i="36" s="1"/>
  <c r="L434" i="36" a="1"/>
  <c r="L434" i="36" s="1"/>
  <c r="L433" i="36" a="1"/>
  <c r="L433" i="36" s="1"/>
  <c r="L432" i="36" a="1"/>
  <c r="L432" i="36" s="1"/>
  <c r="L431" i="36" a="1"/>
  <c r="L431" i="36" s="1"/>
  <c r="L430" i="36" a="1"/>
  <c r="L430" i="36" s="1"/>
  <c r="L429" i="36" a="1"/>
  <c r="L429" i="36" s="1"/>
  <c r="L428" i="36" a="1"/>
  <c r="L428" i="36" s="1"/>
  <c r="L427" i="36" a="1"/>
  <c r="L427" i="36" s="1"/>
  <c r="L426" i="36" a="1"/>
  <c r="L426" i="36" s="1"/>
  <c r="L425" i="36" a="1"/>
  <c r="L425" i="36" s="1"/>
  <c r="L424" i="36" a="1"/>
  <c r="L424" i="36" s="1"/>
  <c r="L423" i="36" a="1"/>
  <c r="L423" i="36" s="1"/>
  <c r="L422" i="36" a="1"/>
  <c r="L422" i="36" s="1"/>
  <c r="L391" i="36" a="1"/>
  <c r="L391" i="36" s="1"/>
  <c r="L384" i="36" a="1"/>
  <c r="L384" i="36" s="1"/>
  <c r="L383" i="36" a="1"/>
  <c r="L383" i="36" s="1"/>
  <c r="L382" i="36" a="1"/>
  <c r="L382" i="36" s="1"/>
  <c r="L381" i="36" a="1"/>
  <c r="L381" i="36" s="1"/>
  <c r="L380" i="36" a="1"/>
  <c r="L380" i="36" s="1"/>
  <c r="L379" i="36" a="1"/>
  <c r="L379" i="36" s="1"/>
  <c r="L372" i="36" a="1"/>
  <c r="L372" i="36" s="1"/>
  <c r="L371" i="36" a="1"/>
  <c r="L371" i="36" s="1"/>
  <c r="L287" i="36" a="1"/>
  <c r="L287" i="36" s="1"/>
  <c r="L284" i="36" a="1"/>
  <c r="L284" i="36" s="1"/>
  <c r="L283" i="36" a="1"/>
  <c r="L283" i="36" s="1"/>
  <c r="L282" i="36" a="1"/>
  <c r="L282" i="36" s="1"/>
  <c r="L281" i="36" a="1"/>
  <c r="L281" i="36" s="1"/>
  <c r="L280" i="36" a="1"/>
  <c r="L280" i="36" s="1"/>
  <c r="L279" i="36" a="1"/>
  <c r="L279" i="36" s="1"/>
  <c r="L278" i="36" a="1"/>
  <c r="L278" i="36" s="1"/>
  <c r="L277" i="36" a="1"/>
  <c r="L277" i="36" s="1"/>
  <c r="L276" i="36" a="1"/>
  <c r="L276" i="36" s="1"/>
  <c r="L275" i="36" a="1"/>
  <c r="L275" i="36" s="1"/>
  <c r="L274" i="36" a="1"/>
  <c r="L274" i="36" s="1"/>
  <c r="L273" i="36" a="1"/>
  <c r="L273" i="36" s="1"/>
  <c r="L272" i="36" a="1"/>
  <c r="L272" i="36" s="1"/>
  <c r="L271" i="36" a="1"/>
  <c r="L271" i="36" s="1"/>
  <c r="L270" i="36" a="1"/>
  <c r="L270" i="36" s="1"/>
  <c r="L269" i="36" a="1"/>
  <c r="L269" i="36" s="1"/>
  <c r="L268" i="36" a="1"/>
  <c r="L268" i="36" s="1"/>
  <c r="L267" i="36" a="1"/>
  <c r="L267" i="36" s="1"/>
  <c r="L266" i="36" a="1"/>
  <c r="L266" i="36" s="1"/>
  <c r="L261" i="36" a="1"/>
  <c r="L261" i="36" s="1"/>
  <c r="L258" i="36" a="1"/>
  <c r="L258" i="36" s="1"/>
  <c r="L257" i="36" a="1"/>
  <c r="L257" i="36" s="1"/>
  <c r="L256" i="36" a="1"/>
  <c r="L256" i="36" s="1"/>
  <c r="L255" i="36" a="1"/>
  <c r="L255" i="36" s="1"/>
  <c r="L254" i="36" a="1"/>
  <c r="L254" i="36" s="1"/>
  <c r="L253" i="36" a="1"/>
  <c r="L253" i="36" s="1"/>
  <c r="L252" i="36" a="1"/>
  <c r="L252" i="36" s="1"/>
  <c r="L251" i="36" a="1"/>
  <c r="L251" i="36" s="1"/>
  <c r="L250" i="36" a="1"/>
  <c r="L250" i="36" s="1"/>
  <c r="L249" i="36" a="1"/>
  <c r="L249" i="36" s="1"/>
  <c r="L248" i="36" a="1"/>
  <c r="L248" i="36" s="1"/>
  <c r="L247" i="36" a="1"/>
  <c r="L247" i="36" s="1"/>
  <c r="L246" i="36" a="1"/>
  <c r="L246" i="36" s="1"/>
  <c r="L245" i="36" a="1"/>
  <c r="L245" i="36" s="1"/>
  <c r="L244" i="36" a="1"/>
  <c r="L244" i="36" s="1"/>
  <c r="L243" i="36" a="1"/>
  <c r="L243" i="36" s="1"/>
  <c r="L242" i="36" a="1"/>
  <c r="L242" i="36" s="1"/>
  <c r="L241" i="36" a="1"/>
  <c r="L241" i="36" s="1"/>
  <c r="L240" i="36" a="1"/>
  <c r="L240" i="36" s="1"/>
  <c r="L235" i="36" a="1"/>
  <c r="L235" i="36" s="1"/>
  <c r="L232" i="36" a="1"/>
  <c r="L232" i="36" s="1"/>
  <c r="L231" i="36" a="1"/>
  <c r="L231" i="36" s="1"/>
  <c r="L230" i="36" a="1"/>
  <c r="L230" i="36" s="1"/>
  <c r="L229" i="36" a="1"/>
  <c r="L229" i="36" s="1"/>
  <c r="L228" i="36" a="1"/>
  <c r="L228" i="36" s="1"/>
  <c r="L227" i="36" a="1"/>
  <c r="L227" i="36" s="1"/>
  <c r="L226" i="36" a="1"/>
  <c r="L226" i="36" s="1"/>
  <c r="L225" i="36" a="1"/>
  <c r="L225" i="36" s="1"/>
  <c r="L224" i="36" a="1"/>
  <c r="L224" i="36" s="1"/>
  <c r="L223" i="36" a="1"/>
  <c r="L223" i="36" s="1"/>
  <c r="L222" i="36" a="1"/>
  <c r="L222" i="36" s="1"/>
  <c r="L221" i="36" a="1"/>
  <c r="L221" i="36" s="1"/>
  <c r="L220" i="36" a="1"/>
  <c r="L220" i="36" s="1"/>
  <c r="L219" i="36" a="1"/>
  <c r="L219" i="36" s="1"/>
  <c r="L218" i="36" a="1"/>
  <c r="L218" i="36" s="1"/>
  <c r="L217" i="36" a="1"/>
  <c r="L217" i="36" s="1"/>
  <c r="L216" i="36" a="1"/>
  <c r="L216" i="36" s="1"/>
  <c r="L215" i="36" a="1"/>
  <c r="L215" i="36" s="1"/>
  <c r="L214" i="36" a="1"/>
  <c r="L214" i="36" s="1"/>
  <c r="L209" i="36" a="1"/>
  <c r="L209" i="36" s="1"/>
  <c r="L202" i="36" a="1"/>
  <c r="L202" i="36" s="1"/>
  <c r="L201" i="36" a="1"/>
  <c r="L201" i="36" s="1"/>
  <c r="L200" i="36" a="1"/>
  <c r="L200" i="36" s="1"/>
  <c r="L199" i="36" a="1"/>
  <c r="L199" i="36" s="1"/>
  <c r="L198" i="36" a="1"/>
  <c r="L198" i="36" s="1"/>
  <c r="L197" i="36" a="1"/>
  <c r="L197" i="36" s="1"/>
  <c r="L190" i="36" a="1"/>
  <c r="L190" i="36" s="1"/>
  <c r="L183" i="36" a="1"/>
  <c r="L183" i="36" s="1"/>
  <c r="L180" i="36" a="1"/>
  <c r="L180" i="36" s="1"/>
  <c r="L179" i="36" a="1"/>
  <c r="L179" i="36" s="1"/>
  <c r="L178" i="36" a="1"/>
  <c r="L178" i="36" s="1"/>
  <c r="L177" i="36" a="1"/>
  <c r="L177" i="36" s="1"/>
  <c r="L176" i="36" a="1"/>
  <c r="L176" i="36" s="1"/>
  <c r="L175" i="36" a="1"/>
  <c r="L175" i="36" s="1"/>
  <c r="L174" i="36" a="1"/>
  <c r="L174" i="36" s="1"/>
  <c r="L173" i="36" a="1"/>
  <c r="L173" i="36" s="1"/>
  <c r="L172" i="36" a="1"/>
  <c r="L172" i="36" s="1"/>
  <c r="L171" i="36" a="1"/>
  <c r="L171" i="36" s="1"/>
  <c r="L170" i="36" a="1"/>
  <c r="L170" i="36" s="1"/>
  <c r="L169" i="36" a="1"/>
  <c r="L169" i="36" s="1"/>
  <c r="L168" i="36" a="1"/>
  <c r="L168" i="36" s="1"/>
  <c r="L167" i="36" a="1"/>
  <c r="L167" i="36" s="1"/>
  <c r="L166" i="36" a="1"/>
  <c r="L166" i="36" s="1"/>
  <c r="L165" i="36" a="1"/>
  <c r="L165" i="36" s="1"/>
  <c r="L164" i="36" a="1"/>
  <c r="L164" i="36" s="1"/>
  <c r="L163" i="36" a="1"/>
  <c r="L163" i="36" s="1"/>
  <c r="L162" i="36" a="1"/>
  <c r="L162" i="36" s="1"/>
  <c r="L157" i="36" a="1"/>
  <c r="L157" i="36" s="1"/>
  <c r="L150" i="36" a="1"/>
  <c r="L150" i="36" s="1"/>
  <c r="L149" i="36" a="1"/>
  <c r="L149" i="36" s="1"/>
  <c r="L148" i="36" a="1"/>
  <c r="L148" i="36" s="1"/>
  <c r="L147" i="36" a="1"/>
  <c r="L147" i="36" s="1"/>
  <c r="L146" i="36" a="1"/>
  <c r="L146" i="36" s="1"/>
  <c r="L145" i="36" a="1"/>
  <c r="L145" i="36" s="1"/>
  <c r="L138" i="36" a="1"/>
  <c r="L138" i="36" s="1"/>
  <c r="L137" i="36" a="1"/>
  <c r="L137" i="36" s="1"/>
  <c r="L131" i="36" a="1"/>
  <c r="L131" i="36" s="1"/>
  <c r="L124" i="36" a="1"/>
  <c r="L124" i="36" s="1"/>
  <c r="L123" i="36" a="1"/>
  <c r="L123" i="36" s="1"/>
  <c r="L122" i="36" a="1"/>
  <c r="L122" i="36" s="1"/>
  <c r="L121" i="36" a="1"/>
  <c r="L121" i="36" s="1"/>
  <c r="L120" i="36" a="1"/>
  <c r="L120" i="36" s="1"/>
  <c r="L119" i="36" a="1"/>
  <c r="L119" i="36" s="1"/>
  <c r="L112" i="36" a="1"/>
  <c r="L112" i="36" s="1"/>
  <c r="L111" i="36" a="1"/>
  <c r="L111" i="36" s="1"/>
  <c r="L98" i="36" a="1"/>
  <c r="L98" i="36" s="1"/>
  <c r="L97" i="36" a="1"/>
  <c r="L97" i="36" s="1"/>
  <c r="L96" i="36" a="1"/>
  <c r="L96" i="36" s="1"/>
  <c r="L95" i="36" a="1"/>
  <c r="L95" i="36" s="1"/>
  <c r="L94" i="36" a="1"/>
  <c r="L94" i="36" s="1"/>
  <c r="L93" i="36" a="1"/>
  <c r="L93" i="36" s="1"/>
  <c r="L86" i="36" a="1"/>
  <c r="L86" i="36" s="1"/>
  <c r="L85" i="36" a="1"/>
  <c r="L85" i="36" s="1"/>
  <c r="L79" i="36" a="1"/>
  <c r="L79" i="36" s="1"/>
  <c r="L76" i="36" a="1"/>
  <c r="L76" i="36" s="1"/>
  <c r="L75" i="36" a="1"/>
  <c r="L75" i="36" s="1"/>
  <c r="L74" i="36" a="1"/>
  <c r="L74" i="36" s="1"/>
  <c r="L73" i="36" a="1"/>
  <c r="L73" i="36" s="1"/>
  <c r="L72" i="36" a="1"/>
  <c r="L72" i="36" s="1"/>
  <c r="L71" i="36" a="1"/>
  <c r="L71" i="36" s="1"/>
  <c r="L70" i="36" a="1"/>
  <c r="L70" i="36" s="1"/>
  <c r="L69" i="36" a="1"/>
  <c r="L69" i="36" s="1"/>
  <c r="L68" i="36" a="1"/>
  <c r="L68" i="36" s="1"/>
  <c r="L67" i="36" a="1"/>
  <c r="L67" i="36" s="1"/>
  <c r="L66" i="36" a="1"/>
  <c r="L66" i="36" s="1"/>
  <c r="L65" i="36" a="1"/>
  <c r="L65" i="36" s="1"/>
  <c r="L64" i="36" a="1"/>
  <c r="L64" i="36" s="1"/>
  <c r="L63" i="36" a="1"/>
  <c r="L63" i="36" s="1"/>
  <c r="L62" i="36" a="1"/>
  <c r="L62" i="36" s="1"/>
  <c r="L61" i="36" a="1"/>
  <c r="L61" i="36" s="1"/>
  <c r="L60" i="36" a="1"/>
  <c r="L60" i="36" s="1"/>
  <c r="L59" i="36" a="1"/>
  <c r="L59" i="36" s="1"/>
  <c r="L58" i="36" a="1"/>
  <c r="L58" i="36" s="1"/>
  <c r="L46" i="36" a="1"/>
  <c r="L46" i="36" s="1"/>
  <c r="L45" i="36" a="1"/>
  <c r="L45" i="36" s="1"/>
  <c r="L44" i="36" a="1"/>
  <c r="L44" i="36" s="1"/>
  <c r="L43" i="36" a="1"/>
  <c r="L43" i="36" s="1"/>
  <c r="L34" i="36" a="1"/>
  <c r="L34" i="36" s="1"/>
  <c r="L33" i="36" a="1"/>
  <c r="L33" i="36" s="1"/>
  <c r="L20" i="36" a="1"/>
  <c r="L20" i="36" s="1"/>
  <c r="L19" i="36" a="1"/>
  <c r="L19" i="36" s="1"/>
  <c r="L18" i="36" a="1"/>
  <c r="L18" i="36" s="1"/>
  <c r="L17" i="36" a="1"/>
  <c r="L17" i="36" s="1"/>
  <c r="L8" i="36" a="1"/>
  <c r="L8" i="36" s="1"/>
  <c r="L7" i="36" a="1"/>
  <c r="L7" i="36" s="1"/>
  <c r="L92" i="13" a="1"/>
  <c r="L92" i="13" s="1"/>
  <c r="L91" i="13" a="1"/>
  <c r="L91" i="13" s="1"/>
  <c r="L88" i="13" a="1"/>
  <c r="L88" i="13" s="1"/>
  <c r="L87" i="13" a="1"/>
  <c r="L87" i="13" s="1"/>
  <c r="L80" i="13" a="1"/>
  <c r="L80" i="13" s="1"/>
  <c r="L79" i="13" a="1"/>
  <c r="L79" i="13" s="1"/>
  <c r="L73" i="13" a="1"/>
  <c r="L73" i="13" s="1"/>
  <c r="L68" i="13" a="1"/>
  <c r="L68" i="13" s="1"/>
  <c r="L67" i="13" a="1"/>
  <c r="L67" i="13" s="1"/>
  <c r="L64" i="13" a="1"/>
  <c r="L64" i="13" s="1"/>
  <c r="L63" i="13" a="1"/>
  <c r="L63" i="13" s="1"/>
  <c r="L56" i="13" a="1"/>
  <c r="L56" i="13" s="1"/>
  <c r="L55" i="13" a="1"/>
  <c r="L55" i="13" s="1"/>
  <c r="Q105" i="6" a="1"/>
  <c r="Q105" i="6" s="1"/>
  <c r="Q106" i="6" a="1"/>
  <c r="Q106" i="6" s="1"/>
  <c r="Q107" i="6" a="1"/>
  <c r="Q107" i="6" s="1"/>
  <c r="Q108" i="6" a="1"/>
  <c r="Q108" i="6" s="1"/>
  <c r="Q109" i="6" a="1"/>
  <c r="Q109" i="6" s="1"/>
  <c r="Q114" i="6" a="1"/>
  <c r="Q114" i="6" s="1"/>
  <c r="Q104" i="6" a="1"/>
  <c r="Q104" i="6" s="1"/>
  <c r="Q103" i="6" a="1"/>
  <c r="Q103" i="6" s="1"/>
  <c r="Q102" i="6" a="1"/>
  <c r="Q102" i="6" s="1"/>
  <c r="Q101" i="6" a="1"/>
  <c r="Q101" i="6" s="1"/>
  <c r="Q100" i="6" a="1"/>
  <c r="Q100" i="6" s="1"/>
  <c r="Q99" i="6" a="1"/>
  <c r="Q99" i="6" s="1"/>
  <c r="Q98" i="6" a="1"/>
  <c r="Q98" i="6" s="1"/>
  <c r="Q97" i="6" a="1"/>
  <c r="Q97" i="6" s="1"/>
  <c r="Q96" i="6" a="1"/>
  <c r="Q96" i="6" s="1"/>
  <c r="Q95" i="6" a="1"/>
  <c r="Q95" i="6" s="1"/>
  <c r="Q84" i="6" a="1"/>
  <c r="Q84" i="6" s="1"/>
  <c r="Q77" i="6" a="1"/>
  <c r="Q77" i="6" s="1"/>
  <c r="Q76" i="6" a="1"/>
  <c r="Q76" i="6" s="1"/>
  <c r="Q71" i="6" a="1"/>
  <c r="Q71" i="6" s="1"/>
  <c r="Q70" i="6" a="1"/>
  <c r="Q70" i="6" s="1"/>
  <c r="Q69" i="6" a="1"/>
  <c r="Q69" i="6" s="1"/>
  <c r="Q68" i="6" a="1"/>
  <c r="Q68" i="6" s="1"/>
  <c r="Q67" i="6" a="1"/>
  <c r="Q67" i="6" s="1"/>
  <c r="Q65" i="6" a="1"/>
  <c r="Q65" i="6" s="1"/>
  <c r="Q64" i="6" a="1"/>
  <c r="Q64" i="6" s="1"/>
  <c r="Q8" i="6" a="1"/>
  <c r="Q8" i="6"/>
  <c r="Q9" i="6" a="1"/>
  <c r="Q9" i="6"/>
  <c r="Q11" i="6" a="1"/>
  <c r="Q11" i="6" s="1"/>
  <c r="Q12" i="6" a="1"/>
  <c r="Q12" i="6"/>
  <c r="Q13" i="6" a="1"/>
  <c r="Q13" i="6"/>
  <c r="Q14" i="6" a="1"/>
  <c r="Q14" i="6"/>
  <c r="Q16" i="6" a="1"/>
  <c r="Q16" i="6" s="1"/>
  <c r="Q6" i="6" a="1"/>
  <c r="Q6" i="6"/>
  <c r="Q7" i="6" a="1"/>
  <c r="Q7" i="6"/>
  <c r="G15" i="2"/>
  <c r="F16" i="2"/>
  <c r="G16" i="2" s="1"/>
  <c r="F17" i="2"/>
  <c r="G17" i="2" s="1"/>
  <c r="F18" i="2"/>
  <c r="G18" i="2" s="1"/>
  <c r="F19" i="2"/>
  <c r="G19" i="2" s="1"/>
  <c r="F20" i="2"/>
  <c r="G20" i="2" s="1"/>
  <c r="F21" i="2"/>
  <c r="G21" i="2" s="1"/>
  <c r="F22" i="2"/>
  <c r="G22" i="2" s="1"/>
  <c r="F24" i="2"/>
  <c r="G24" i="2" s="1"/>
  <c r="F25" i="2"/>
  <c r="G25" i="2" s="1"/>
  <c r="F26" i="2"/>
  <c r="G26" i="2" s="1"/>
  <c r="F28" i="2"/>
  <c r="G28" i="2" s="1"/>
  <c r="F29" i="2"/>
  <c r="G29" i="2" s="1"/>
  <c r="F30" i="2"/>
  <c r="G30" i="2" s="1"/>
  <c r="F32" i="2"/>
  <c r="G32" i="2" s="1"/>
  <c r="F13" i="2"/>
  <c r="G13" i="2" s="1"/>
  <c r="U90" i="6"/>
  <c r="V90" i="6" s="1"/>
  <c r="Y90" i="6"/>
  <c r="Z90" i="6" s="1"/>
  <c r="AC90" i="6"/>
  <c r="AD90" i="6" s="1"/>
  <c r="U92" i="6"/>
  <c r="V92" i="6" s="1"/>
  <c r="Y92" i="6"/>
  <c r="Z92" i="6" s="1"/>
  <c r="AC92" i="6"/>
  <c r="AD92" i="6" s="1"/>
  <c r="U94" i="6"/>
  <c r="V94" i="6" s="1"/>
  <c r="Y94" i="6"/>
  <c r="Z94" i="6" s="1"/>
  <c r="AC94" i="6"/>
  <c r="AD94" i="6" s="1"/>
  <c r="U107" i="6"/>
  <c r="V107" i="6" s="1"/>
  <c r="Y107" i="6"/>
  <c r="Z107" i="6" s="1"/>
  <c r="AC107" i="6"/>
  <c r="AD107" i="6" s="1"/>
  <c r="U108" i="6"/>
  <c r="V108" i="6" s="1"/>
  <c r="Y108" i="6"/>
  <c r="Z108" i="6" s="1"/>
  <c r="AC108" i="6"/>
  <c r="AD108" i="6" s="1"/>
  <c r="U62" i="6"/>
  <c r="V62" i="6" s="1"/>
  <c r="Y62" i="6"/>
  <c r="Z62" i="6" s="1"/>
  <c r="AC62" i="6"/>
  <c r="AD62" i="6" s="1"/>
  <c r="U64" i="6"/>
  <c r="V64" i="6" s="1"/>
  <c r="Y64" i="6"/>
  <c r="Z64" i="6" s="1"/>
  <c r="AC64" i="6"/>
  <c r="AD64" i="6" s="1"/>
  <c r="U66" i="6"/>
  <c r="V66" i="6" s="1"/>
  <c r="Y66" i="6"/>
  <c r="Z66" i="6" s="1"/>
  <c r="AC66" i="6"/>
  <c r="AD66" i="6" s="1"/>
  <c r="U79" i="6"/>
  <c r="V79" i="6" s="1"/>
  <c r="Y79" i="6"/>
  <c r="Z79" i="6" s="1"/>
  <c r="AC79" i="6"/>
  <c r="AD79" i="6" s="1"/>
  <c r="U80" i="6"/>
  <c r="V80" i="6" s="1"/>
  <c r="Y80" i="6"/>
  <c r="Z80" i="6" s="1"/>
  <c r="AC80" i="6"/>
  <c r="AD80" i="6" s="1"/>
  <c r="U81" i="6"/>
  <c r="V81" i="6" s="1"/>
  <c r="Y81" i="6"/>
  <c r="AC81" i="6"/>
  <c r="U7" i="6"/>
  <c r="V7" i="6" s="1"/>
  <c r="Y7" i="6"/>
  <c r="Z7" i="6" s="1"/>
  <c r="AC7" i="6"/>
  <c r="AD7" i="6" s="1"/>
  <c r="AC5" i="6"/>
  <c r="AD5" i="6" s="1"/>
  <c r="AC8" i="6"/>
  <c r="AD8" i="6" s="1"/>
  <c r="AC10" i="6"/>
  <c r="AD10" i="6" s="1"/>
  <c r="AC11" i="6"/>
  <c r="AD11" i="6" s="1"/>
  <c r="AC12" i="6"/>
  <c r="AD12" i="6" s="1"/>
  <c r="AC18" i="6"/>
  <c r="AD18" i="6" s="1"/>
  <c r="Y10" i="6"/>
  <c r="Z10" i="6" s="1"/>
  <c r="Y11" i="6"/>
  <c r="Z11" i="6" s="1"/>
  <c r="Y12" i="6"/>
  <c r="Z12" i="6" s="1"/>
  <c r="Y18" i="6"/>
  <c r="Z18" i="6" s="1"/>
  <c r="U8" i="6"/>
  <c r="V8" i="6" s="1"/>
  <c r="U10" i="6"/>
  <c r="V10" i="6" s="1"/>
  <c r="U11" i="6"/>
  <c r="V11" i="6" s="1"/>
  <c r="U12" i="6"/>
  <c r="V12" i="6" s="1"/>
  <c r="U18" i="6"/>
  <c r="V18" i="6" s="1"/>
  <c r="AC56" i="6"/>
  <c r="Y56" i="6"/>
  <c r="U56" i="6"/>
  <c r="V56" i="6" s="1"/>
  <c r="AC52" i="6"/>
  <c r="AD52" i="6" s="1"/>
  <c r="Y52" i="6"/>
  <c r="Z52" i="6" s="1"/>
  <c r="U52" i="6"/>
  <c r="V52" i="6" s="1"/>
  <c r="AC51" i="6"/>
  <c r="AD51" i="6" s="1"/>
  <c r="Y51" i="6"/>
  <c r="Z51" i="6" s="1"/>
  <c r="U51" i="6"/>
  <c r="V51" i="6" s="1"/>
  <c r="AC38" i="6"/>
  <c r="AD38" i="6" s="1"/>
  <c r="Y38" i="6"/>
  <c r="Z38" i="6" s="1"/>
  <c r="U38" i="6"/>
  <c r="V38" i="6" s="1"/>
  <c r="AC36" i="6"/>
  <c r="AD36" i="6" s="1"/>
  <c r="Y36" i="6"/>
  <c r="Z36" i="6" s="1"/>
  <c r="U36" i="6"/>
  <c r="V36" i="6" s="1"/>
  <c r="AC34" i="6"/>
  <c r="AD34" i="6" s="1"/>
  <c r="Y34" i="6"/>
  <c r="Z34" i="6" s="1"/>
  <c r="U34" i="6"/>
  <c r="V34" i="6" s="1"/>
  <c r="Y8" i="6"/>
  <c r="Z8" i="6" s="1"/>
  <c r="Y5" i="6"/>
  <c r="Z5" i="6" s="1"/>
  <c r="U5" i="6"/>
  <c r="V5" i="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<sst xmlns="http://schemas.openxmlformats.org/spreadsheetml/2006/main" count="8095" uniqueCount="790">
  <si>
    <t>Dev Links</t>
  </si>
  <si>
    <t>Prod Links</t>
  </si>
  <si>
    <t>Page</t>
  </si>
  <si>
    <t>Link</t>
  </si>
  <si>
    <t>Home</t>
  </si>
  <si>
    <t>https://dev.hellolingo.com/</t>
  </si>
  <si>
    <t>https://www.hellolingo.com/</t>
  </si>
  <si>
    <t>PDP</t>
  </si>
  <si>
    <t>https://shop-d.hellolingo.com/en-GB/products</t>
  </si>
  <si>
    <t>https://shop.hellolingo.com/en-GB/products</t>
  </si>
  <si>
    <t>Checkout</t>
  </si>
  <si>
    <t>https://shop-d.hellolingo.com/checkout?cartId=df9e243e-5e64-427f-940a-a8083b02b4a4</t>
  </si>
  <si>
    <t>https://shop.hellolingo.com/checkout?cartId=df9e243e-5e64-427f-940a-a8083b02b4a4</t>
  </si>
  <si>
    <t>Order Confirmation</t>
  </si>
  <si>
    <t>https://shop-d.hellolingo.com/order-confirmation?orderId=177b7d2b-0dc0-4bda-bfca-8fc2b0739e20&amp;marketingConsent=true</t>
  </si>
  <si>
    <t>https://shop.hellolingo.com/order-confirmation?orderId=8c52132e-5691-4bc7-9067-0d8619cc8ea9&amp;marketingConsent=true</t>
  </si>
  <si>
    <t>Terms of Use</t>
  </si>
  <si>
    <t>https://dev.hellolingo.com/terms-of-use</t>
  </si>
  <si>
    <t>https://www.hellolingo.com/terms-of-use</t>
  </si>
  <si>
    <t>Terms of Sale</t>
  </si>
  <si>
    <t>https://dev.hellolingo.com/terms-of-sale</t>
  </si>
  <si>
    <t>https://www.hellolingo.com/terms-of-sale</t>
  </si>
  <si>
    <t>Privacy Policy</t>
  </si>
  <si>
    <t>https://dev.hellolingo.com/privacy-policy</t>
  </si>
  <si>
    <t>https://www.hellolingo.com/privacy-policy</t>
  </si>
  <si>
    <t>Privacy Notice</t>
  </si>
  <si>
    <t>https://dev.hellolingo.com/privacy-notice</t>
  </si>
  <si>
    <t>https://www.hellolingo.com/privacy-notice</t>
  </si>
  <si>
    <t>Declarations of Conformity</t>
  </si>
  <si>
    <t>https://dev.hellolingo.com/doc</t>
  </si>
  <si>
    <t>https://www.hellolingo.com/doc</t>
  </si>
  <si>
    <t>Facebook Privacy Policy</t>
  </si>
  <si>
    <t>https://dev.hellolingo.com/fb-privacy-policy</t>
  </si>
  <si>
    <t>https://www.hellolingo.com/fb-privacy-policy</t>
  </si>
  <si>
    <t>Facebook Terms of Use</t>
  </si>
  <si>
    <t>https://dev.hellolingo.com/fb-uk-terms-of-use</t>
  </si>
  <si>
    <t>https://www.hellolingo.com/fb-uk-terms-of-use</t>
  </si>
  <si>
    <t>Participant Agreement</t>
  </si>
  <si>
    <t>https://dev.hellolingo.com/participant-agreement</t>
  </si>
  <si>
    <t>https://www.hellolingo.com/participant-agreement</t>
  </si>
  <si>
    <t>Social Media Terms of use</t>
  </si>
  <si>
    <t>https://dev.hellolingo.com/socialmedia-terms-of-use</t>
  </si>
  <si>
    <t>https://www.hellolingo.com/socialmedia-terms-of-use</t>
  </si>
  <si>
    <t xml:space="preserve"> </t>
  </si>
  <si>
    <t xml:space="preserve"> URL</t>
  </si>
  <si>
    <t>Hash Fragment</t>
  </si>
  <si>
    <t>Beacon ID</t>
  </si>
  <si>
    <t>Page Name (pageName)  [ Level 1 ] &gt; [ Level 2 ] &gt; [Level 3 ]</t>
  </si>
  <si>
    <t>Content Level 1 
[ Level 1 ]</t>
  </si>
  <si>
    <t xml:space="preserve">Content Level 2 
[ Level 1 ] &gt; [ Level 2 ]  </t>
  </si>
  <si>
    <t>Content Level 3 
[ Level 1 ] &gt; [ Level 2 ] &gt; [Level 3 ]</t>
  </si>
  <si>
    <t>shop.hellolingo.com/en-gb</t>
  </si>
  <si>
    <t>/</t>
  </si>
  <si>
    <t>01.01.00</t>
  </si>
  <si>
    <t>home</t>
  </si>
  <si>
    <t>shop.hellolingo.com/en-gb/order</t>
  </si>
  <si>
    <t>order</t>
  </si>
  <si>
    <t>02.01.00</t>
  </si>
  <si>
    <t>product display page</t>
  </si>
  <si>
    <t>product</t>
  </si>
  <si>
    <t>shop.hellolingo.com/en-gb/checkout</t>
  </si>
  <si>
    <t>checkout</t>
  </si>
  <si>
    <t>03.01.00</t>
  </si>
  <si>
    <t>checkout &gt; cart</t>
  </si>
  <si>
    <t>03.02.00</t>
  </si>
  <si>
    <t>checkout &gt; details</t>
  </si>
  <si>
    <t>03.03.00</t>
  </si>
  <si>
    <t>checkout &gt; payment</t>
  </si>
  <si>
    <t>shop.hellolingo.com/en-gb/confirmation</t>
  </si>
  <si>
    <t>confirmation</t>
  </si>
  <si>
    <t>03.04.00</t>
  </si>
  <si>
    <t>checkout &gt; order confirmation</t>
  </si>
  <si>
    <t>shop.hellolingo.com/en-gb/my-account</t>
  </si>
  <si>
    <t>my-account</t>
  </si>
  <si>
    <t>04.01.00</t>
  </si>
  <si>
    <t>my account</t>
  </si>
  <si>
    <t>shop.hellolingo.com/en-gb/my-plan</t>
  </si>
  <si>
    <t>my-plan</t>
  </si>
  <si>
    <t>05.01.00</t>
  </si>
  <si>
    <t>my plan details</t>
  </si>
  <si>
    <t>shop.hellolingo.com/en-gb/update-order-date</t>
  </si>
  <si>
    <t>update-order-date</t>
  </si>
  <si>
    <t>05.02.00</t>
  </si>
  <si>
    <t>my plan details &gt; update order</t>
  </si>
  <si>
    <t>update order</t>
  </si>
  <si>
    <t>shop.hellolingo.com/en-gb/cancel-subscription</t>
  </si>
  <si>
    <t>cancel-subscription</t>
  </si>
  <si>
    <t>05.03.00</t>
  </si>
  <si>
    <t>my plan details &gt; cancel subscription</t>
  </si>
  <si>
    <t>cancel subscription</t>
  </si>
  <si>
    <t>shop.hellolingo.com/en-gb/confirm-cancel-subscription</t>
  </si>
  <si>
    <t>confirm-cancel-subscription</t>
  </si>
  <si>
    <t>05.04.00</t>
  </si>
  <si>
    <t>my plan details &gt; cancel subscription &gt; cancel confirmation</t>
  </si>
  <si>
    <t>cancel confirmation</t>
  </si>
  <si>
    <t>shop.hellolingo.com/en-gb/reactivate</t>
  </si>
  <si>
    <t>reactivate</t>
  </si>
  <si>
    <t>05.05.00</t>
  </si>
  <si>
    <t>my plan details &gt; reactivate subscription</t>
  </si>
  <si>
    <t>reactivate subscription</t>
  </si>
  <si>
    <t>shop.hellolingo.com/en-gb/reactivate-express-buy</t>
  </si>
  <si>
    <t>reactivate-express-buy</t>
  </si>
  <si>
    <t>05.06.00</t>
  </si>
  <si>
    <t>my plan details &gt; reactivate subscription &gt; epress reactivation check-out</t>
  </si>
  <si>
    <t>express reactivation check-out</t>
  </si>
  <si>
    <t>shop.hellolingo.com/en-gb/delete-account</t>
  </si>
  <si>
    <t>delete-account</t>
  </si>
  <si>
    <t>05.07.00</t>
  </si>
  <si>
    <t>my plan details &gt; delete account</t>
  </si>
  <si>
    <t>delete account</t>
  </si>
  <si>
    <t>shop.hellolingo.com/en-gb/delete-account-confirm</t>
  </si>
  <si>
    <t>delete-account-confirm</t>
  </si>
  <si>
    <t>05.08.00</t>
  </si>
  <si>
    <t>my plan details &gt; delete account &gt; deletion confirmation</t>
  </si>
  <si>
    <t>deletion confirmation</t>
  </si>
  <si>
    <t>shop.hellolingo.com/en-gb/orders</t>
  </si>
  <si>
    <t>orders</t>
  </si>
  <si>
    <t>06.01.00</t>
  </si>
  <si>
    <t>my plan details &gt; orders</t>
  </si>
  <si>
    <t>shop.hellolingo.com/en-gb/orders/&lt;orderID&gt;</t>
  </si>
  <si>
    <t>orders/&lt;orderID&gt;</t>
  </si>
  <si>
    <t>06.02.00</t>
  </si>
  <si>
    <t>my plan details &gt; orders &gt; order details</t>
  </si>
  <si>
    <t>order details</t>
  </si>
  <si>
    <t>shop.hellolingo.com/en-gb/orders/&lt;orderID&gt;/returns</t>
  </si>
  <si>
    <t>orders/&lt;orderID&gt;/returns</t>
  </si>
  <si>
    <t>06.03.00</t>
  </si>
  <si>
    <t>my plan details &gt; orders &gt; order return</t>
  </si>
  <si>
    <t>order return</t>
  </si>
  <si>
    <t>shop.hellolingo.com/en-gb/shipping-billing</t>
  </si>
  <si>
    <t>shipping-billing</t>
  </si>
  <si>
    <t>07.01.00</t>
  </si>
  <si>
    <t>my plan details &gt; shipping &amp; billing</t>
  </si>
  <si>
    <t>shipping &amp; billing</t>
  </si>
  <si>
    <t>shop.hellolingo.com/en-gb/shipping-billing/edit-payment</t>
  </si>
  <si>
    <t>shipping-billing/edit-payment</t>
  </si>
  <si>
    <t>07.02.00</t>
  </si>
  <si>
    <t>my plan details &gt; shipping &amp; billing &gt; edit payment method</t>
  </si>
  <si>
    <t>edit payment method</t>
  </si>
  <si>
    <t>shop.hellolingo.com/en-gb/shipping/edit-address</t>
  </si>
  <si>
    <t>shipping/edit-address</t>
  </si>
  <si>
    <t>07.03.00</t>
  </si>
  <si>
    <t>my plan details &gt; shipping &amp; billing &gt; edit shipping address</t>
  </si>
  <si>
    <t>edit shipping address</t>
  </si>
  <si>
    <t>shop.hellolingo.com/en-gb/privacy-consent</t>
  </si>
  <si>
    <t>privacy-consent</t>
  </si>
  <si>
    <t>08.01.00</t>
  </si>
  <si>
    <t>my plan details &gt; privacy &amp; consent</t>
  </si>
  <si>
    <t>privacy &amp; consent</t>
  </si>
  <si>
    <t>09.01.00</t>
  </si>
  <si>
    <t>suppport</t>
  </si>
  <si>
    <t>shop.hellolingo.com/en-gb/returns</t>
  </si>
  <si>
    <t>returns</t>
  </si>
  <si>
    <t>10.01.00</t>
  </si>
  <si>
    <t>hellolingo.com/en-gb/about</t>
  </si>
  <si>
    <t>about</t>
  </si>
  <si>
    <t>11.01.00</t>
  </si>
  <si>
    <t>about us</t>
  </si>
  <si>
    <t>lingo-jobs</t>
  </si>
  <si>
    <t>jobs.abbott/us/en/lingo-jobs</t>
  </si>
  <si>
    <t>12.01.00</t>
  </si>
  <si>
    <t>careers</t>
  </si>
  <si>
    <t>hellolingo.com/en-gb/press</t>
  </si>
  <si>
    <t>press</t>
  </si>
  <si>
    <t>13.01.00</t>
  </si>
  <si>
    <t>hellolingo.com/en-gb/privacy-notice</t>
  </si>
  <si>
    <t>privacy-notice</t>
  </si>
  <si>
    <t>14.01.00</t>
  </si>
  <si>
    <t>privacy notice</t>
  </si>
  <si>
    <t>hellolingo.com/en-gb/terms-of-sale</t>
  </si>
  <si>
    <t>terms-of-sale</t>
  </si>
  <si>
    <t>15.01.00</t>
  </si>
  <si>
    <t>terms of sale</t>
  </si>
  <si>
    <t>hellolingo.com/eula</t>
  </si>
  <si>
    <t>eula</t>
  </si>
  <si>
    <t>16.01.00</t>
  </si>
  <si>
    <t>hellolingo.com/en-gb/marketing-terms</t>
  </si>
  <si>
    <t>marketing-terms</t>
  </si>
  <si>
    <t>17.01.00</t>
  </si>
  <si>
    <t>marketing terms of use</t>
  </si>
  <si>
    <t>hellolingo.com/en-gb/returns</t>
  </si>
  <si>
    <t>/returns</t>
  </si>
  <si>
    <t>18.01.00</t>
  </si>
  <si>
    <t>19.01.00</t>
  </si>
  <si>
    <t>Zendesk initiate</t>
  </si>
  <si>
    <t>20.01.00</t>
  </si>
  <si>
    <t>Internal Search</t>
  </si>
  <si>
    <t>hellolingo.com/account/update/confirm</t>
  </si>
  <si>
    <t>confirm</t>
  </si>
  <si>
    <t>21.01.00</t>
  </si>
  <si>
    <t>account &gt; update &gt; confirm</t>
  </si>
  <si>
    <t>account</t>
  </si>
  <si>
    <t>account &gt; confirm</t>
  </si>
  <si>
    <t>Event Parameter Name</t>
  </si>
  <si>
    <t>Event Friendly Name</t>
  </si>
  <si>
    <t>Event Parameter Type</t>
  </si>
  <si>
    <t>Event Parameter Description</t>
  </si>
  <si>
    <t>s.prop1</t>
  </si>
  <si>
    <t>beacon_id</t>
  </si>
  <si>
    <t>Global</t>
  </si>
  <si>
    <t>custom value that indicates per hit what sitesection, subsection and interaction</t>
  </si>
  <si>
    <t>s.prop2</t>
  </si>
  <si>
    <t>(not assigned)</t>
  </si>
  <si>
    <t>s.prop3</t>
  </si>
  <si>
    <t>s.prop4</t>
  </si>
  <si>
    <t>page_level_2</t>
  </si>
  <si>
    <t>content hierarchey level 2</t>
  </si>
  <si>
    <t>s.prop5</t>
  </si>
  <si>
    <t>page_level_3</t>
  </si>
  <si>
    <t>content hierarchey level 3</t>
  </si>
  <si>
    <t>s.prop6</t>
  </si>
  <si>
    <t>link_name</t>
  </si>
  <si>
    <t>name of the link that was clicked [about us] etc this is tracked via data-attributes</t>
  </si>
  <si>
    <t>s.prop7</t>
  </si>
  <si>
    <t>link_location</t>
  </si>
  <si>
    <t>location of the link that was clicked [footer] etc this is tracked via data-attributes</t>
  </si>
  <si>
    <t>s.prop8</t>
  </si>
  <si>
    <t>platform</t>
  </si>
  <si>
    <t>web|app</t>
  </si>
  <si>
    <t>set in processing rules</t>
  </si>
  <si>
    <t>s.prop9</t>
  </si>
  <si>
    <t>visitor_id</t>
  </si>
  <si>
    <t>123456789'</t>
  </si>
  <si>
    <t>s.prop10</t>
  </si>
  <si>
    <t>s.prop11</t>
  </si>
  <si>
    <t>s.prop12</t>
  </si>
  <si>
    <t>s.prop13</t>
  </si>
  <si>
    <t>s.prop14</t>
  </si>
  <si>
    <t>s.prop15</t>
  </si>
  <si>
    <t>s.prop16</t>
  </si>
  <si>
    <t>s.prop17</t>
  </si>
  <si>
    <t>s.prop18</t>
  </si>
  <si>
    <t>s.prop19</t>
  </si>
  <si>
    <t>s.prop20</t>
  </si>
  <si>
    <t>s.prop21</t>
  </si>
  <si>
    <t>percent_page_viewed</t>
  </si>
  <si>
    <t>Web</t>
  </si>
  <si>
    <t>used for %page viewed</t>
  </si>
  <si>
    <t>s.prop22</t>
  </si>
  <si>
    <t>internal_search_term</t>
  </si>
  <si>
    <t>when a user performs an internal site search this collects the term that was searched</t>
  </si>
  <si>
    <t>s.prop23</t>
  </si>
  <si>
    <t>internal_search_num_results</t>
  </si>
  <si>
    <t>when a user performs an internal site search this collects the number of results that were returned for that search (data layer)</t>
  </si>
  <si>
    <t>s.prop24</t>
  </si>
  <si>
    <t>subscribed_status</t>
  </si>
  <si>
    <t>backend value passed via dataLayer that informs if the user is subscribed or not</t>
  </si>
  <si>
    <t>s.prop25</t>
  </si>
  <si>
    <t>subscribed_sku</t>
  </si>
  <si>
    <t>includes the sku for what user is subscribed to (backend dataLayer value)</t>
  </si>
  <si>
    <t>s.prop26</t>
  </si>
  <si>
    <t>payment_type</t>
  </si>
  <si>
    <t>tracks the method of payment [credit card, paypal, etc)]</t>
  </si>
  <si>
    <t>s.prop27</t>
  </si>
  <si>
    <t>utm_campaign</t>
  </si>
  <si>
    <t>captures the existing UTM_campaign value</t>
  </si>
  <si>
    <t>s.prop28</t>
  </si>
  <si>
    <t>utm_content</t>
  </si>
  <si>
    <t>captures the existing UTM_content value</t>
  </si>
  <si>
    <t>s.prop29</t>
  </si>
  <si>
    <t>utm_id</t>
  </si>
  <si>
    <t>captures the existing UTM_id value</t>
  </si>
  <si>
    <t>s.prop30</t>
  </si>
  <si>
    <t>utm_medium</t>
  </si>
  <si>
    <t>captures the existing UTM_medium value</t>
  </si>
  <si>
    <t>s.prop31</t>
  </si>
  <si>
    <t>utm_source</t>
  </si>
  <si>
    <t>captures the existing UTM_source value</t>
  </si>
  <si>
    <t>s.prop32</t>
  </si>
  <si>
    <t>utm_term</t>
  </si>
  <si>
    <t>captures the existing UTM_term value</t>
  </si>
  <si>
    <t>s.prop33</t>
  </si>
  <si>
    <t>last_field_touched</t>
  </si>
  <si>
    <t>s.prop34</t>
  </si>
  <si>
    <t>unassigned</t>
  </si>
  <si>
    <t>s.prop35</t>
  </si>
  <si>
    <t>Page URL</t>
  </si>
  <si>
    <t>Capture the Full URL of the Page</t>
  </si>
  <si>
    <t>s.prop36</t>
  </si>
  <si>
    <t>Previous Page Name</t>
  </si>
  <si>
    <t>Capture the Previous Page Name</t>
  </si>
  <si>
    <t>s.prop37</t>
  </si>
  <si>
    <t>s.prop38</t>
  </si>
  <si>
    <t>s.prop39</t>
  </si>
  <si>
    <t>s.prop40</t>
  </si>
  <si>
    <t>s.prop41</t>
  </si>
  <si>
    <t>s.prop42</t>
  </si>
  <si>
    <t>s.prop43</t>
  </si>
  <si>
    <t>s.prop44</t>
  </si>
  <si>
    <t>s.prop45</t>
  </si>
  <si>
    <t>s.prop46</t>
  </si>
  <si>
    <t>APP</t>
  </si>
  <si>
    <t>s.prop47</t>
  </si>
  <si>
    <t>s.prop48</t>
  </si>
  <si>
    <t>s.prop49</t>
  </si>
  <si>
    <t>s.prop50</t>
  </si>
  <si>
    <t>s.prop51</t>
  </si>
  <si>
    <t>s.prop52</t>
  </si>
  <si>
    <t>s.prop53</t>
  </si>
  <si>
    <t>s.prop54</t>
  </si>
  <si>
    <t>s.prop55</t>
  </si>
  <si>
    <t>s.prop56</t>
  </si>
  <si>
    <t>s.prop57</t>
  </si>
  <si>
    <t>s.prop58</t>
  </si>
  <si>
    <t>s.prop59</t>
  </si>
  <si>
    <t>s.prop60</t>
  </si>
  <si>
    <t>s.prop61</t>
  </si>
  <si>
    <t>s.prop62</t>
  </si>
  <si>
    <t>s.prop63</t>
  </si>
  <si>
    <t>s.prop64</t>
  </si>
  <si>
    <t>s.prop65</t>
  </si>
  <si>
    <t>s.prop66</t>
  </si>
  <si>
    <t>s.prop67</t>
  </si>
  <si>
    <t>s.prop68</t>
  </si>
  <si>
    <t>s.prop69</t>
  </si>
  <si>
    <t>s.prop70</t>
  </si>
  <si>
    <t>props 46-70 are App specific -&gt; please check the Lingo App SDR for additional details</t>
  </si>
  <si>
    <t>s.products</t>
  </si>
  <si>
    <t>products</t>
  </si>
  <si>
    <t>Product details</t>
  </si>
  <si>
    <t>s.campaign</t>
  </si>
  <si>
    <t>s.pageName</t>
  </si>
  <si>
    <t>page_name</t>
  </si>
  <si>
    <t>Page name</t>
  </si>
  <si>
    <t xml:space="preserve">channel </t>
  </si>
  <si>
    <t>page_level_1</t>
  </si>
  <si>
    <t>content hierarchey levl 1</t>
  </si>
  <si>
    <t>s.eVar1</t>
  </si>
  <si>
    <t>s.eVar2</t>
  </si>
  <si>
    <t>pagename</t>
  </si>
  <si>
    <t>s.eVar3</t>
  </si>
  <si>
    <t>s.eVar4</t>
  </si>
  <si>
    <t>content hierarchey levl 2</t>
  </si>
  <si>
    <t>s.eVar5</t>
  </si>
  <si>
    <t>s.eVar6</t>
  </si>
  <si>
    <t>s.eVar7</t>
  </si>
  <si>
    <t>s.eVar8</t>
  </si>
  <si>
    <t>s.eVar9</t>
  </si>
  <si>
    <t>s.eVar10</t>
  </si>
  <si>
    <t>s.eVar11</t>
  </si>
  <si>
    <t>s.eVar12</t>
  </si>
  <si>
    <t>s.eVar13</t>
  </si>
  <si>
    <t>s.eVar14</t>
  </si>
  <si>
    <t>s.eVar15</t>
  </si>
  <si>
    <t>s.eVar16</t>
  </si>
  <si>
    <t>s.eVar17</t>
  </si>
  <si>
    <t>s.eVar18</t>
  </si>
  <si>
    <t>s.eVar19</t>
  </si>
  <si>
    <t>s.eVar20</t>
  </si>
  <si>
    <t>s.eVar21</t>
  </si>
  <si>
    <t>s.eVar22</t>
  </si>
  <si>
    <t>s.eVar23</t>
  </si>
  <si>
    <t>s.eVar24</t>
  </si>
  <si>
    <t>s.eVar25</t>
  </si>
  <si>
    <t>s.eVar26</t>
  </si>
  <si>
    <t>s.eVar27</t>
  </si>
  <si>
    <t>s.eVar28</t>
  </si>
  <si>
    <t>s.eVar29</t>
  </si>
  <si>
    <t>s.eVar30</t>
  </si>
  <si>
    <t>s.eVar31</t>
  </si>
  <si>
    <t>s.eVar32</t>
  </si>
  <si>
    <t>s.eVar33</t>
  </si>
  <si>
    <t>s.eVar34</t>
  </si>
  <si>
    <t>lingo news and offers check</t>
  </si>
  <si>
    <t>captures if user has checked the lingo news check box</t>
  </si>
  <si>
    <t>s.eVar35</t>
  </si>
  <si>
    <t>s.eVar36</t>
  </si>
  <si>
    <t>s.eVar37</t>
  </si>
  <si>
    <t>s.eVar38</t>
  </si>
  <si>
    <t>s.eVar39</t>
  </si>
  <si>
    <t>s.eVar40</t>
  </si>
  <si>
    <t>s.eVar41</t>
  </si>
  <si>
    <t>s.eVar42</t>
  </si>
  <si>
    <t>s.eVar43</t>
  </si>
  <si>
    <t>s.eVar44</t>
  </si>
  <si>
    <t>s.eVar45</t>
  </si>
  <si>
    <t>s.eVar46</t>
  </si>
  <si>
    <t>s.eVar47</t>
  </si>
  <si>
    <t>s.eVar48</t>
  </si>
  <si>
    <t>s.eVar49</t>
  </si>
  <si>
    <t>s.eVar50</t>
  </si>
  <si>
    <t>s.eVar51</t>
  </si>
  <si>
    <t>s.eVar52</t>
  </si>
  <si>
    <t>s.eVar53</t>
  </si>
  <si>
    <t>s.eVar54</t>
  </si>
  <si>
    <t>s.eVar55</t>
  </si>
  <si>
    <t>s.eVar56</t>
  </si>
  <si>
    <t>s.eVar57</t>
  </si>
  <si>
    <t>s.eVar58</t>
  </si>
  <si>
    <t>s.eVar59</t>
  </si>
  <si>
    <t>s.eVar60</t>
  </si>
  <si>
    <t>s.eVar61</t>
  </si>
  <si>
    <t>s.eVar62</t>
  </si>
  <si>
    <t>s.eVar63</t>
  </si>
  <si>
    <t>s.eVar64</t>
  </si>
  <si>
    <t>s.eVar65</t>
  </si>
  <si>
    <t>s.eVar66</t>
  </si>
  <si>
    <t>s.eVar67</t>
  </si>
  <si>
    <t>s.eVar68</t>
  </si>
  <si>
    <t>s.eVar69</t>
  </si>
  <si>
    <t>s.eVar70</t>
  </si>
  <si>
    <t>eVars 46-70 are App specific -&gt; please check the Lingo App SDR for additional details</t>
  </si>
  <si>
    <t>scOpen</t>
  </si>
  <si>
    <t>On cart open but only frist time an itme is added to the cart 1 time per session</t>
  </si>
  <si>
    <t>scView</t>
  </si>
  <si>
    <t>On cart page each time the page is viewed</t>
  </si>
  <si>
    <t>scCheckout</t>
  </si>
  <si>
    <t xml:space="preserve">On checkout page </t>
  </si>
  <si>
    <t>scAdd</t>
  </si>
  <si>
    <t>On checkout page Link (item added to the cart)</t>
  </si>
  <si>
    <t>scRemove</t>
  </si>
  <si>
    <t>On removal of item from cart</t>
  </si>
  <si>
    <t>purchase</t>
  </si>
  <si>
    <t>On Order confirmation page</t>
  </si>
  <si>
    <t>s.event1</t>
  </si>
  <si>
    <t>link_click</t>
  </si>
  <si>
    <t>set when an internal link is clicked (data-attributes)</t>
  </si>
  <si>
    <t>s.event2</t>
  </si>
  <si>
    <t>s.event3</t>
  </si>
  <si>
    <t>s.event4</t>
  </si>
  <si>
    <t>s.event5</t>
  </si>
  <si>
    <t>s.event6</t>
  </si>
  <si>
    <t>s.event7</t>
  </si>
  <si>
    <t>s.event8</t>
  </si>
  <si>
    <t>s.event9</t>
  </si>
  <si>
    <t>s.event10</t>
  </si>
  <si>
    <t>s.event11</t>
  </si>
  <si>
    <t>s.event12</t>
  </si>
  <si>
    <t>s.event13</t>
  </si>
  <si>
    <t>s.event14</t>
  </si>
  <si>
    <t>s.event15</t>
  </si>
  <si>
    <t>s.event16</t>
  </si>
  <si>
    <t>s.event17</t>
  </si>
  <si>
    <t>s.event18</t>
  </si>
  <si>
    <t>s.event19</t>
  </si>
  <si>
    <t>s.event20</t>
  </si>
  <si>
    <t>s.event21</t>
  </si>
  <si>
    <t>News Letter Signup</t>
  </si>
  <si>
    <t>Set on news letter sign up from footer section</t>
  </si>
  <si>
    <t>s.event22</t>
  </si>
  <si>
    <t>scroll event</t>
  </si>
  <si>
    <t>Set on each step of scroll depth</t>
  </si>
  <si>
    <t>s.event23</t>
  </si>
  <si>
    <t>internal_search</t>
  </si>
  <si>
    <t>set when a user performs an internal search</t>
  </si>
  <si>
    <t>s.event24</t>
  </si>
  <si>
    <t>search_results_null</t>
  </si>
  <si>
    <t>set when an internal search produces 0 results (data layer)</t>
  </si>
  <si>
    <t>s.event25</t>
  </si>
  <si>
    <t>zen_desk_open</t>
  </si>
  <si>
    <t>set when a user opens a zenDesk chat</t>
  </si>
  <si>
    <t>s.event26</t>
  </si>
  <si>
    <t>cart_abandoned</t>
  </si>
  <si>
    <t>When user abandons on cart</t>
  </si>
  <si>
    <t>s.event27</t>
  </si>
  <si>
    <t>s.event28</t>
  </si>
  <si>
    <t>s.event29</t>
  </si>
  <si>
    <t>s.event30</t>
  </si>
  <si>
    <t>s.event31</t>
  </si>
  <si>
    <t>s.event32</t>
  </si>
  <si>
    <t>s.event33</t>
  </si>
  <si>
    <t>s.event34</t>
  </si>
  <si>
    <t>s.event35</t>
  </si>
  <si>
    <t>s.event36</t>
  </si>
  <si>
    <t>s.event37</t>
  </si>
  <si>
    <t>s.event38</t>
  </si>
  <si>
    <t>s.event39</t>
  </si>
  <si>
    <t>s.event40</t>
  </si>
  <si>
    <t>s.event41</t>
  </si>
  <si>
    <t>s.event42</t>
  </si>
  <si>
    <t>s.event43</t>
  </si>
  <si>
    <t>s.event44</t>
  </si>
  <si>
    <t>s.event45</t>
  </si>
  <si>
    <t>s.event46</t>
  </si>
  <si>
    <t>s.event47</t>
  </si>
  <si>
    <t>s.event48</t>
  </si>
  <si>
    <t>s.event49</t>
  </si>
  <si>
    <t>s.event50</t>
  </si>
  <si>
    <t>s.event51</t>
  </si>
  <si>
    <t>s.event52</t>
  </si>
  <si>
    <t>s.event53</t>
  </si>
  <si>
    <t>s.event54</t>
  </si>
  <si>
    <t>s.event55</t>
  </si>
  <si>
    <t>s.event56</t>
  </si>
  <si>
    <t>s.event57</t>
  </si>
  <si>
    <t>s.event58</t>
  </si>
  <si>
    <t>s.event59</t>
  </si>
  <si>
    <t>s.event60</t>
  </si>
  <si>
    <t>s.event61</t>
  </si>
  <si>
    <t>s.event62</t>
  </si>
  <si>
    <t>s.event63</t>
  </si>
  <si>
    <t>s.event64</t>
  </si>
  <si>
    <t>s.event65</t>
  </si>
  <si>
    <t>s.event66</t>
  </si>
  <si>
    <t>s.event67</t>
  </si>
  <si>
    <t>s.event68</t>
  </si>
  <si>
    <t>s.event69</t>
  </si>
  <si>
    <t>s.event70</t>
  </si>
  <si>
    <t>s.event71</t>
  </si>
  <si>
    <t>s.event72</t>
  </si>
  <si>
    <t>s.event73</t>
  </si>
  <si>
    <t>s.event74</t>
  </si>
  <si>
    <t>s.event75</t>
  </si>
  <si>
    <t>Adobe Variable</t>
  </si>
  <si>
    <t>Variable Name</t>
  </si>
  <si>
    <t>Expected value</t>
  </si>
  <si>
    <t>Actual value</t>
  </si>
  <si>
    <t>QA Status</t>
  </si>
  <si>
    <t>QA Notes</t>
  </si>
  <si>
    <t>Actual result</t>
  </si>
  <si>
    <t>Bug Type</t>
  </si>
  <si>
    <t>QA notes</t>
  </si>
  <si>
    <t>DO</t>
  </si>
  <si>
    <t>NB</t>
  </si>
  <si>
    <t xml:space="preserve">Home page view </t>
  </si>
  <si>
    <t>page name</t>
  </si>
  <si>
    <t xml:space="preserve">Select </t>
  </si>
  <si>
    <t>Select</t>
  </si>
  <si>
    <t>01.01.01</t>
  </si>
  <si>
    <t>50526727465848729141777485207576940143</t>
  </si>
  <si>
    <t>PASS</t>
  </si>
  <si>
    <t>67603390629558412201773222683125213575</t>
  </si>
  <si>
    <t>07038912591370697640370131432505452938</t>
  </si>
  <si>
    <t>[y,n]</t>
  </si>
  <si>
    <t>n</t>
  </si>
  <si>
    <t>Complete URL Of The Page</t>
  </si>
  <si>
    <t>[home/product page/checkout]</t>
  </si>
  <si>
    <t>Fixed: 20/04/23</t>
  </si>
  <si>
    <t>Buy Lingo - Header</t>
  </si>
  <si>
    <t>21.00.00</t>
  </si>
  <si>
    <t>shop</t>
  </si>
  <si>
    <t>header</t>
  </si>
  <si>
    <t>event1</t>
  </si>
  <si>
    <t>Sidekick Buy Lingo</t>
  </si>
  <si>
    <t>sidekick[5]</t>
  </si>
  <si>
    <t>See results in dropdown</t>
  </si>
  <si>
    <t>sidekick3
sidekick9</t>
  </si>
  <si>
    <t>sidekick9 is in the place of sidekick3 
and sidekick3 is in the place of sidekick9</t>
  </si>
  <si>
    <t>Home FAQ</t>
  </si>
  <si>
    <t>the very first time I click on + sign the beacons does not fire</t>
  </si>
  <si>
    <t>Missing beacon</t>
  </si>
  <si>
    <t>not tracked from dataLayer, not analytics issue</t>
  </si>
  <si>
    <t>[faq question title]</t>
  </si>
  <si>
    <t>Continuous visibility that’s easy to use.</t>
  </si>
  <si>
    <t>no firing when closing tha FAQ</t>
  </si>
  <si>
    <t>Sidekick2 FAQs example:
1.Discover what makes your metabolism tick.
2. Get tailored targets and see the impact of your actions.
3. Coaching that adapts. To Get the best for you.</t>
  </si>
  <si>
    <t>click on the text and open the FAQ --&gt; beacon fires
click on text and close FAQ --&gt; beacon fires
click on + sign to open the FAQ --&gt; a beacon fires
click on + sign to close the FAQ, NO beacon fires</t>
  </si>
  <si>
    <t>[sidekick location]</t>
  </si>
  <si>
    <t>Header Menu links</t>
  </si>
  <si>
    <t>Underlying page's page name value</t>
  </si>
  <si>
    <t>Underlying page's content level 1 value</t>
  </si>
  <si>
    <t>Underlying page's content level 2 value</t>
  </si>
  <si>
    <t>Underlying page's content level 3 value</t>
  </si>
  <si>
    <t>The Coaching/The Science/The Bio sensor/FAQ/Account login</t>
  </si>
  <si>
    <t>The Coaching
The Biosensor
The Science
Frequently Asked Questions
Account login
Buy Lingo</t>
  </si>
  <si>
    <t>The Coaching
The Biosensor
The Science
Frequently Asked Questions
Account login</t>
  </si>
  <si>
    <t>Buy Lingo button from Menu is not tracked - dev issue: data analytics not present in Elements</t>
  </si>
  <si>
    <r>
      <rPr>
        <sz val="10"/>
        <color rgb="FF000000"/>
        <rFont val="Arial"/>
      </rPr>
      <t xml:space="preserve">for </t>
    </r>
    <r>
      <rPr>
        <i/>
        <sz val="10"/>
        <color rgb="FF000000"/>
        <rFont val="Arial"/>
      </rPr>
      <t>Frequently Asked Questions</t>
    </r>
    <r>
      <rPr>
        <sz val="10"/>
        <color rgb="FF000000"/>
        <rFont val="Arial"/>
      </rPr>
      <t xml:space="preserve"> and </t>
    </r>
    <r>
      <rPr>
        <i/>
        <sz val="10"/>
        <color rgb="FF000000"/>
        <rFont val="Arial"/>
      </rPr>
      <t>Account login</t>
    </r>
    <r>
      <rPr>
        <sz val="10"/>
        <color rgb="FF000000"/>
        <rFont val="Arial"/>
      </rPr>
      <t xml:space="preserve">:
c7 and v7 have the value of "menu"
Note: this is a dev issue as this value is taken from </t>
    </r>
    <r>
      <rPr>
        <b/>
        <sz val="10"/>
        <color rgb="FF000000"/>
        <rFont val="Arial"/>
      </rPr>
      <t>data-analytics-location="menu"</t>
    </r>
  </si>
  <si>
    <t xml:space="preserve">header
menu </t>
  </si>
  <si>
    <t>Learn More link</t>
  </si>
  <si>
    <t>learn more</t>
  </si>
  <si>
    <t>Dev testing</t>
  </si>
  <si>
    <t>VB</t>
  </si>
  <si>
    <t>Prod testing</t>
  </si>
  <si>
    <t>Product View</t>
  </si>
  <si>
    <t>product_page</t>
  </si>
  <si>
    <t>02.01.01</t>
  </si>
  <si>
    <t>69069126335328478220369000692498536105</t>
  </si>
  <si>
    <t>61279303979284613402506957814797532623</t>
  </si>
  <si>
    <t>[Example product;1;6.99]
First is :- Product Category
second is :- Product ID/Name
third is :- quantity
forth is :- Product price</t>
  </si>
  <si>
    <t>Lingo Preview;GBLGTRNS_FREEM;1;300</t>
  </si>
  <si>
    <t>Lingo Transform (Employee Pricing - iOS only);a03e95bf-0d2d-48dd-bd60-3c0805c7590a;1;39,Lingo Transform;3a6b9ee2-42a1-48c7-b950-e6063a1d14e0;1;39</t>
  </si>
  <si>
    <r>
      <rPr>
        <sz val="10"/>
        <color rgb="FF000000"/>
        <rFont val="Arial"/>
      </rPr>
      <t xml:space="preserve">the first product is 19.5 but since it is for 2 months, it equals 39
</t>
    </r>
    <r>
      <rPr>
        <b/>
        <sz val="10"/>
        <color rgb="FFED7D31"/>
        <rFont val="Arial"/>
      </rPr>
      <t>the 2nd product should be 300 but in dataLayer is 39 (dev bug)</t>
    </r>
  </si>
  <si>
    <t>Lingo Transform (Employee Pricing - iOS only);47bac125-360f-4cae-96e4-be2cda012cd7;1;39,Lingo Transform;77fc73e7-fa1e-4b7b-9d64-039f33ef8b4e;1;300</t>
  </si>
  <si>
    <t>s.events</t>
  </si>
  <si>
    <t>prodView</t>
  </si>
  <si>
    <t>PDP FAQ</t>
  </si>
  <si>
    <t xml:space="preserve">is not in the design of the page </t>
  </si>
  <si>
    <t xml:space="preserve">AA4 Variable </t>
  </si>
  <si>
    <t>Checkout &gt; Cart pageview</t>
  </si>
  <si>
    <t>03.01.01</t>
  </si>
  <si>
    <t>[Example product;1;6.99]</t>
  </si>
  <si>
    <t>Lingo Transform (Employee Pricing - iOS only);a03e95bf-0d2d-48dd-bd60-3c0805c7590a;1;3900</t>
  </si>
  <si>
    <t>should be 39 and not 3900 (dev issue)</t>
  </si>
  <si>
    <t>Lingo Transform (Employee Pricing - iOS only);47bac125-360f-4cae-96e4-be2cda012cd7;1;3900</t>
  </si>
  <si>
    <t>Checkout - Footer Links</t>
  </si>
  <si>
    <t>[Link Name]</t>
  </si>
  <si>
    <t>Terms of Sale/ Lingo Privacy Notice/ Website Terms of Use/ Cookie Policy</t>
  </si>
  <si>
    <t>[Link Location]</t>
  </si>
  <si>
    <t>footer</t>
  </si>
  <si>
    <t>for Cookie Policy the value is "checkout-footer", but there is no data-analytics-location attribute in Elements for Cookie Policy</t>
  </si>
  <si>
    <t>https://shop.hellolingo.com/checkout?cartId=0f645481-1924-463c-b933-245ddb42481d</t>
  </si>
  <si>
    <t>the page of Checkout 03.01.01 has the link of https://shop.hellolingo.com/checkout?cartId=0f645481-1924-463c-b933-245ddb42481d</t>
  </si>
  <si>
    <t>Checkout &gt; Form Abandonment</t>
  </si>
  <si>
    <t>03.01.02</t>
  </si>
  <si>
    <t>63789956276873503330914449096858736350</t>
  </si>
  <si>
    <t>[First Name/Last Name]</t>
  </si>
  <si>
    <t>Last Name</t>
  </si>
  <si>
    <t>Lingo Transform (Employee Pricing - iOS only);a03e95bf-0d2d-48dd-bd60-3c0805c7590a;1;39,
Lingo Transform;3a6b9ee2-42a1-48c7-b950-e6063a1d14e0;1;39</t>
  </si>
  <si>
    <t>event26</t>
  </si>
  <si>
    <t>Checkout &gt; Order Confirmation pageview</t>
  </si>
  <si>
    <t>order_confirmation</t>
  </si>
  <si>
    <t>03.03.02</t>
  </si>
  <si>
    <t>05048839966469041122442032151060524061</t>
  </si>
  <si>
    <t>y</t>
  </si>
  <si>
    <t>[premium]</t>
  </si>
  <si>
    <t>GBLGTRNSFRM_EMP</t>
  </si>
  <si>
    <t>[credit card]</t>
  </si>
  <si>
    <t>CREDIT_CARD</t>
  </si>
  <si>
    <t>-</t>
  </si>
  <si>
    <t xml:space="preserve">this is not an issue for now as we do not have campaign active </t>
  </si>
  <si>
    <t>Marketing Consent</t>
  </si>
  <si>
    <t>[True/False]</t>
  </si>
  <si>
    <t>true</t>
  </si>
  <si>
    <t>Checked
Not Checked</t>
  </si>
  <si>
    <t>Lingo Transform (Employee Pricing - iOS only);GBLGTRNSFRM_EMP;1;3900</t>
  </si>
  <si>
    <t xml:space="preserve">INCORRECT </t>
  </si>
  <si>
    <t>3900 is a dataLayer issue</t>
  </si>
  <si>
    <t>s.transactionID</t>
  </si>
  <si>
    <t>Transaction id (= xact)</t>
  </si>
  <si>
    <t>[123-456-789]</t>
  </si>
  <si>
    <t>8c52132e-5691-4bc7-9067-0d8619cc8ea9</t>
  </si>
  <si>
    <t>6eaded04-609b-4d5b-93c3-4a70bc71f307</t>
  </si>
  <si>
    <t>My Account Page View</t>
  </si>
  <si>
    <t>04.01.01</t>
  </si>
  <si>
    <t>01562661481357060343015105886850979514</t>
  </si>
  <si>
    <t>72738567138553432020081810686364789230</t>
  </si>
  <si>
    <t>https://shop-d.hellolingo.com/account</t>
  </si>
  <si>
    <t>https://shop-d.hellolingo.com/en-GB/account</t>
  </si>
  <si>
    <t>uuid/hashed</t>
  </si>
  <si>
    <t>54e9bd816e62e427f9e28b5526cb656a040abe4b0ce366591d745491b3abd6bc</t>
  </si>
  <si>
    <t>[abf051cd-f91c-4453-a6d5-091835c9c79e]</t>
  </si>
  <si>
    <t>My Account &gt; Scroll Down Click</t>
  </si>
  <si>
    <t>22.01.01</t>
  </si>
  <si>
    <t>pev2</t>
  </si>
  <si>
    <t>link clicked</t>
  </si>
  <si>
    <t>[25/50/75/100]</t>
  </si>
  <si>
    <t>My Account &gt; Logo Click</t>
  </si>
  <si>
    <t>My Account &gt; My Account Click</t>
  </si>
  <si>
    <t>My Account &gt; Edit Account Information Page View</t>
  </si>
  <si>
    <t>30.02.01</t>
  </si>
  <si>
    <t>info</t>
  </si>
  <si>
    <t>https://shop-d.hellolingo.com/account/info</t>
  </si>
  <si>
    <t>[home/my account/product page/checkout]</t>
  </si>
  <si>
    <t>My Account &gt; Edit Account Information &gt; Save Click</t>
  </si>
  <si>
    <t>Not tracked</t>
  </si>
  <si>
    <t>My Account &gt; Edit Account Information &gt; Account Management Back Click</t>
  </si>
  <si>
    <t>My Account &gt; My Membership Details Click</t>
  </si>
  <si>
    <t>My Account &gt; Orders Click</t>
  </si>
  <si>
    <t>My Account &gt; Payment Details Click</t>
  </si>
  <si>
    <t>My Account &gt; Shipping Address Click</t>
  </si>
  <si>
    <t>My Account &gt; Privacy and Consent Click</t>
  </si>
  <si>
    <t>My Account &gt; Log Out Click</t>
  </si>
  <si>
    <t>My Plan Details</t>
  </si>
  <si>
    <t>05.01.01</t>
  </si>
  <si>
    <t>My Plan Details &gt; Update Order</t>
  </si>
  <si>
    <t>05.02.01</t>
  </si>
  <si>
    <t xml:space="preserve">My Plan Details &gt;  Cancel Subscription </t>
  </si>
  <si>
    <t>05.03.01</t>
  </si>
  <si>
    <t>My Plan Details &gt;  Cancel Subscription &gt; Cancel Confirmation</t>
  </si>
  <si>
    <t>05.04.01</t>
  </si>
  <si>
    <t xml:space="preserve">My Plan Details &gt;  Reactivate Subscription </t>
  </si>
  <si>
    <t>05.05.01</t>
  </si>
  <si>
    <t>My Plan Details &gt;  Reactivate Subscription &gt; Epress Reactivation Check-out</t>
  </si>
  <si>
    <t>05.06.01</t>
  </si>
  <si>
    <t>my plan details &gt; reactivate subscription &gt; express reactivation check-out</t>
  </si>
  <si>
    <t xml:space="preserve">My Plan Details &gt; Delete Account </t>
  </si>
  <si>
    <t>05.07.01</t>
  </si>
  <si>
    <t>My Plan Details &gt; Delete Account &gt; Delete Confirmation</t>
  </si>
  <si>
    <t>05.08.01</t>
  </si>
  <si>
    <t>My Plan Details &gt; orders</t>
  </si>
  <si>
    <t>06.01.01</t>
  </si>
  <si>
    <t>My Plan Details &gt; orders &gt; order details</t>
  </si>
  <si>
    <t>06.02.01</t>
  </si>
  <si>
    <t>orders &gt; order details</t>
  </si>
  <si>
    <t>06.03.01</t>
  </si>
  <si>
    <t>orders &gt; order return</t>
  </si>
  <si>
    <t>My Plan Details &gt; shipping &amp; billing</t>
  </si>
  <si>
    <t>07.01.01</t>
  </si>
  <si>
    <t>My Plan Details &gt; shipping &amp; billing &gt; edit payment method</t>
  </si>
  <si>
    <t xml:space="preserve">shipping &amp; billing </t>
  </si>
  <si>
    <t>07.02.01</t>
  </si>
  <si>
    <t>shipping &amp; billing &gt; edit payment method</t>
  </si>
  <si>
    <t>07.03.01</t>
  </si>
  <si>
    <t xml:space="preserve">my plan details &gt; shipping &amp; billing </t>
  </si>
  <si>
    <t>My Plan Details &gt; privacy &amp; consent</t>
  </si>
  <si>
    <t>08.01.01</t>
  </si>
  <si>
    <t>Support page view</t>
  </si>
  <si>
    <t>09.01.01</t>
  </si>
  <si>
    <t>Returns page view</t>
  </si>
  <si>
    <t>10.01.01</t>
  </si>
  <si>
    <t>About us page view</t>
  </si>
  <si>
    <t>11.01.01</t>
  </si>
  <si>
    <t>Careers page view</t>
  </si>
  <si>
    <t>12.01.01</t>
  </si>
  <si>
    <t>press page view</t>
  </si>
  <si>
    <t>13.01.01</t>
  </si>
  <si>
    <t>Dev Test</t>
  </si>
  <si>
    <t>Privacy Notice page view</t>
  </si>
  <si>
    <t>14.01.01</t>
  </si>
  <si>
    <t>Terms of Sale page view</t>
  </si>
  <si>
    <t>15.01.01</t>
  </si>
  <si>
    <t>eula page view</t>
  </si>
  <si>
    <t>16.01.01</t>
  </si>
  <si>
    <t>Terms of Use page view</t>
  </si>
  <si>
    <t>terms of use</t>
  </si>
  <si>
    <t>17.01.01</t>
  </si>
  <si>
    <t>Prod Test</t>
  </si>
  <si>
    <t>Zendesk Activate</t>
  </si>
  <si>
    <r>
      <rPr>
        <b/>
        <strike/>
        <sz val="10"/>
        <color rgb="FFFF0000"/>
        <rFont val="Arial"/>
      </rPr>
      <t xml:space="preserve">chat does not fire any beacon when opening it again after the 1st time 
</t>
    </r>
    <r>
      <rPr>
        <sz val="10"/>
        <color rgb="FF000000"/>
        <rFont val="Arial"/>
      </rPr>
      <t>Update: I received a confirmation that this will fire only once in the end, at least for now.</t>
    </r>
  </si>
  <si>
    <t>19.01.01</t>
  </si>
  <si>
    <t>43919327781636739830196536034218053589</t>
  </si>
  <si>
    <t>19315871178800550723953674244027666546</t>
  </si>
  <si>
    <t>event25</t>
  </si>
  <si>
    <t>Internal Search Success</t>
  </si>
  <si>
    <t>20.01.01</t>
  </si>
  <si>
    <t>[Glucometer]</t>
  </si>
  <si>
    <t>[5]</t>
  </si>
  <si>
    <t>event23</t>
  </si>
  <si>
    <t>Null Internal Search results</t>
  </si>
  <si>
    <t>20.01.02</t>
  </si>
  <si>
    <t>event24</t>
  </si>
  <si>
    <t>Header</t>
  </si>
  <si>
    <t>[home]</t>
  </si>
  <si>
    <t>https://shop.hellolingo.com/products</t>
  </si>
  <si>
    <t>comes as "events"</t>
  </si>
  <si>
    <t>Footer &gt; Lingo &gt; home</t>
  </si>
  <si>
    <t>we can pass this for now acc. to Nikhil</t>
  </si>
  <si>
    <t>Footer &gt; Lingo &gt; Lingo Plans</t>
  </si>
  <si>
    <t>ROADBLOCK</t>
  </si>
  <si>
    <t>Can't reach this feature</t>
  </si>
  <si>
    <t>Lingo Plans</t>
  </si>
  <si>
    <t>Footer &gt; Lingo &gt; careers</t>
  </si>
  <si>
    <t>Careers</t>
  </si>
  <si>
    <t>Footer &gt; Lingo &gt; press</t>
  </si>
  <si>
    <t>this is not present in the design of the page</t>
  </si>
  <si>
    <t>Press</t>
  </si>
  <si>
    <t>Footer &gt; Account  &gt; login</t>
  </si>
  <si>
    <t>Log in</t>
  </si>
  <si>
    <t>Footer &gt; Account  &gt; join lingo</t>
  </si>
  <si>
    <t>join lingo</t>
  </si>
  <si>
    <t>Footer &gt; Help &gt; support center</t>
  </si>
  <si>
    <t>Support Center</t>
  </si>
  <si>
    <t>Footer &gt; Social</t>
  </si>
  <si>
    <t>Footer &gt; Social &gt; [instagram/ facebook/ twitter]</t>
  </si>
  <si>
    <t>Footer &gt; Download app &gt; App Store</t>
  </si>
  <si>
    <t>the button is not active/clickable</t>
  </si>
  <si>
    <t>EXISTS BUT IS NOT CLICKABLE</t>
  </si>
  <si>
    <t>Footer &gt; Download app &gt; Google Play</t>
  </si>
  <si>
    <t>only App Store is present in the design of the page</t>
  </si>
  <si>
    <t>Lingo Privacy Notice</t>
  </si>
  <si>
    <t>Website Terms Of Use</t>
  </si>
  <si>
    <t>Website Terms of Use</t>
  </si>
  <si>
    <t>Terms Of Sale</t>
  </si>
  <si>
    <t>Declarations Of Confirmity</t>
  </si>
  <si>
    <t>Cookie Preference</t>
  </si>
  <si>
    <t>Cookie Preferences</t>
  </si>
  <si>
    <t>Cookie Policy</t>
  </si>
  <si>
    <t xml:space="preserve">pass acc to Carl </t>
  </si>
  <si>
    <t>NewsLetter Signup</t>
  </si>
  <si>
    <t xml:space="preserve">feature not present in the design of the page </t>
  </si>
  <si>
    <t>event21</t>
  </si>
  <si>
    <t>@25% Scroll</t>
  </si>
  <si>
    <t>scroll_25%</t>
  </si>
  <si>
    <t>event22</t>
  </si>
  <si>
    <t>@50% Scroll</t>
  </si>
  <si>
    <t>scroll_50%</t>
  </si>
  <si>
    <t>@75% Scroll</t>
  </si>
  <si>
    <t>scroll_75%</t>
  </si>
  <si>
    <t>@100% Scroll</t>
  </si>
  <si>
    <t>scroll_100%</t>
  </si>
  <si>
    <t>Declaration of Conformity page view</t>
  </si>
  <si>
    <t>declarations of conformity</t>
  </si>
  <si>
    <t>23.01.01</t>
  </si>
  <si>
    <t>Privacy Policy page view</t>
  </si>
  <si>
    <t>privacy policy</t>
  </si>
  <si>
    <t>24.01.01</t>
  </si>
  <si>
    <t>dataLayer related bug</t>
  </si>
  <si>
    <t>Facebook Privacy Policy page view</t>
  </si>
  <si>
    <t>facebook page privacy policy</t>
  </si>
  <si>
    <t>25.01.01</t>
  </si>
  <si>
    <t>Facebook Terms of Use page view</t>
  </si>
  <si>
    <t>facebook terms of use</t>
  </si>
  <si>
    <t>26.01.01</t>
  </si>
  <si>
    <t>Employee Participant Agreement page view</t>
  </si>
  <si>
    <t>employee participant agreement</t>
  </si>
  <si>
    <t>27.01.01</t>
  </si>
  <si>
    <t>Global Social Media Terms of Use page view</t>
  </si>
  <si>
    <t>social media terms of use</t>
  </si>
  <si>
    <t>28.01.01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</si>
</sst>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9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b/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  <scheme val="minor"/>
    </font>
    <font>
      <u/>
      <sz val="10"/>
      <color rgb="FF1155CC"/>
      <name val="Arial"/>
      <family val="2"/>
    </font>
    <font>
      <b/>
      <sz val="10"/>
      <color theme="1"/>
      <name val="Arial"/>
      <family val="2"/>
      <scheme val="minor"/>
    </font>
    <font>
      <sz val="12"/>
      <color theme="1"/>
      <name val="Calibri"/>
      <family val="2"/>
    </font>
    <font>
      <b/>
      <sz val="10"/>
      <color theme="0"/>
      <name val="Arial"/>
      <family val="2"/>
      <scheme val="minor"/>
    </font>
    <font>
      <b/>
      <sz val="10"/>
      <color rgb="FFFFFFFF"/>
      <name val="Arial"/>
      <family val="2"/>
      <scheme val="minor"/>
    </font>
    <font>
      <sz val="10"/>
      <color rgb="FF4285F4"/>
      <name val="Arial"/>
      <family val="2"/>
      <scheme val="minor"/>
    </font>
    <font>
      <sz val="10"/>
      <color rgb="FFFBBC04"/>
      <name val="Arial"/>
      <family val="2"/>
      <scheme val="minor"/>
    </font>
    <font>
      <sz val="10"/>
      <color rgb="FFFF00D6"/>
      <name val="Arial"/>
      <family val="2"/>
      <scheme val="minor"/>
    </font>
    <font>
      <b/>
      <sz val="12"/>
      <color theme="1"/>
      <name val="Calibri"/>
      <family val="2"/>
    </font>
    <font>
      <sz val="10"/>
      <color rgb="FFFF00D6"/>
      <name val="Arial"/>
      <family val="2"/>
    </font>
    <font>
      <b/>
      <sz val="10"/>
      <color rgb="FFFF00FF"/>
      <name val="Arial"/>
      <family val="2"/>
      <scheme val="minor"/>
    </font>
    <font>
      <sz val="12"/>
      <color rgb="FFFF00FF"/>
      <name val="Calibri"/>
      <family val="2"/>
    </font>
    <font>
      <i/>
      <sz val="12"/>
      <color rgb="FFFF00FF"/>
      <name val="Calibri"/>
      <family val="2"/>
    </font>
    <font>
      <b/>
      <sz val="10"/>
      <color rgb="FFFF0000"/>
      <name val="Arial"/>
      <family val="2"/>
      <scheme val="minor"/>
    </font>
    <font>
      <sz val="8"/>
      <name val="Arial"/>
      <family val="2"/>
      <scheme val="minor"/>
    </font>
    <font>
      <sz val="10"/>
      <color rgb="FFFF0000"/>
      <name val="Arial"/>
      <scheme val="minor"/>
    </font>
    <font>
      <sz val="11"/>
      <color rgb="FF444444"/>
      <name val="Calibri"/>
      <family val="2"/>
      <charset val="1"/>
    </font>
    <font>
      <strike/>
      <sz val="10"/>
      <color rgb="FF000000"/>
      <name val="Arial"/>
      <scheme val="minor"/>
    </font>
    <font>
      <strike/>
      <sz val="10"/>
      <color theme="1"/>
      <name val="Arial"/>
      <family val="2"/>
      <scheme val="minor"/>
    </font>
    <font>
      <sz val="11"/>
      <color rgb="FF000000"/>
      <name val="Calibri"/>
      <family val="2"/>
      <charset val="1"/>
    </font>
    <font>
      <sz val="10"/>
      <color rgb="FF000000"/>
      <name val="Arial"/>
    </font>
    <font>
      <b/>
      <sz val="10"/>
      <color rgb="FF000000"/>
      <name val="Arial"/>
      <scheme val="minor"/>
    </font>
    <font>
      <b/>
      <sz val="11"/>
      <color rgb="FF444444"/>
      <name val="Calibri"/>
    </font>
    <font>
      <sz val="10"/>
      <color rgb="FF444444"/>
      <name val="Arial"/>
    </font>
    <font>
      <sz val="10"/>
      <color rgb="FFFFC000"/>
      <name val="Arial"/>
      <family val="2"/>
      <scheme val="minor"/>
    </font>
    <font>
      <sz val="10"/>
      <color rgb="FFFFC000"/>
      <name val="Arial"/>
      <scheme val="minor"/>
    </font>
    <font>
      <b/>
      <sz val="10"/>
      <color rgb="FF92D050"/>
      <name val="Arial"/>
      <scheme val="minor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  <font>
      <sz val="10"/>
      <color rgb="FF000000"/>
      <name val="Arial"/>
      <charset val="1"/>
    </font>
    <font>
      <sz val="11"/>
      <color rgb="FF000000"/>
      <name val="Calibri"/>
      <charset val="1"/>
    </font>
    <font>
      <u/>
      <sz val="10"/>
      <color theme="10"/>
      <name val="Arial"/>
      <scheme val="minor"/>
    </font>
    <font>
      <i/>
      <sz val="10"/>
      <color rgb="FF000000"/>
      <name val="Arial"/>
    </font>
    <font>
      <b/>
      <sz val="10"/>
      <color rgb="FF000000"/>
      <name val="Arial"/>
    </font>
    <font>
      <b/>
      <sz val="12"/>
      <color rgb="FFFF0000"/>
      <name val="Calibri"/>
      <family val="2"/>
    </font>
    <font>
      <b/>
      <sz val="10"/>
      <color rgb="FFFF0000"/>
      <name val="Arial"/>
      <scheme val="minor"/>
    </font>
    <font>
      <b/>
      <strike/>
      <sz val="10"/>
      <color rgb="FFFF0000"/>
      <name val="Arial"/>
    </font>
    <font>
      <b/>
      <sz val="10"/>
      <color rgb="FFFF0000"/>
      <name val="Arial"/>
    </font>
    <font>
      <b/>
      <strike/>
      <sz val="10"/>
      <color rgb="FF92D050"/>
      <name val="Arial"/>
      <scheme val="minor"/>
    </font>
    <font>
      <b/>
      <sz val="10"/>
      <color rgb="FFED7D31"/>
      <name val="Arial"/>
    </font>
    <font>
      <b/>
      <sz val="10"/>
      <color rgb="FFED7D31"/>
      <name val="Arial"/>
      <scheme val="minor"/>
    </font>
    <font>
      <b/>
      <sz val="16"/>
      <color theme="0"/>
      <name val="Arial"/>
      <family val="2"/>
      <scheme val="minor"/>
    </font>
    <font>
      <b/>
      <sz val="12"/>
      <color theme="0"/>
      <name val="Arial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AEAAAA"/>
        <bgColor indexed="64"/>
      </patternFill>
    </fill>
    <fill>
      <patternFill patternType="solid">
        <fgColor rgb="FF234F5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double">
        <color rgb="FF108339"/>
      </right>
      <top/>
      <bottom/>
      <diagonal/>
    </border>
    <border>
      <left/>
      <right style="double">
        <color rgb="FF808080"/>
      </right>
      <top/>
      <bottom/>
      <diagonal/>
    </border>
  </borders>
  <cellStyleXfs count="2">
    <xf numFmtId="0" fontId="0" fillId="0" borderId="0"/>
    <xf numFmtId="0" fontId="37" fillId="0" borderId="0" applyNumberFormat="0" applyFill="0" applyBorder="0" applyAlignment="0" applyProtection="0"/>
  </cellStyleXfs>
  <cellXfs count="113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3" fillId="0" borderId="1" xfId="0" applyFont="1" applyBorder="1"/>
    <xf numFmtId="0" fontId="3" fillId="0" borderId="0" xfId="0" applyFont="1"/>
    <xf numFmtId="0" fontId="4" fillId="2" borderId="0" xfId="0" applyFont="1" applyFill="1" applyAlignment="1">
      <alignment horizontal="left"/>
    </xf>
    <xf numFmtId="0" fontId="6" fillId="0" borderId="0" xfId="0" applyFont="1"/>
    <xf numFmtId="0" fontId="7" fillId="0" borderId="0" xfId="0" applyFont="1" applyAlignment="1">
      <alignment horizontal="center"/>
    </xf>
    <xf numFmtId="0" fontId="8" fillId="0" borderId="0" xfId="0" applyFont="1"/>
    <xf numFmtId="18" fontId="1" fillId="0" borderId="0" xfId="0" applyNumberFormat="1" applyFont="1"/>
    <xf numFmtId="0" fontId="8" fillId="0" borderId="0" xfId="0" applyFont="1" applyAlignment="1">
      <alignment horizontal="left"/>
    </xf>
    <xf numFmtId="0" fontId="8" fillId="0" borderId="2" xfId="0" applyFont="1" applyBorder="1"/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2" xfId="0" applyFont="1" applyBorder="1"/>
    <xf numFmtId="0" fontId="12" fillId="0" borderId="0" xfId="0" applyFont="1" applyAlignment="1">
      <alignment horizontal="center"/>
    </xf>
    <xf numFmtId="0" fontId="13" fillId="0" borderId="0" xfId="0" applyFont="1"/>
    <xf numFmtId="0" fontId="15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16" fillId="0" borderId="0" xfId="0" applyFont="1"/>
    <xf numFmtId="0" fontId="5" fillId="0" borderId="0" xfId="0" applyFont="1"/>
    <xf numFmtId="0" fontId="0" fillId="0" borderId="0" xfId="0" applyAlignment="1">
      <alignment horizontal="left"/>
    </xf>
    <xf numFmtId="0" fontId="7" fillId="0" borderId="0" xfId="0" applyFont="1" applyAlignment="1">
      <alignment horizontal="center" vertical="center"/>
    </xf>
    <xf numFmtId="0" fontId="14" fillId="0" borderId="0" xfId="0" applyFont="1"/>
    <xf numFmtId="0" fontId="1" fillId="3" borderId="0" xfId="0" applyFont="1" applyFill="1"/>
    <xf numFmtId="0" fontId="9" fillId="3" borderId="0" xfId="0" applyFont="1" applyFill="1" applyAlignment="1">
      <alignment horizontal="center"/>
    </xf>
    <xf numFmtId="0" fontId="0" fillId="3" borderId="0" xfId="0" applyFill="1"/>
    <xf numFmtId="0" fontId="0" fillId="0" borderId="0" xfId="0" applyAlignment="1">
      <alignment horizontal="center"/>
    </xf>
    <xf numFmtId="0" fontId="7" fillId="4" borderId="0" xfId="0" applyFont="1" applyFill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0" fillId="4" borderId="0" xfId="0" applyFill="1" applyAlignment="1">
      <alignment vertical="center"/>
    </xf>
    <xf numFmtId="0" fontId="10" fillId="4" borderId="3" xfId="0" applyFont="1" applyFill="1" applyBorder="1" applyAlignment="1">
      <alignment horizontal="center" vertical="center"/>
    </xf>
    <xf numFmtId="0" fontId="1" fillId="3" borderId="3" xfId="0" applyFont="1" applyFill="1" applyBorder="1"/>
    <xf numFmtId="0" fontId="0" fillId="0" borderId="3" xfId="0" applyBorder="1"/>
    <xf numFmtId="0" fontId="1" fillId="0" borderId="3" xfId="0" applyFont="1" applyBorder="1"/>
    <xf numFmtId="0" fontId="18" fillId="0" borderId="3" xfId="0" applyFont="1" applyBorder="1"/>
    <xf numFmtId="0" fontId="17" fillId="0" borderId="3" xfId="0" applyFont="1" applyBorder="1"/>
    <xf numFmtId="0" fontId="5" fillId="0" borderId="3" xfId="0" applyFont="1" applyBorder="1"/>
    <xf numFmtId="0" fontId="21" fillId="0" borderId="0" xfId="0" applyFont="1"/>
    <xf numFmtId="0" fontId="4" fillId="0" borderId="0" xfId="0" applyFont="1" applyAlignment="1">
      <alignment readingOrder="1"/>
    </xf>
    <xf numFmtId="0" fontId="22" fillId="0" borderId="0" xfId="0" applyFont="1"/>
    <xf numFmtId="49" fontId="0" fillId="0" borderId="0" xfId="0" applyNumberFormat="1" applyAlignment="1">
      <alignment horizontal="right"/>
    </xf>
    <xf numFmtId="49" fontId="23" fillId="0" borderId="0" xfId="0" applyNumberFormat="1" applyFont="1" applyAlignment="1">
      <alignment horizontal="right"/>
    </xf>
    <xf numFmtId="0" fontId="24" fillId="0" borderId="0" xfId="0" applyFont="1"/>
    <xf numFmtId="0" fontId="23" fillId="0" borderId="0" xfId="0" applyFont="1"/>
    <xf numFmtId="0" fontId="25" fillId="0" borderId="0" xfId="0" applyFont="1"/>
    <xf numFmtId="0" fontId="22" fillId="0" borderId="0" xfId="0" applyFont="1" applyAlignment="1">
      <alignment horizontal="right"/>
    </xf>
    <xf numFmtId="0" fontId="26" fillId="0" borderId="0" xfId="0" applyFont="1"/>
    <xf numFmtId="49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7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0" fillId="0" borderId="0" xfId="0" quotePrefix="1"/>
    <xf numFmtId="0" fontId="9" fillId="5" borderId="0" xfId="0" applyFont="1" applyFill="1" applyAlignment="1">
      <alignment horizontal="center"/>
    </xf>
    <xf numFmtId="0" fontId="30" fillId="0" borderId="0" xfId="0" applyFont="1"/>
    <xf numFmtId="0" fontId="31" fillId="0" borderId="0" xfId="0" applyFont="1"/>
    <xf numFmtId="0" fontId="32" fillId="0" borderId="0" xfId="0" applyFont="1" applyAlignment="1">
      <alignment horizontal="center"/>
    </xf>
    <xf numFmtId="0" fontId="33" fillId="6" borderId="0" xfId="0" applyFont="1" applyFill="1" applyAlignment="1">
      <alignment horizontal="center"/>
    </xf>
    <xf numFmtId="0" fontId="34" fillId="0" borderId="0" xfId="0" applyFont="1" applyAlignment="1">
      <alignment horizontal="center"/>
    </xf>
    <xf numFmtId="14" fontId="9" fillId="3" borderId="0" xfId="0" applyNumberFormat="1" applyFont="1" applyFill="1" applyAlignment="1">
      <alignment horizontal="center"/>
    </xf>
    <xf numFmtId="0" fontId="0" fillId="7" borderId="0" xfId="0" applyFill="1"/>
    <xf numFmtId="0" fontId="35" fillId="0" borderId="0" xfId="0" applyFont="1"/>
    <xf numFmtId="0" fontId="35" fillId="7" borderId="0" xfId="0" applyFont="1" applyFill="1"/>
    <xf numFmtId="49" fontId="0" fillId="0" borderId="0" xfId="0" applyNumberFormat="1"/>
    <xf numFmtId="0" fontId="5" fillId="0" borderId="0" xfId="0" applyFont="1" applyAlignment="1">
      <alignment horizontal="left"/>
    </xf>
    <xf numFmtId="49" fontId="8" fillId="0" borderId="0" xfId="0" applyNumberFormat="1" applyFont="1"/>
    <xf numFmtId="0" fontId="36" fillId="0" borderId="0" xfId="0" applyFont="1"/>
    <xf numFmtId="49" fontId="3" fillId="0" borderId="0" xfId="0" applyNumberFormat="1" applyFont="1"/>
    <xf numFmtId="0" fontId="19" fillId="0" borderId="0" xfId="0" applyFont="1" applyAlignment="1">
      <alignment horizontal="center" wrapText="1"/>
    </xf>
    <xf numFmtId="49" fontId="0" fillId="0" borderId="0" xfId="0" applyNumberFormat="1" applyAlignment="1">
      <alignment wrapText="1"/>
    </xf>
    <xf numFmtId="0" fontId="0" fillId="0" borderId="0" xfId="0" applyAlignment="1">
      <alignment wrapText="1"/>
    </xf>
    <xf numFmtId="0" fontId="37" fillId="0" borderId="0" xfId="1"/>
    <xf numFmtId="0" fontId="0" fillId="0" borderId="3" xfId="0" applyBorder="1" applyAlignment="1">
      <alignment wrapText="1"/>
    </xf>
    <xf numFmtId="0" fontId="40" fillId="0" borderId="0" xfId="0" applyFont="1" applyAlignment="1">
      <alignment wrapText="1"/>
    </xf>
    <xf numFmtId="0" fontId="41" fillId="0" borderId="0" xfId="0" applyFont="1" applyAlignment="1">
      <alignment wrapText="1"/>
    </xf>
    <xf numFmtId="0" fontId="43" fillId="0" borderId="0" xfId="0" applyFont="1" applyAlignment="1">
      <alignment horizontal="left" wrapText="1"/>
    </xf>
    <xf numFmtId="0" fontId="44" fillId="0" borderId="0" xfId="0" applyFont="1" applyAlignment="1">
      <alignment horizontal="center"/>
    </xf>
    <xf numFmtId="0" fontId="26" fillId="0" borderId="0" xfId="0" applyFont="1" applyAlignment="1">
      <alignment horizontal="left" wrapText="1"/>
    </xf>
    <xf numFmtId="0" fontId="37" fillId="0" borderId="0" xfId="1" applyAlignment="1">
      <alignment horizontal="center"/>
    </xf>
    <xf numFmtId="0" fontId="46" fillId="0" borderId="0" xfId="0" applyFont="1" applyAlignment="1">
      <alignment wrapText="1"/>
    </xf>
    <xf numFmtId="0" fontId="46" fillId="0" borderId="0" xfId="0" applyFont="1" applyAlignment="1">
      <alignment horizontal="center" wrapText="1"/>
    </xf>
    <xf numFmtId="0" fontId="19" fillId="3" borderId="0" xfId="0" applyFont="1" applyFill="1" applyAlignment="1">
      <alignment horizontal="center"/>
    </xf>
    <xf numFmtId="0" fontId="46" fillId="0" borderId="0" xfId="0" applyFont="1" applyAlignment="1">
      <alignment horizontal="center"/>
    </xf>
    <xf numFmtId="0" fontId="37" fillId="0" borderId="0" xfId="1" applyAlignment="1">
      <alignment horizontal="left"/>
    </xf>
    <xf numFmtId="0" fontId="37" fillId="0" borderId="0" xfId="1" applyAlignment="1">
      <alignment wrapText="1"/>
    </xf>
    <xf numFmtId="0" fontId="8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3" xfId="0" applyBorder="1" applyAlignment="1">
      <alignment vertical="center"/>
    </xf>
    <xf numFmtId="0" fontId="32" fillId="0" borderId="0" xfId="0" applyFont="1" applyAlignment="1">
      <alignment horizontal="center" vertical="center"/>
    </xf>
    <xf numFmtId="49" fontId="0" fillId="0" borderId="0" xfId="0" quotePrefix="1" applyNumberFormat="1"/>
    <xf numFmtId="49" fontId="8" fillId="0" borderId="0" xfId="0" applyNumberFormat="1" applyFont="1" applyAlignment="1">
      <alignment wrapText="1"/>
    </xf>
    <xf numFmtId="0" fontId="48" fillId="3" borderId="0" xfId="0" applyFont="1" applyFill="1" applyAlignment="1">
      <alignment horizontal="center"/>
    </xf>
    <xf numFmtId="0" fontId="7" fillId="0" borderId="0" xfId="0" applyFont="1" applyAlignment="1">
      <alignment vertical="center"/>
    </xf>
    <xf numFmtId="0" fontId="9" fillId="0" borderId="0" xfId="0" applyFont="1" applyAlignment="1">
      <alignment horizontal="center"/>
    </xf>
    <xf numFmtId="0" fontId="9" fillId="3" borderId="0" xfId="0" applyFont="1" applyFill="1" applyAlignment="1">
      <alignment horizontal="center" wrapText="1"/>
    </xf>
    <xf numFmtId="0" fontId="4" fillId="0" borderId="0" xfId="0" applyFont="1"/>
    <xf numFmtId="0" fontId="47" fillId="4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3" xfId="0" applyBorder="1" applyAlignment="1">
      <alignment horizontal="left" wrapText="1"/>
    </xf>
    <xf numFmtId="0" fontId="26" fillId="0" borderId="0" xfId="0" applyFont="1" applyAlignment="1">
      <alignment horizontal="left" wrapText="1"/>
    </xf>
    <xf numFmtId="0" fontId="8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 wrapText="1"/>
    </xf>
    <xf numFmtId="0" fontId="7" fillId="0" borderId="0" xfId="0" applyFont="1" applyAlignment="1">
      <alignment horizontal="center" vertical="center"/>
    </xf>
  </cellXfs>
  <cellStyles count="2">
    <cellStyle name="Hyperlink" xfId="1" builtinId="8"/>
    <cellStyle name="Normal" xfId="0" builtinId="0"/>
  </cellStyles>
  <dxfs count="1144">
    <dxf>
      <font>
        <b/>
        <i val="0"/>
        <color rgb="FFFF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color rgb="FFFF6D01"/>
      </font>
      <fill>
        <patternFill patternType="none"/>
      </fill>
    </dxf>
    <dxf>
      <font>
        <b/>
        <i val="0"/>
        <color rgb="FFFF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color rgb="FFFF6D01"/>
      </font>
      <fill>
        <patternFill patternType="none"/>
      </fill>
    </dxf>
    <dxf>
      <font>
        <b/>
        <i val="0"/>
        <color rgb="FFFF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color rgb="FFFF6D01"/>
      </font>
      <fill>
        <patternFill patternType="none"/>
      </fill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color rgb="FFFF6D01"/>
      </font>
      <fill>
        <patternFill patternType="none"/>
      </fill>
    </dxf>
    <dxf>
      <font>
        <b/>
        <i val="0"/>
        <color rgb="FFFF0000"/>
      </font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color rgb="FFFF6D01"/>
      </font>
      <fill>
        <patternFill patternType="none"/>
      </fill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color rgb="FFFF6D01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color rgb="FFFF6D01"/>
      </font>
      <fill>
        <patternFill patternType="none"/>
      </fill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color rgb="FFFFC000"/>
      </font>
    </dxf>
    <dxf>
      <font>
        <color rgb="FFFFC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color rgb="FFFF6D01"/>
      </font>
      <fill>
        <patternFill patternType="none"/>
      </fill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theme="8"/>
      </font>
      <fill>
        <patternFill patternType="none"/>
      </fill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theme="8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color theme="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color theme="1"/>
      </font>
      <fill>
        <patternFill patternType="none"/>
      </fill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0070C0"/>
      </font>
    </dxf>
    <dxf>
      <font>
        <b/>
        <i val="0"/>
        <color rgb="FFFF0000"/>
      </font>
    </dxf>
    <dxf>
      <font>
        <color theme="1"/>
      </font>
      <fill>
        <patternFill patternType="none"/>
      </fill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color theme="1"/>
      </font>
      <fill>
        <patternFill patternType="none"/>
      </fill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color theme="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color theme="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color theme="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color theme="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color theme="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color theme="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color theme="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color theme="1"/>
      </font>
      <fill>
        <patternFill patternType="none"/>
      </fill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color theme="8"/>
      </font>
      <fill>
        <patternFill patternType="none"/>
      </fill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color theme="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color theme="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color theme="1"/>
      </font>
      <fill>
        <patternFill patternType="none"/>
      </fill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color theme="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color rgb="FFFF6D01"/>
      </font>
      <fill>
        <patternFill patternType="none"/>
      </fill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color theme="1"/>
      </font>
      <fill>
        <patternFill patternType="none"/>
      </fill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color rgb="FFFFC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color rgb="FFFFC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color rgb="FF67D537"/>
      </font>
      <fill>
        <patternFill patternType="none"/>
      </fill>
    </dxf>
    <dxf>
      <font>
        <b/>
        <color theme="4"/>
      </font>
      <fill>
        <patternFill patternType="none"/>
      </fill>
    </dxf>
    <dxf>
      <font>
        <b/>
        <color rgb="FFFF6D01"/>
      </font>
      <fill>
        <patternFill patternType="none"/>
      </fill>
    </dxf>
    <dxf>
      <font>
        <b/>
        <color theme="6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92D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0000"/>
      </font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6100"/>
      </font>
      <fill>
        <patternFill patternType="solid">
          <bgColor rgb="FFC6EFCE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C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fill>
        <patternFill patternType="solid">
          <bgColor rgb="FFFFFFFF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FF0000"/>
      </font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ont>
        <b/>
        <i val="0"/>
        <color rgb="FF833C0C"/>
      </font>
      <fill>
        <patternFill patternType="solid">
          <bgColor rgb="FFF8CBAD"/>
        </patternFill>
      </fill>
      <border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ont>
        <b/>
        <i val="0"/>
        <color rgb="FF000000"/>
      </font>
      <fill>
        <patternFill patternType="solid">
          <bgColor rgb="FFB4C6E7"/>
        </patternFill>
      </fill>
      <border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</dxfs>
  <tableStyles count="0" defaultTableStyle="TableStyleMedium2" defaultPivotStyle="PivotStyleLight16"/>
  <colors>
    <mruColors>
      <color rgb="FFCA4DF7"/>
      <color rgb="FFDBD6D0"/>
      <color rgb="FF234F5C"/>
      <color rgb="FFEBE8E1"/>
      <color rgb="FFE4DFD2"/>
      <color rgb="FF103D5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38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37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211455</xdr:colOff>
      <xdr:row>4</xdr:row>
      <xdr:rowOff>110490</xdr:rowOff>
    </xdr:from>
    <xdr:to>
      <xdr:col>2</xdr:col>
      <xdr:colOff>2621280</xdr:colOff>
      <xdr:row>28</xdr:row>
      <xdr:rowOff>19050</xdr:rowOff>
    </xdr:to>
    <xdr:pic>
      <xdr:nvPicPr>
        <xdr:cNvPr id="4" name="Picture 21">
          <a:extLst>
            <a:ext uri="{FF2B5EF4-FFF2-40B4-BE49-F238E27FC236}">
              <a16:creationId xmlns:a16="http://schemas.microsoft.com/office/drawing/2014/main" id="{D45EE6A8-B8B1-61E3-7B68-A9DF3182C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080" y="843915"/>
          <a:ext cx="2409825" cy="4937760"/>
        </a:xfrm>
        <a:prstGeom prst="rect">
          <a:avLst/>
        </a:prstGeom>
      </xdr:spPr>
    </xdr:pic>
    <xdr:clientData/>
  </xdr:twoCellAnchor>
  <xdr:twoCellAnchor>
    <xdr:from>
      <xdr:col>2</xdr:col>
      <xdr:colOff>85725</xdr:colOff>
      <xdr:row>61</xdr:row>
      <xdr:rowOff>162798</xdr:rowOff>
    </xdr:from>
    <xdr:to>
      <xdr:col>2</xdr:col>
      <xdr:colOff>2617470</xdr:colOff>
      <xdr:row>74</xdr:row>
      <xdr:rowOff>108583</xdr:rowOff>
    </xdr:to>
    <xdr:pic>
      <xdr:nvPicPr>
        <xdr:cNvPr id="29" name="Picture 7">
          <a:extLst>
            <a:ext uri="{FF2B5EF4-FFF2-40B4-BE49-F238E27FC236}">
              <a16:creationId xmlns:a16="http://schemas.microsoft.com/office/drawing/2014/main" id="{0D5D0765-1ACD-0BAF-7AFF-D0381B56CA40}"/>
            </a:ext>
            <a:ext uri="{147F2762-F138-4A5C-976F-8EAC2B608ADB}">
              <a16:predDERef xmlns:a16="http://schemas.microsoft.com/office/drawing/2014/main" pred="{064279B8-B3B7-9DA9-BC93-4DB1A0A3D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0" y="10078323"/>
          <a:ext cx="2531745" cy="23460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171450</xdr:rowOff>
    </xdr:from>
    <xdr:to>
      <xdr:col>2</xdr:col>
      <xdr:colOff>2657475</xdr:colOff>
      <xdr:row>136</xdr:row>
      <xdr:rowOff>57150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C555DC-9740-BA5A-3995-41BB3B3EECBF}"/>
            </a:ext>
            <a:ext uri="{147F2762-F138-4A5C-976F-8EAC2B608ADB}">
              <a16:predDERef xmlns:a16="http://schemas.microsoft.com/office/drawing/2014/main" pred="{349AB2C0-EB91-430E-958F-9FE95008D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" y="21726525"/>
          <a:ext cx="2657475" cy="3448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38100</xdr:rowOff>
    </xdr:from>
    <xdr:to>
      <xdr:col>2</xdr:col>
      <xdr:colOff>2676525</xdr:colOff>
      <xdr:row>100</xdr:row>
      <xdr:rowOff>485775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A5AF9CA-ACAB-0359-79CE-4A409582F78D}"/>
            </a:ext>
            <a:ext uri="{147F2762-F138-4A5C-976F-8EAC2B608ADB}">
              <a16:predDERef xmlns:a16="http://schemas.microsoft.com/office/drawing/2014/main" pred="{F6C555DC-9740-BA5A-3995-41BB3B3E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" y="18392775"/>
          <a:ext cx="2676525" cy="3057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161925</xdr:rowOff>
    </xdr:from>
    <xdr:to>
      <xdr:col>2</xdr:col>
      <xdr:colOff>2619375</xdr:colOff>
      <xdr:row>45</xdr:row>
      <xdr:rowOff>76200</xdr:rowOff>
    </xdr:to>
    <xdr:pic>
      <xdr:nvPicPr>
        <xdr:cNvPr id="7" name="Picture 1">
          <a:extLst>
            <a:ext uri="{FF2B5EF4-FFF2-40B4-BE49-F238E27FC236}">
              <a16:creationId xmlns:a16="http://schemas.microsoft.com/office/drawing/2014/main" id="{29880A3C-1C46-CA71-AEB4-476FACBD6E8B}"/>
            </a:ext>
            <a:ext uri="{147F2762-F138-4A5C-976F-8EAC2B608ADB}">
              <a16:predDERef xmlns:a16="http://schemas.microsoft.com/office/drawing/2014/main" pred="{9A5AF9CA-ACAB-0359-79CE-4A409582F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5" y="7124700"/>
          <a:ext cx="2619375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152</xdr:row>
      <xdr:rowOff>57150</xdr:rowOff>
    </xdr:from>
    <xdr:to>
      <xdr:col>2</xdr:col>
      <xdr:colOff>2657475</xdr:colOff>
      <xdr:row>158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82E4D9-51DF-EED9-14F1-12FFC8FA0F3A}"/>
            </a:ext>
            <a:ext uri="{147F2762-F138-4A5C-976F-8EAC2B608ADB}">
              <a16:predDERef xmlns:a16="http://schemas.microsoft.com/office/drawing/2014/main" pred="{29880A3C-1C46-CA71-AEB4-476FACBD6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" y="32365950"/>
          <a:ext cx="2609850" cy="16954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85726</xdr:colOff>
      <xdr:row>7</xdr:row>
      <xdr:rowOff>57151</xdr:rowOff>
    </xdr:from>
    <xdr:to>
      <xdr:col>2</xdr:col>
      <xdr:colOff>2332638</xdr:colOff>
      <xdr:row>28</xdr:row>
      <xdr:rowOff>47626</xdr:rowOff>
    </xdr:to>
    <xdr:pic>
      <xdr:nvPicPr>
        <xdr:cNvPr id="25" name="Picture 4">
          <a:extLst>
            <a:ext uri="{FF2B5EF4-FFF2-40B4-BE49-F238E27FC236}">
              <a16:creationId xmlns:a16="http://schemas.microsoft.com/office/drawing/2014/main" id="{738DD11A-936F-FDE7-BD2C-F23AA2F20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1" y="2819401"/>
          <a:ext cx="2246912" cy="219075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38</xdr:row>
      <xdr:rowOff>95250</xdr:rowOff>
    </xdr:from>
    <xdr:to>
      <xdr:col>2</xdr:col>
      <xdr:colOff>2266950</xdr:colOff>
      <xdr:row>47</xdr:row>
      <xdr:rowOff>133351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825581FF-FFA7-37C6-5017-7FD008A23E5D}"/>
            </a:ext>
            <a:ext uri="{147F2762-F138-4A5C-976F-8EAC2B608ADB}">
              <a16:predDERef xmlns:a16="http://schemas.microsoft.com/office/drawing/2014/main" pred="{4A84E2E5-5928-D91C-00D5-6285DC441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9877425"/>
          <a:ext cx="2181225" cy="2000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4</xdr:row>
      <xdr:rowOff>66675</xdr:rowOff>
    </xdr:from>
    <xdr:to>
      <xdr:col>2</xdr:col>
      <xdr:colOff>3181350</xdr:colOff>
      <xdr:row>19</xdr:row>
      <xdr:rowOff>104775</xdr:rowOff>
    </xdr:to>
    <xdr:pic>
      <xdr:nvPicPr>
        <xdr:cNvPr id="13" name="Picture 3">
          <a:extLst>
            <a:ext uri="{FF2B5EF4-FFF2-40B4-BE49-F238E27FC236}">
              <a16:creationId xmlns:a16="http://schemas.microsoft.com/office/drawing/2014/main" id="{C084D791-416F-674C-5B7A-996A8DA1D034}"/>
            </a:ext>
            <a:ext uri="{147F2762-F138-4A5C-976F-8EAC2B608ADB}">
              <a16:predDERef xmlns:a16="http://schemas.microsoft.com/office/drawing/2014/main" pred="{C21A4E7C-03ED-794F-BAF4-EFFA534B3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5" y="885825"/>
          <a:ext cx="2990850" cy="2543175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52</xdr:row>
      <xdr:rowOff>32385</xdr:rowOff>
    </xdr:from>
    <xdr:to>
      <xdr:col>2</xdr:col>
      <xdr:colOff>2705100</xdr:colOff>
      <xdr:row>80</xdr:row>
      <xdr:rowOff>80010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D80EAB0-A8F2-4114-9A72-02F253CF1FF6}"/>
            </a:ext>
            <a:ext uri="{147F2762-F138-4A5C-976F-8EAC2B608ADB}">
              <a16:predDERef xmlns:a16="http://schemas.microsoft.com/office/drawing/2014/main" pred="{C084D791-416F-674C-5B7A-996A8DA1D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840" y="5480685"/>
          <a:ext cx="2667000" cy="46043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3105150</xdr:colOff>
      <xdr:row>97</xdr:row>
      <xdr:rowOff>152401</xdr:rowOff>
    </xdr:to>
    <xdr:pic>
      <xdr:nvPicPr>
        <xdr:cNvPr id="7" name="Picture 1">
          <a:extLst>
            <a:ext uri="{FF2B5EF4-FFF2-40B4-BE49-F238E27FC236}">
              <a16:creationId xmlns:a16="http://schemas.microsoft.com/office/drawing/2014/main" id="{7248DFAB-0C76-7E39-1DF4-0466F820043F}"/>
            </a:ext>
            <a:ext uri="{147F2762-F138-4A5C-976F-8EAC2B608ADB}">
              <a16:predDERef xmlns:a16="http://schemas.microsoft.com/office/drawing/2014/main" pred="{AD80EAB0-A8F2-4114-9A72-02F253CF1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5" y="11887200"/>
          <a:ext cx="3105150" cy="231457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29</xdr:row>
      <xdr:rowOff>38100</xdr:rowOff>
    </xdr:from>
    <xdr:to>
      <xdr:col>2</xdr:col>
      <xdr:colOff>3276600</xdr:colOff>
      <xdr:row>37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1F6762A-CE4A-C7D1-458D-54D011FDFC6A}"/>
            </a:ext>
            <a:ext uri="{147F2762-F138-4A5C-976F-8EAC2B608ADB}">
              <a16:predDERef xmlns:a16="http://schemas.microsoft.com/office/drawing/2014/main" pred="{7248DFAB-0C76-7E39-1DF4-0466F8200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1550" y="4724400"/>
          <a:ext cx="3228975" cy="1895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238125</xdr:colOff>
      <xdr:row>5</xdr:row>
      <xdr:rowOff>19050</xdr:rowOff>
    </xdr:from>
    <xdr:to>
      <xdr:col>2</xdr:col>
      <xdr:colOff>4810125</xdr:colOff>
      <xdr:row>24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446BBD-EB56-038A-B2B7-FFFC87C486A8}"/>
            </a:ext>
            <a:ext uri="{147F2762-F138-4A5C-976F-8EAC2B608ADB}">
              <a16:predDERef xmlns:a16="http://schemas.microsoft.com/office/drawing/2014/main" pred="{1FCF1EF1-876F-C1F5-F94C-648DAB598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1575" y="1038225"/>
          <a:ext cx="4572000" cy="300037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30</xdr:row>
      <xdr:rowOff>0</xdr:rowOff>
    </xdr:from>
    <xdr:to>
      <xdr:col>2</xdr:col>
      <xdr:colOff>4772025</xdr:colOff>
      <xdr:row>49</xdr:row>
      <xdr:rowOff>38100</xdr:rowOff>
    </xdr:to>
    <xdr:pic>
      <xdr:nvPicPr>
        <xdr:cNvPr id="5" name="Picture 3">
          <a:extLst>
            <a:ext uri="{FF2B5EF4-FFF2-40B4-BE49-F238E27FC236}">
              <a16:creationId xmlns:a16="http://schemas.microsoft.com/office/drawing/2014/main" id="{00068FD9-ED88-4CFB-B366-D52D3E3212FE}"/>
            </a:ext>
            <a:ext uri="{147F2762-F138-4A5C-976F-8EAC2B608ADB}">
              <a16:predDERef xmlns:a16="http://schemas.microsoft.com/office/drawing/2014/main" pred="{3B446BBD-EB56-038A-B2B7-FFFC87C48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3475" y="5448300"/>
          <a:ext cx="4572000" cy="3000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4572000</xdr:colOff>
      <xdr:row>75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29AE848-4386-17F2-5C44-B7EBEB304BFD}"/>
            </a:ext>
            <a:ext uri="{147F2762-F138-4A5C-976F-8EAC2B608ADB}">
              <a16:predDERef xmlns:a16="http://schemas.microsoft.com/office/drawing/2014/main" pred="{00068FD9-ED88-4CFB-B366-D52D3E321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3450" y="9324975"/>
          <a:ext cx="4572000" cy="284797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83</xdr:row>
      <xdr:rowOff>28575</xdr:rowOff>
    </xdr:from>
    <xdr:to>
      <xdr:col>2</xdr:col>
      <xdr:colOff>5334000</xdr:colOff>
      <xdr:row>106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CAC8E0-FE00-6974-F11B-6CC71A8E11E6}"/>
            </a:ext>
            <a:ext uri="{147F2762-F138-4A5C-976F-8EAC2B608ADB}">
              <a16:predDERef xmlns:a16="http://schemas.microsoft.com/office/drawing/2014/main" pred="{829AE848-4386-17F2-5C44-B7EBEB304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1075" y="13877925"/>
          <a:ext cx="5286375" cy="359092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109</xdr:row>
      <xdr:rowOff>38100</xdr:rowOff>
    </xdr:from>
    <xdr:to>
      <xdr:col>2</xdr:col>
      <xdr:colOff>4743450</xdr:colOff>
      <xdr:row>129</xdr:row>
      <xdr:rowOff>180975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5E5A69-1967-5105-80E6-8F0112EBDE60}"/>
            </a:ext>
            <a:ext uri="{147F2762-F138-4A5C-976F-8EAC2B608ADB}">
              <a16:predDERef xmlns:a16="http://schemas.microsoft.com/office/drawing/2014/main" pred="{56CAC8E0-FE00-6974-F11B-6CC71A8E1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" y="18402300"/>
          <a:ext cx="4572000" cy="325755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134</xdr:row>
      <xdr:rowOff>66675</xdr:rowOff>
    </xdr:from>
    <xdr:to>
      <xdr:col>2</xdr:col>
      <xdr:colOff>4743450</xdr:colOff>
      <xdr:row>154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B1E149E-D600-BFA2-461D-CBDB9A581757}"/>
            </a:ext>
            <a:ext uri="{147F2762-F138-4A5C-976F-8EAC2B608ADB}">
              <a16:predDERef xmlns:a16="http://schemas.microsoft.com/office/drawing/2014/main" pred="{0C5E5A69-1967-5105-80E6-8F0112EBD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4900" y="22793325"/>
          <a:ext cx="4572000" cy="310515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159</xdr:row>
      <xdr:rowOff>85725</xdr:rowOff>
    </xdr:from>
    <xdr:to>
      <xdr:col>2</xdr:col>
      <xdr:colOff>4762500</xdr:colOff>
      <xdr:row>179</xdr:row>
      <xdr:rowOff>104775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C3E1B3D-E0D0-023D-40BF-69C635D877E3}"/>
            </a:ext>
            <a:ext uri="{147F2762-F138-4A5C-976F-8EAC2B608ADB}">
              <a16:predDERef xmlns:a16="http://schemas.microsoft.com/office/drawing/2014/main" pred="{9B1E149E-D600-BFA2-461D-CBDB9A581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3950" y="26822400"/>
          <a:ext cx="4572000" cy="3114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4572000</xdr:colOff>
      <xdr:row>204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B858A85-7821-4143-D509-74C3E17F284B}"/>
            </a:ext>
            <a:ext uri="{147F2762-F138-4A5C-976F-8EAC2B608ADB}">
              <a16:predDERef xmlns:a16="http://schemas.microsoft.com/office/drawing/2014/main" pred="{1C3E1B3D-E0D0-023D-40BF-69C635D87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30708600"/>
          <a:ext cx="4572000" cy="309562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210</xdr:row>
      <xdr:rowOff>19050</xdr:rowOff>
    </xdr:from>
    <xdr:to>
      <xdr:col>2</xdr:col>
      <xdr:colOff>4629150</xdr:colOff>
      <xdr:row>230</xdr:row>
      <xdr:rowOff>28575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4FD55CE-6C42-B518-01C9-4ECE4021AF75}"/>
            </a:ext>
            <a:ext uri="{147F2762-F138-4A5C-976F-8EAC2B608ADB}">
              <a16:predDERef xmlns:a16="http://schemas.microsoft.com/office/drawing/2014/main" pred="{095BEBD4-5DE6-446A-9C5F-050A529C8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0600" y="80962500"/>
          <a:ext cx="4572000" cy="31051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236</xdr:row>
      <xdr:rowOff>57150</xdr:rowOff>
    </xdr:from>
    <xdr:to>
      <xdr:col>2</xdr:col>
      <xdr:colOff>4619625</xdr:colOff>
      <xdr:row>256</xdr:row>
      <xdr:rowOff>76200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99683A-EF92-547A-EC17-4B13F68AF665}"/>
            </a:ext>
            <a:ext uri="{147F2762-F138-4A5C-976F-8EAC2B608ADB}">
              <a16:predDERef xmlns:a16="http://schemas.microsoft.com/office/drawing/2014/main" pred="{14FD55CE-6C42-B518-01C9-4ECE4021A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81075" y="85143975"/>
          <a:ext cx="4572000" cy="3114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262</xdr:row>
      <xdr:rowOff>0</xdr:rowOff>
    </xdr:from>
    <xdr:to>
      <xdr:col>2</xdr:col>
      <xdr:colOff>4572000</xdr:colOff>
      <xdr:row>282</xdr:row>
      <xdr:rowOff>19050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19D608D-CDCD-4813-8B25-4A5197491E2B}"/>
            </a:ext>
            <a:ext uri="{147F2762-F138-4A5C-976F-8EAC2B608ADB}">
              <a16:predDERef xmlns:a16="http://schemas.microsoft.com/office/drawing/2014/main" pred="{0D99683A-EF92-547A-EC17-4B13F68AF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33450" y="89230200"/>
          <a:ext cx="4572000" cy="3114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2</xdr:col>
      <xdr:colOff>4572000</xdr:colOff>
      <xdr:row>307</xdr:row>
      <xdr:rowOff>19050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1739FD9-B390-2B96-16FE-7F01A3A7B334}"/>
            </a:ext>
            <a:ext uri="{147F2762-F138-4A5C-976F-8EAC2B608ADB}">
              <a16:predDERef xmlns:a16="http://schemas.microsoft.com/office/drawing/2014/main" pred="{219D608D-CDCD-4813-8B25-4A5197491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3450" y="93211650"/>
          <a:ext cx="4572000" cy="3114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4572000</xdr:colOff>
      <xdr:row>332</xdr:row>
      <xdr:rowOff>28575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B60B1BF-B62E-BBE2-4422-300568A64F92}"/>
            </a:ext>
            <a:ext uri="{147F2762-F138-4A5C-976F-8EAC2B608ADB}">
              <a16:predDERef xmlns:a16="http://schemas.microsoft.com/office/drawing/2014/main" pred="{61739FD9-B390-2B96-16FE-7F01A3A7B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3450" y="97193100"/>
          <a:ext cx="4572000" cy="3124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3657600</xdr:colOff>
      <xdr:row>23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7CC1F8-DD10-AF8E-E356-8DEA02D7A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647700"/>
          <a:ext cx="3657600" cy="32099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3667125</xdr:colOff>
      <xdr:row>23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ECE63D-876E-F3A4-0FD1-8322BD00A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647700"/>
          <a:ext cx="3667125" cy="31813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3190875</xdr:colOff>
      <xdr:row>23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0A7CF3-C006-2382-B17D-E54C48BF9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647700"/>
          <a:ext cx="3190875" cy="33337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2343150</xdr:colOff>
      <xdr:row>21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026316-148A-4732-67A2-4624D291B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819150"/>
          <a:ext cx="2343150" cy="34480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214</xdr:row>
      <xdr:rowOff>76200</xdr:rowOff>
    </xdr:from>
    <xdr:to>
      <xdr:col>1</xdr:col>
      <xdr:colOff>2733675</xdr:colOff>
      <xdr:row>221</xdr:row>
      <xdr:rowOff>85725</xdr:rowOff>
    </xdr:to>
    <xdr:pic>
      <xdr:nvPicPr>
        <xdr:cNvPr id="60" name="Picture 9">
          <a:extLst>
            <a:ext uri="{FF2B5EF4-FFF2-40B4-BE49-F238E27FC236}">
              <a16:creationId xmlns:a16="http://schemas.microsoft.com/office/drawing/2014/main" id="{91B586C6-C2B1-47D5-06A1-FB049F337854}"/>
            </a:ext>
            <a:ext uri="{147F2762-F138-4A5C-976F-8EAC2B608ADB}">
              <a16:predDERef xmlns:a16="http://schemas.microsoft.com/office/drawing/2014/main" pred="{FF906DC1-40CE-A763-5F33-FB5A20D6D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0125" y="36014025"/>
          <a:ext cx="2505075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133350</xdr:rowOff>
    </xdr:from>
    <xdr:to>
      <xdr:col>1</xdr:col>
      <xdr:colOff>2438400</xdr:colOff>
      <xdr:row>248</xdr:row>
      <xdr:rowOff>38100</xdr:rowOff>
    </xdr:to>
    <xdr:pic>
      <xdr:nvPicPr>
        <xdr:cNvPr id="26" name="Picture 10">
          <a:extLst>
            <a:ext uri="{FF2B5EF4-FFF2-40B4-BE49-F238E27FC236}">
              <a16:creationId xmlns:a16="http://schemas.microsoft.com/office/drawing/2014/main" id="{9114AF0C-15AF-6A07-DB36-F88B37DC17B6}"/>
            </a:ext>
            <a:ext uri="{147F2762-F138-4A5C-976F-8EAC2B608ADB}">
              <a16:predDERef xmlns:a16="http://schemas.microsoft.com/office/drawing/2014/main" pred="{91B586C6-C2B1-47D5-06A1-FB049F337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" y="29527500"/>
          <a:ext cx="2438400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264</xdr:row>
      <xdr:rowOff>133350</xdr:rowOff>
    </xdr:from>
    <xdr:to>
      <xdr:col>1</xdr:col>
      <xdr:colOff>2447925</xdr:colOff>
      <xdr:row>274</xdr:row>
      <xdr:rowOff>38100</xdr:rowOff>
    </xdr:to>
    <xdr:pic>
      <xdr:nvPicPr>
        <xdr:cNvPr id="25" name="Picture 11">
          <a:extLst>
            <a:ext uri="{FF2B5EF4-FFF2-40B4-BE49-F238E27FC236}">
              <a16:creationId xmlns:a16="http://schemas.microsoft.com/office/drawing/2014/main" id="{34DFC012-0BD7-4C75-A2EC-7275BDB68D46}"/>
            </a:ext>
            <a:ext uri="{147F2762-F138-4A5C-976F-8EAC2B608ADB}">
              <a16:predDERef xmlns:a16="http://schemas.microsoft.com/office/drawing/2014/main" pred="{9114AF0C-15AF-6A07-DB36-F88B37DC1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32604075"/>
          <a:ext cx="2438400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292</xdr:row>
      <xdr:rowOff>47625</xdr:rowOff>
    </xdr:from>
    <xdr:to>
      <xdr:col>1</xdr:col>
      <xdr:colOff>3343275</xdr:colOff>
      <xdr:row>304</xdr:row>
      <xdr:rowOff>57150</xdr:rowOff>
    </xdr:to>
    <xdr:pic>
      <xdr:nvPicPr>
        <xdr:cNvPr id="62" name="Picture 12">
          <a:extLst>
            <a:ext uri="{FF2B5EF4-FFF2-40B4-BE49-F238E27FC236}">
              <a16:creationId xmlns:a16="http://schemas.microsoft.com/office/drawing/2014/main" id="{2491198C-AD46-97ED-2DD1-E8A74253466B}"/>
            </a:ext>
            <a:ext uri="{147F2762-F138-4A5C-976F-8EAC2B608ADB}">
              <a16:predDERef xmlns:a16="http://schemas.microsoft.com/office/drawing/2014/main" pred="{34DFC012-0BD7-4C75-A2EC-7275BDB68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" y="48748950"/>
          <a:ext cx="3286125" cy="19526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318</xdr:row>
      <xdr:rowOff>28575</xdr:rowOff>
    </xdr:from>
    <xdr:to>
      <xdr:col>1</xdr:col>
      <xdr:colOff>2390775</xdr:colOff>
      <xdr:row>323</xdr:row>
      <xdr:rowOff>28575</xdr:rowOff>
    </xdr:to>
    <xdr:pic>
      <xdr:nvPicPr>
        <xdr:cNvPr id="32" name="Picture 13">
          <a:extLst>
            <a:ext uri="{FF2B5EF4-FFF2-40B4-BE49-F238E27FC236}">
              <a16:creationId xmlns:a16="http://schemas.microsoft.com/office/drawing/2014/main" id="{A3B943CB-1D4F-4A1E-B9E4-8DD39B676206}"/>
            </a:ext>
            <a:ext uri="{147F2762-F138-4A5C-976F-8EAC2B608ADB}">
              <a16:predDERef xmlns:a16="http://schemas.microsoft.com/office/drawing/2014/main" pred="{2491198C-AD46-97ED-2DD1-E8A742534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38852475"/>
          <a:ext cx="2381250" cy="80962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344</xdr:row>
      <xdr:rowOff>114300</xdr:rowOff>
    </xdr:from>
    <xdr:to>
      <xdr:col>1</xdr:col>
      <xdr:colOff>2447925</xdr:colOff>
      <xdr:row>349</xdr:row>
      <xdr:rowOff>114300</xdr:rowOff>
    </xdr:to>
    <xdr:pic>
      <xdr:nvPicPr>
        <xdr:cNvPr id="35" name="Picture 14">
          <a:extLst>
            <a:ext uri="{FF2B5EF4-FFF2-40B4-BE49-F238E27FC236}">
              <a16:creationId xmlns:a16="http://schemas.microsoft.com/office/drawing/2014/main" id="{BC94E39F-5CDE-4AD3-A5CA-C8B8700831F1}"/>
            </a:ext>
            <a:ext uri="{147F2762-F138-4A5C-976F-8EAC2B608ADB}">
              <a16:predDERef xmlns:a16="http://schemas.microsoft.com/office/drawing/2014/main" pred="{A3B943CB-1D4F-4A1E-B9E4-8DD39B676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42090975"/>
          <a:ext cx="2381250" cy="80962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372</xdr:row>
      <xdr:rowOff>76200</xdr:rowOff>
    </xdr:from>
    <xdr:to>
      <xdr:col>1</xdr:col>
      <xdr:colOff>2447925</xdr:colOff>
      <xdr:row>377</xdr:row>
      <xdr:rowOff>76200</xdr:rowOff>
    </xdr:to>
    <xdr:pic>
      <xdr:nvPicPr>
        <xdr:cNvPr id="38" name="Picture 15">
          <a:extLst>
            <a:ext uri="{FF2B5EF4-FFF2-40B4-BE49-F238E27FC236}">
              <a16:creationId xmlns:a16="http://schemas.microsoft.com/office/drawing/2014/main" id="{1A4F809A-0DBC-465B-A792-387361C6E715}"/>
            </a:ext>
            <a:ext uri="{147F2762-F138-4A5C-976F-8EAC2B608ADB}">
              <a16:predDERef xmlns:a16="http://schemas.microsoft.com/office/drawing/2014/main" pred="{BC94E39F-5CDE-4AD3-A5CA-C8B87008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45367575"/>
          <a:ext cx="2381250" cy="8096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396</xdr:row>
      <xdr:rowOff>142875</xdr:rowOff>
    </xdr:from>
    <xdr:to>
      <xdr:col>1</xdr:col>
      <xdr:colOff>2428875</xdr:colOff>
      <xdr:row>401</xdr:row>
      <xdr:rowOff>142875</xdr:rowOff>
    </xdr:to>
    <xdr:pic>
      <xdr:nvPicPr>
        <xdr:cNvPr id="41" name="Picture 16">
          <a:extLst>
            <a:ext uri="{FF2B5EF4-FFF2-40B4-BE49-F238E27FC236}">
              <a16:creationId xmlns:a16="http://schemas.microsoft.com/office/drawing/2014/main" id="{F7FD91A4-AFAD-4825-86A7-AA6E23E34F60}"/>
            </a:ext>
            <a:ext uri="{147F2762-F138-4A5C-976F-8EAC2B608ADB}">
              <a16:predDERef xmlns:a16="http://schemas.microsoft.com/office/drawing/2014/main" pred="{1A4F809A-0DBC-465B-A792-387361C6E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" y="48425100"/>
          <a:ext cx="2381250" cy="809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1</xdr:col>
      <xdr:colOff>2457450</xdr:colOff>
      <xdr:row>432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6E8599-16DE-0FA8-0038-A1058AA1BF2B}"/>
            </a:ext>
            <a:ext uri="{147F2762-F138-4A5C-976F-8EAC2B608ADB}">
              <a16:predDERef xmlns:a16="http://schemas.microsoft.com/office/drawing/2014/main" pred="{F7FD91A4-AFAD-4825-86A7-AA6E23E34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50" y="51187350"/>
          <a:ext cx="2457450" cy="208597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58</xdr:row>
      <xdr:rowOff>114300</xdr:rowOff>
    </xdr:from>
    <xdr:to>
      <xdr:col>1</xdr:col>
      <xdr:colOff>3371850</xdr:colOff>
      <xdr:row>68</xdr:row>
      <xdr:rowOff>123825</xdr:rowOff>
    </xdr:to>
    <xdr:pic>
      <xdr:nvPicPr>
        <xdr:cNvPr id="44" name="Picture 1">
          <a:extLst>
            <a:ext uri="{FF2B5EF4-FFF2-40B4-BE49-F238E27FC236}">
              <a16:creationId xmlns:a16="http://schemas.microsoft.com/office/drawing/2014/main" id="{A03BDD31-63D3-8F49-E8D6-7C64A142A101}"/>
            </a:ext>
            <a:ext uri="{147F2762-F138-4A5C-976F-8EAC2B608ADB}">
              <a16:predDERef xmlns:a16="http://schemas.microsoft.com/office/drawing/2014/main" pred="{7C6E8599-16DE-0FA8-0038-A1058AA1B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0" y="9505950"/>
          <a:ext cx="3305175" cy="1685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142875</xdr:rowOff>
    </xdr:from>
    <xdr:to>
      <xdr:col>1</xdr:col>
      <xdr:colOff>3305175</xdr:colOff>
      <xdr:row>42</xdr:row>
      <xdr:rowOff>47625</xdr:rowOff>
    </xdr:to>
    <xdr:pic>
      <xdr:nvPicPr>
        <xdr:cNvPr id="47" name="Picture 6">
          <a:extLst>
            <a:ext uri="{FF2B5EF4-FFF2-40B4-BE49-F238E27FC236}">
              <a16:creationId xmlns:a16="http://schemas.microsoft.com/office/drawing/2014/main" id="{9D99FCE6-D329-4C16-B14E-A4A46B094A03}"/>
            </a:ext>
            <a:ext uri="{147F2762-F138-4A5C-976F-8EAC2B608ADB}">
              <a16:predDERef xmlns:a16="http://schemas.microsoft.com/office/drawing/2014/main" pred="{A03BDD31-63D3-8F49-E8D6-7C64A142A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5" y="5162550"/>
          <a:ext cx="3305175" cy="16859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84</xdr:row>
      <xdr:rowOff>57150</xdr:rowOff>
    </xdr:from>
    <xdr:to>
      <xdr:col>1</xdr:col>
      <xdr:colOff>3324225</xdr:colOff>
      <xdr:row>94</xdr:row>
      <xdr:rowOff>66675</xdr:rowOff>
    </xdr:to>
    <xdr:pic>
      <xdr:nvPicPr>
        <xdr:cNvPr id="43" name="Picture 11">
          <a:extLst>
            <a:ext uri="{FF2B5EF4-FFF2-40B4-BE49-F238E27FC236}">
              <a16:creationId xmlns:a16="http://schemas.microsoft.com/office/drawing/2014/main" id="{AEDB1220-3C46-40CF-BB0A-018222A0E300}"/>
            </a:ext>
            <a:ext uri="{147F2762-F138-4A5C-976F-8EAC2B608ADB}">
              <a16:predDERef xmlns:a16="http://schemas.microsoft.com/office/drawing/2014/main" pred="{A411C612-E16D-43C2-A151-329D8C8D9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5" y="14020800"/>
          <a:ext cx="3305175" cy="1685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3305175</xdr:colOff>
      <xdr:row>117</xdr:row>
      <xdr:rowOff>114300</xdr:rowOff>
    </xdr:to>
    <xdr:pic>
      <xdr:nvPicPr>
        <xdr:cNvPr id="30" name="Picture 10">
          <a:extLst>
            <a:ext uri="{FF2B5EF4-FFF2-40B4-BE49-F238E27FC236}">
              <a16:creationId xmlns:a16="http://schemas.microsoft.com/office/drawing/2014/main" id="{E1026532-F840-4BDB-BFF3-BD00498700E8}"/>
            </a:ext>
            <a:ext uri="{147F2762-F138-4A5C-976F-8EAC2B608ADB}">
              <a16:predDERef xmlns:a16="http://schemas.microsoft.com/office/drawing/2014/main" pred="{AEDB1220-3C46-40CF-BB0A-018222A0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5" y="18135600"/>
          <a:ext cx="3305175" cy="1685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95250</xdr:rowOff>
    </xdr:from>
    <xdr:to>
      <xdr:col>1</xdr:col>
      <xdr:colOff>3305175</xdr:colOff>
      <xdr:row>145</xdr:row>
      <xdr:rowOff>38100</xdr:rowOff>
    </xdr:to>
    <xdr:pic>
      <xdr:nvPicPr>
        <xdr:cNvPr id="51" name="Picture 18">
          <a:extLst>
            <a:ext uri="{FF2B5EF4-FFF2-40B4-BE49-F238E27FC236}">
              <a16:creationId xmlns:a16="http://schemas.microsoft.com/office/drawing/2014/main" id="{F1EDF546-4105-4819-A954-0CEC7A26B13B}"/>
            </a:ext>
            <a:ext uri="{147F2762-F138-4A5C-976F-8EAC2B608ADB}">
              <a16:predDERef xmlns:a16="http://schemas.microsoft.com/office/drawing/2014/main" pred="{E1026532-F840-4BDB-BFF3-BD0049870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23117175"/>
          <a:ext cx="3305175" cy="168592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187</xdr:row>
      <xdr:rowOff>28575</xdr:rowOff>
    </xdr:from>
    <xdr:to>
      <xdr:col>1</xdr:col>
      <xdr:colOff>3333750</xdr:colOff>
      <xdr:row>197</xdr:row>
      <xdr:rowOff>95250</xdr:rowOff>
    </xdr:to>
    <xdr:pic>
      <xdr:nvPicPr>
        <xdr:cNvPr id="59" name="Picture 22">
          <a:extLst>
            <a:ext uri="{FF2B5EF4-FFF2-40B4-BE49-F238E27FC236}">
              <a16:creationId xmlns:a16="http://schemas.microsoft.com/office/drawing/2014/main" id="{2326B6C3-085B-42BF-8D8E-8990C78DE9FC}"/>
            </a:ext>
            <a:ext uri="{147F2762-F138-4A5C-976F-8EAC2B608ADB}">
              <a16:predDERef xmlns:a16="http://schemas.microsoft.com/office/drawing/2014/main" pred="{F1EDF546-4105-4819-A954-0CEC7A26B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100" y="31594425"/>
          <a:ext cx="3305175" cy="1685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3314700</xdr:colOff>
      <xdr:row>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6941C0-B988-7F7E-A832-648DF2AC6091}"/>
            </a:ext>
            <a:ext uri="{147F2762-F138-4A5C-976F-8EAC2B608ADB}">
              <a16:predDERef xmlns:a16="http://schemas.microsoft.com/office/drawing/2014/main" pred="{2326B6C3-085B-42BF-8D8E-8990C78DE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6225" y="647700"/>
          <a:ext cx="3314700" cy="4762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3600450</xdr:colOff>
      <xdr:row>23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0CC293-0989-A490-EBBD-7C29296FF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647700"/>
          <a:ext cx="3600450" cy="34575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3124200</xdr:colOff>
      <xdr:row>23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BE239E-3539-0314-4735-01F566406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647700"/>
          <a:ext cx="3124200" cy="334327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3562350</xdr:colOff>
      <xdr:row>22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5A4380-DD8F-A43E-4918-B4CB3CDA0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647700"/>
          <a:ext cx="3562350" cy="32385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3857625</xdr:colOff>
      <xdr:row>24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40BF2E-0BA6-47B9-8001-31259E237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647700"/>
          <a:ext cx="3857625" cy="34480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3086100</xdr:colOff>
      <xdr:row>19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276DD3-8FFB-333A-FB47-DA1CF9A5B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647700"/>
          <a:ext cx="3086100" cy="27051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3143250</xdr:colOff>
      <xdr:row>22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BD2E1C-4EB0-2157-7E1C-8EF8B1734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647700"/>
          <a:ext cx="3143250" cy="3057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ev.hellolingo.com/participant-agreement" TargetMode="External"/><Relationship Id="rId13" Type="http://schemas.openxmlformats.org/officeDocument/2006/relationships/hyperlink" Target="https://shop-d.hellolingo.com/order-confirmation?orderId=177b7d2b-0dc0-4bda-bfca-8fc2b0739e20&amp;marketingConsent=true" TargetMode="External"/><Relationship Id="rId3" Type="http://schemas.openxmlformats.org/officeDocument/2006/relationships/hyperlink" Target="https://dev.hellolingo.com/terms-of-sale" TargetMode="External"/><Relationship Id="rId7" Type="http://schemas.openxmlformats.org/officeDocument/2006/relationships/hyperlink" Target="https://dev.hellolingo.com/fb-uk-terms-of-use" TargetMode="External"/><Relationship Id="rId12" Type="http://schemas.openxmlformats.org/officeDocument/2006/relationships/hyperlink" Target="https://dev.hellolingo.com/privacy-notice" TargetMode="External"/><Relationship Id="rId17" Type="http://schemas.openxmlformats.org/officeDocument/2006/relationships/hyperlink" Target="https://shop.hellolingo.com/order-confirmation?orderId=8c52132e-5691-4bc7-9067-0d8619cc8ea9&amp;marketingConsent=true" TargetMode="External"/><Relationship Id="rId2" Type="http://schemas.openxmlformats.org/officeDocument/2006/relationships/hyperlink" Target="https://dev.hellolingo.com/terms-of-use" TargetMode="External"/><Relationship Id="rId16" Type="http://schemas.openxmlformats.org/officeDocument/2006/relationships/hyperlink" Target="https://shop.hellolingo.com/checkout?cartId=df9e243e-5e64-427f-940a-a8083b02b4a4" TargetMode="External"/><Relationship Id="rId1" Type="http://schemas.openxmlformats.org/officeDocument/2006/relationships/hyperlink" Target="https://dev.hellolingo.com/" TargetMode="External"/><Relationship Id="rId6" Type="http://schemas.openxmlformats.org/officeDocument/2006/relationships/hyperlink" Target="https://dev.hellolingo.com/fb-privacy-policy" TargetMode="External"/><Relationship Id="rId11" Type="http://schemas.openxmlformats.org/officeDocument/2006/relationships/hyperlink" Target="https://shop-d.hellolingo.com/checkout?cartId=df9e243e-5e64-427f-940a-a8083b02b4a4" TargetMode="External"/><Relationship Id="rId5" Type="http://schemas.openxmlformats.org/officeDocument/2006/relationships/hyperlink" Target="https://dev.hellolingo.com/doc" TargetMode="External"/><Relationship Id="rId15" Type="http://schemas.openxmlformats.org/officeDocument/2006/relationships/hyperlink" Target="https://shop.hellolingo.com/en-GB/products" TargetMode="External"/><Relationship Id="rId10" Type="http://schemas.openxmlformats.org/officeDocument/2006/relationships/hyperlink" Target="https://shop-d.hellolingo.com/en-GB/products" TargetMode="External"/><Relationship Id="rId4" Type="http://schemas.openxmlformats.org/officeDocument/2006/relationships/hyperlink" Target="https://dev.hellolingo.com/privacy-policy" TargetMode="External"/><Relationship Id="rId9" Type="http://schemas.openxmlformats.org/officeDocument/2006/relationships/hyperlink" Target="https://dev.hellolingo.com/socialmedia-terms-of-use" TargetMode="External"/><Relationship Id="rId14" Type="http://schemas.openxmlformats.org/officeDocument/2006/relationships/hyperlink" Target="https://www.hellolingo.com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dev.hellolingo.com/" TargetMode="External"/><Relationship Id="rId13" Type="http://schemas.openxmlformats.org/officeDocument/2006/relationships/hyperlink" Target="https://www.hellolingo.com/" TargetMode="External"/><Relationship Id="rId18" Type="http://schemas.openxmlformats.org/officeDocument/2006/relationships/hyperlink" Target="https://www.hellolingo.com/" TargetMode="External"/><Relationship Id="rId3" Type="http://schemas.openxmlformats.org/officeDocument/2006/relationships/hyperlink" Target="https://dev.hellolingo.com/" TargetMode="External"/><Relationship Id="rId21" Type="http://schemas.openxmlformats.org/officeDocument/2006/relationships/drawing" Target="../drawings/drawing1.xml"/><Relationship Id="rId7" Type="http://schemas.openxmlformats.org/officeDocument/2006/relationships/hyperlink" Target="https://dev.hellolingo.com/" TargetMode="External"/><Relationship Id="rId12" Type="http://schemas.openxmlformats.org/officeDocument/2006/relationships/hyperlink" Target="https://www.hellolingo.com/" TargetMode="External"/><Relationship Id="rId17" Type="http://schemas.openxmlformats.org/officeDocument/2006/relationships/hyperlink" Target="https://www.hellolingo.com/" TargetMode="External"/><Relationship Id="rId2" Type="http://schemas.openxmlformats.org/officeDocument/2006/relationships/hyperlink" Target="https://dev.hellolingo.com/" TargetMode="External"/><Relationship Id="rId16" Type="http://schemas.openxmlformats.org/officeDocument/2006/relationships/hyperlink" Target="https://www.hellolingo.com/" TargetMode="External"/><Relationship Id="rId20" Type="http://schemas.openxmlformats.org/officeDocument/2006/relationships/hyperlink" Target="https://www.hellolingo.com/" TargetMode="External"/><Relationship Id="rId1" Type="http://schemas.openxmlformats.org/officeDocument/2006/relationships/hyperlink" Target="https://dev.hellolingo.com/" TargetMode="External"/><Relationship Id="rId6" Type="http://schemas.openxmlformats.org/officeDocument/2006/relationships/hyperlink" Target="https://dev.hellolingo.com/" TargetMode="External"/><Relationship Id="rId11" Type="http://schemas.openxmlformats.org/officeDocument/2006/relationships/hyperlink" Target="https://www.hellolingo.com/" TargetMode="External"/><Relationship Id="rId5" Type="http://schemas.openxmlformats.org/officeDocument/2006/relationships/hyperlink" Target="https://dev.hellolingo.com/" TargetMode="External"/><Relationship Id="rId15" Type="http://schemas.openxmlformats.org/officeDocument/2006/relationships/hyperlink" Target="https://www.hellolingo.com/" TargetMode="External"/><Relationship Id="rId10" Type="http://schemas.openxmlformats.org/officeDocument/2006/relationships/hyperlink" Target="https://dev.hellolingo.com/" TargetMode="External"/><Relationship Id="rId19" Type="http://schemas.openxmlformats.org/officeDocument/2006/relationships/hyperlink" Target="https://www.hellolingo.com/" TargetMode="External"/><Relationship Id="rId4" Type="http://schemas.openxmlformats.org/officeDocument/2006/relationships/hyperlink" Target="https://dev.hellolingo.com/" TargetMode="External"/><Relationship Id="rId9" Type="http://schemas.openxmlformats.org/officeDocument/2006/relationships/hyperlink" Target="https://dev.hellolingo.com/" TargetMode="External"/><Relationship Id="rId14" Type="http://schemas.openxmlformats.org/officeDocument/2006/relationships/hyperlink" Target="https://www.hellolingo.com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shop-d.hellolingo.com/en-GB/products" TargetMode="External"/><Relationship Id="rId2" Type="http://schemas.openxmlformats.org/officeDocument/2006/relationships/hyperlink" Target="https://shop.hellolingo.com/en-GB/products" TargetMode="External"/><Relationship Id="rId1" Type="http://schemas.openxmlformats.org/officeDocument/2006/relationships/hyperlink" Target="https://shop.hellolingo.com/en-GB/products" TargetMode="External"/><Relationship Id="rId5" Type="http://schemas.openxmlformats.org/officeDocument/2006/relationships/drawing" Target="../drawings/drawing2.xml"/><Relationship Id="rId4" Type="http://schemas.openxmlformats.org/officeDocument/2006/relationships/hyperlink" Target="https://shop-d.hellolingo.com/en-GB/products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hop.hellolingo.com/checkout?cartId=0f645481-1924-463c-b933-245ddb42481d" TargetMode="External"/><Relationship Id="rId7" Type="http://schemas.openxmlformats.org/officeDocument/2006/relationships/drawing" Target="../drawings/drawing3.xml"/><Relationship Id="rId2" Type="http://schemas.openxmlformats.org/officeDocument/2006/relationships/hyperlink" Target="https://shop.hellolingo.com/en-GB/products" TargetMode="External"/><Relationship Id="rId1" Type="http://schemas.openxmlformats.org/officeDocument/2006/relationships/hyperlink" Target="https://shop.hellolingo.com/en-GB/products" TargetMode="External"/><Relationship Id="rId6" Type="http://schemas.openxmlformats.org/officeDocument/2006/relationships/hyperlink" Target="https://shop.hellolingo.com/order-confirmation?orderId=8c52132e-5691-4bc7-9067-0d8619cc8ea9&amp;marketingConsent=true" TargetMode="External"/><Relationship Id="rId5" Type="http://schemas.openxmlformats.org/officeDocument/2006/relationships/hyperlink" Target="https://shop.hellolingo.com/order-confirmation?orderId=8c52132e-5691-4bc7-9067-0d8619cc8ea9&amp;marketingConsent=true" TargetMode="External"/><Relationship Id="rId4" Type="http://schemas.openxmlformats.org/officeDocument/2006/relationships/hyperlink" Target="https://shop.hellolingo.com/checkout?cartId=0f645481-1924-463c-b933-245ddb42481d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shop-d.hellolingo.com/account/info" TargetMode="External"/><Relationship Id="rId13" Type="http://schemas.openxmlformats.org/officeDocument/2006/relationships/hyperlink" Target="https://shop-d.hellolingo.com/en-GB/account" TargetMode="External"/><Relationship Id="rId3" Type="http://schemas.openxmlformats.org/officeDocument/2006/relationships/hyperlink" Target="https://shop-d.hellolingo.com/account" TargetMode="External"/><Relationship Id="rId7" Type="http://schemas.openxmlformats.org/officeDocument/2006/relationships/hyperlink" Target="https://shop-d.hellolingo.com/account/info" TargetMode="External"/><Relationship Id="rId12" Type="http://schemas.openxmlformats.org/officeDocument/2006/relationships/hyperlink" Target="https://shop-d.hellolingo.com/en-GB/account" TargetMode="External"/><Relationship Id="rId2" Type="http://schemas.openxmlformats.org/officeDocument/2006/relationships/hyperlink" Target="https://shop-d.hellolingo.com/account" TargetMode="External"/><Relationship Id="rId1" Type="http://schemas.openxmlformats.org/officeDocument/2006/relationships/hyperlink" Target="https://shop-d.hellolingo.com/account" TargetMode="External"/><Relationship Id="rId6" Type="http://schemas.openxmlformats.org/officeDocument/2006/relationships/hyperlink" Target="https://shop-d.hellolingo.com/account" TargetMode="External"/><Relationship Id="rId11" Type="http://schemas.openxmlformats.org/officeDocument/2006/relationships/hyperlink" Target="https://shop-d.hellolingo.com/en-GB/account" TargetMode="External"/><Relationship Id="rId5" Type="http://schemas.openxmlformats.org/officeDocument/2006/relationships/hyperlink" Target="https://shop-d.hellolingo.com/account" TargetMode="External"/><Relationship Id="rId15" Type="http://schemas.openxmlformats.org/officeDocument/2006/relationships/drawing" Target="../drawings/drawing4.xml"/><Relationship Id="rId10" Type="http://schemas.openxmlformats.org/officeDocument/2006/relationships/hyperlink" Target="https://shop-d.hellolingo.com/en-GB/account" TargetMode="External"/><Relationship Id="rId4" Type="http://schemas.openxmlformats.org/officeDocument/2006/relationships/hyperlink" Target="https://shop-d.hellolingo.com/account" TargetMode="External"/><Relationship Id="rId9" Type="http://schemas.openxmlformats.org/officeDocument/2006/relationships/hyperlink" Target="https://shop-d.hellolingo.com/en-GB/account" TargetMode="External"/><Relationship Id="rId14" Type="http://schemas.openxmlformats.org/officeDocument/2006/relationships/hyperlink" Target="https://shop-d.hellolingo.com/en-GB/account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dev.hellolingo.com/privacy-notice" TargetMode="External"/><Relationship Id="rId1" Type="http://schemas.openxmlformats.org/officeDocument/2006/relationships/hyperlink" Target="https://dev.hellolingo.com/privacy-notice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dev.hellolingo.com/terms-of-sale" TargetMode="External"/><Relationship Id="rId1" Type="http://schemas.openxmlformats.org/officeDocument/2006/relationships/hyperlink" Target="https://dev.hellolingo.com/terms-of-sale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s://dev.hellolingo.com/terms-of-use" TargetMode="External"/><Relationship Id="rId1" Type="http://schemas.openxmlformats.org/officeDocument/2006/relationships/hyperlink" Target="https://dev.hellolingo.com/terms-of-use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hellolingo.com/" TargetMode="External"/><Relationship Id="rId2" Type="http://schemas.openxmlformats.org/officeDocument/2006/relationships/hyperlink" Target="https://dev.hellolingo.com/" TargetMode="External"/><Relationship Id="rId1" Type="http://schemas.openxmlformats.org/officeDocument/2006/relationships/hyperlink" Target="https://dev.hellolingo.com/" TargetMode="External"/><Relationship Id="rId5" Type="http://schemas.openxmlformats.org/officeDocument/2006/relationships/drawing" Target="../drawings/drawing8.xml"/><Relationship Id="rId4" Type="http://schemas.openxmlformats.org/officeDocument/2006/relationships/hyperlink" Target="https://www.hellolingo.com/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hyperlink" Target="https://shop.hellolingo.com/en-GB/products" TargetMode="External"/><Relationship Id="rId13" Type="http://schemas.openxmlformats.org/officeDocument/2006/relationships/hyperlink" Target="https://shop.hellolingo.com/en-GB/products" TargetMode="External"/><Relationship Id="rId18" Type="http://schemas.openxmlformats.org/officeDocument/2006/relationships/hyperlink" Target="https://shop.hellolingo.com/en-GB/products" TargetMode="External"/><Relationship Id="rId3" Type="http://schemas.openxmlformats.org/officeDocument/2006/relationships/hyperlink" Target="https://shop.hellolingo.com/en-GB/products" TargetMode="External"/><Relationship Id="rId21" Type="http://schemas.openxmlformats.org/officeDocument/2006/relationships/hyperlink" Target="https://shop.hellolingo.com/products" TargetMode="External"/><Relationship Id="rId7" Type="http://schemas.openxmlformats.org/officeDocument/2006/relationships/hyperlink" Target="https://shop.hellolingo.com/en-GB/products" TargetMode="External"/><Relationship Id="rId12" Type="http://schemas.openxmlformats.org/officeDocument/2006/relationships/hyperlink" Target="https://shop.hellolingo.com/en-GB/products" TargetMode="External"/><Relationship Id="rId17" Type="http://schemas.openxmlformats.org/officeDocument/2006/relationships/hyperlink" Target="https://shop.hellolingo.com/en-GB/products" TargetMode="External"/><Relationship Id="rId2" Type="http://schemas.openxmlformats.org/officeDocument/2006/relationships/hyperlink" Target="https://shop.hellolingo.com/en-GB/products" TargetMode="External"/><Relationship Id="rId16" Type="http://schemas.openxmlformats.org/officeDocument/2006/relationships/hyperlink" Target="https://shop.hellolingo.com/en-GB/products" TargetMode="External"/><Relationship Id="rId20" Type="http://schemas.openxmlformats.org/officeDocument/2006/relationships/hyperlink" Target="https://shop.hellolingo.com/en-GB/products" TargetMode="External"/><Relationship Id="rId1" Type="http://schemas.openxmlformats.org/officeDocument/2006/relationships/hyperlink" Target="https://shop.hellolingo.com/en-GB/products" TargetMode="External"/><Relationship Id="rId6" Type="http://schemas.openxmlformats.org/officeDocument/2006/relationships/hyperlink" Target="https://shop.hellolingo.com/en-GB/products" TargetMode="External"/><Relationship Id="rId11" Type="http://schemas.openxmlformats.org/officeDocument/2006/relationships/hyperlink" Target="https://shop.hellolingo.com/en-GB/products" TargetMode="External"/><Relationship Id="rId5" Type="http://schemas.openxmlformats.org/officeDocument/2006/relationships/hyperlink" Target="https://shop.hellolingo.com/en-GB/products" TargetMode="External"/><Relationship Id="rId15" Type="http://schemas.openxmlformats.org/officeDocument/2006/relationships/hyperlink" Target="https://shop.hellolingo.com/en-GB/products" TargetMode="External"/><Relationship Id="rId23" Type="http://schemas.openxmlformats.org/officeDocument/2006/relationships/drawing" Target="../drawings/drawing9.xml"/><Relationship Id="rId10" Type="http://schemas.openxmlformats.org/officeDocument/2006/relationships/hyperlink" Target="https://shop.hellolingo.com/en-GB/products" TargetMode="External"/><Relationship Id="rId19" Type="http://schemas.openxmlformats.org/officeDocument/2006/relationships/hyperlink" Target="https://shop.hellolingo.com/en-GB/products" TargetMode="External"/><Relationship Id="rId4" Type="http://schemas.openxmlformats.org/officeDocument/2006/relationships/hyperlink" Target="https://shop.hellolingo.com/en-GB/products" TargetMode="External"/><Relationship Id="rId9" Type="http://schemas.openxmlformats.org/officeDocument/2006/relationships/hyperlink" Target="https://shop.hellolingo.com/en-GB/products" TargetMode="External"/><Relationship Id="rId14" Type="http://schemas.openxmlformats.org/officeDocument/2006/relationships/hyperlink" Target="https://shop.hellolingo.com/en-GB/products" TargetMode="External"/><Relationship Id="rId22" Type="http://schemas.openxmlformats.org/officeDocument/2006/relationships/hyperlink" Target="https://shop.hellolingo.com/products" TargetMode="Externa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hyperlink" Target="https://shop.hellolingo.com/checkout?cartId=0f645481-1924-463c-b933-245ddb42481d" TargetMode="External"/><Relationship Id="rId3" Type="http://schemas.openxmlformats.org/officeDocument/2006/relationships/hyperlink" Target="https://shop.hellolingo.com/checkout?cartId=0f645481-1924-463c-b933-245ddb42481d" TargetMode="External"/><Relationship Id="rId7" Type="http://schemas.openxmlformats.org/officeDocument/2006/relationships/hyperlink" Target="https://shop.hellolingo.com/checkout?cartId=0f645481-1924-463c-b933-245ddb42481d" TargetMode="External"/><Relationship Id="rId2" Type="http://schemas.openxmlformats.org/officeDocument/2006/relationships/hyperlink" Target="https://shop.hellolingo.com/checkout?cartId=0f645481-1924-463c-b933-245ddb42481d" TargetMode="External"/><Relationship Id="rId1" Type="http://schemas.openxmlformats.org/officeDocument/2006/relationships/hyperlink" Target="https://shop.hellolingo.com/checkout?cartId=0f645481-1924-463c-b933-245ddb42481d" TargetMode="External"/><Relationship Id="rId6" Type="http://schemas.openxmlformats.org/officeDocument/2006/relationships/hyperlink" Target="https://shop.hellolingo.com/checkout?cartId=0f645481-1924-463c-b933-245ddb42481d" TargetMode="External"/><Relationship Id="rId5" Type="http://schemas.openxmlformats.org/officeDocument/2006/relationships/hyperlink" Target="https://shop.hellolingo.com/checkout?cartId=0f645481-1924-463c-b933-245ddb42481d" TargetMode="External"/><Relationship Id="rId4" Type="http://schemas.openxmlformats.org/officeDocument/2006/relationships/hyperlink" Target="https://shop.hellolingo.com/checkout?cartId=0f645481-1924-463c-b933-245ddb42481d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hyperlink" Target="https://dev.hellolingo.com/doc" TargetMode="External"/><Relationship Id="rId1" Type="http://schemas.openxmlformats.org/officeDocument/2006/relationships/hyperlink" Target="https://dev.hellolingo.com/doc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hyperlink" Target="https://dev.hellolingo.com/privacy-policy" TargetMode="External"/><Relationship Id="rId1" Type="http://schemas.openxmlformats.org/officeDocument/2006/relationships/hyperlink" Target="https://dev.hellolingo.com/privacy-policy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hyperlink" Target="https://dev.hellolingo.com/fb-privacy-policy" TargetMode="External"/><Relationship Id="rId1" Type="http://schemas.openxmlformats.org/officeDocument/2006/relationships/hyperlink" Target="https://dev.hellolingo.com/fb-privacy-policy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hyperlink" Target="https://dev.hellolingo.com/fb-uk-terms-of-use" TargetMode="External"/><Relationship Id="rId1" Type="http://schemas.openxmlformats.org/officeDocument/2006/relationships/hyperlink" Target="https://dev.hellolingo.com/fb-uk-terms-of-use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hyperlink" Target="https://dev.hellolingo.com/participant-agreement" TargetMode="External"/><Relationship Id="rId1" Type="http://schemas.openxmlformats.org/officeDocument/2006/relationships/hyperlink" Target="https://dev.hellolingo.com/participant-agreement" TargetMode="Externa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hyperlink" Target="https://dev.hellolingo.com/socialmedia-terms-of-use" TargetMode="External"/><Relationship Id="rId1" Type="http://schemas.openxmlformats.org/officeDocument/2006/relationships/hyperlink" Target="https://dev.hellolingo.com/socialmedia-terms-of-us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0B2BE-64A5-424F-B150-54BF9FAE031B}">
  <sheetPr>
    <tabColor rgb="FFCA4DF7"/>
  </sheetPr>
  <dimension ref="A1:F15"/>
  <sheetViews>
    <sheetView workbookViewId="0">
      <selection activeCell="F5" sqref="F5"/>
    </sheetView>
  </sheetViews>
  <sheetFormatPr defaultRowHeight="12.6"/>
  <cols>
    <col min="1" max="1" width="3.7109375" customWidth="1"/>
    <col min="2" max="2" width="24.140625" customWidth="1"/>
    <col min="3" max="3" width="45.28515625" customWidth="1"/>
    <col min="4" max="4" width="3" customWidth="1"/>
    <col min="5" max="5" width="26.5703125" customWidth="1"/>
    <col min="6" max="6" width="51.85546875" customWidth="1"/>
  </cols>
  <sheetData>
    <row r="1" spans="1:6" ht="20.100000000000001">
      <c r="A1" s="104" t="s">
        <v>0</v>
      </c>
      <c r="B1" s="104"/>
      <c r="C1" s="104"/>
      <c r="D1" s="104" t="s">
        <v>1</v>
      </c>
      <c r="E1" s="104"/>
      <c r="F1" s="104"/>
    </row>
    <row r="2" spans="1:6" ht="15.6">
      <c r="A2" s="30"/>
      <c r="B2" s="99" t="s">
        <v>2</v>
      </c>
      <c r="C2" s="99" t="s">
        <v>3</v>
      </c>
      <c r="D2" s="30"/>
      <c r="E2" s="99" t="s">
        <v>2</v>
      </c>
      <c r="F2" s="99" t="s">
        <v>3</v>
      </c>
    </row>
    <row r="3" spans="1:6">
      <c r="A3">
        <v>1</v>
      </c>
      <c r="B3" t="s">
        <v>4</v>
      </c>
      <c r="C3" s="79" t="s">
        <v>5</v>
      </c>
      <c r="E3" t="s">
        <v>4</v>
      </c>
      <c r="F3" s="79" t="s">
        <v>6</v>
      </c>
    </row>
    <row r="4" spans="1:6">
      <c r="A4">
        <v>2</v>
      </c>
      <c r="B4" t="s">
        <v>7</v>
      </c>
      <c r="C4" s="79" t="s">
        <v>8</v>
      </c>
      <c r="E4" t="s">
        <v>7</v>
      </c>
      <c r="F4" s="79" t="s">
        <v>9</v>
      </c>
    </row>
    <row r="5" spans="1:6">
      <c r="A5">
        <v>3</v>
      </c>
      <c r="B5" t="s">
        <v>10</v>
      </c>
      <c r="C5" s="79" t="s">
        <v>11</v>
      </c>
      <c r="E5" t="s">
        <v>10</v>
      </c>
      <c r="F5" s="79" t="s">
        <v>12</v>
      </c>
    </row>
    <row r="6" spans="1:6">
      <c r="A6">
        <v>4</v>
      </c>
      <c r="B6" t="s">
        <v>13</v>
      </c>
      <c r="C6" s="79" t="s">
        <v>14</v>
      </c>
      <c r="E6" t="s">
        <v>13</v>
      </c>
      <c r="F6" s="79" t="s">
        <v>15</v>
      </c>
    </row>
    <row r="7" spans="1:6">
      <c r="A7">
        <v>5</v>
      </c>
      <c r="B7" t="s">
        <v>16</v>
      </c>
      <c r="C7" s="79" t="s">
        <v>17</v>
      </c>
      <c r="E7" t="s">
        <v>16</v>
      </c>
      <c r="F7" s="79" t="s">
        <v>18</v>
      </c>
    </row>
    <row r="8" spans="1:6">
      <c r="A8">
        <v>6</v>
      </c>
      <c r="B8" t="s">
        <v>19</v>
      </c>
      <c r="C8" s="79" t="s">
        <v>20</v>
      </c>
      <c r="E8" t="s">
        <v>19</v>
      </c>
      <c r="F8" s="79" t="s">
        <v>21</v>
      </c>
    </row>
    <row r="9" spans="1:6">
      <c r="A9">
        <v>7</v>
      </c>
      <c r="B9" t="s">
        <v>22</v>
      </c>
      <c r="C9" s="79" t="s">
        <v>23</v>
      </c>
      <c r="E9" t="s">
        <v>22</v>
      </c>
      <c r="F9" s="79" t="s">
        <v>24</v>
      </c>
    </row>
    <row r="10" spans="1:6">
      <c r="A10">
        <v>8</v>
      </c>
      <c r="B10" t="s">
        <v>25</v>
      </c>
      <c r="C10" s="79" t="s">
        <v>26</v>
      </c>
      <c r="E10" t="s">
        <v>25</v>
      </c>
      <c r="F10" s="79" t="s">
        <v>27</v>
      </c>
    </row>
    <row r="11" spans="1:6">
      <c r="A11">
        <v>9</v>
      </c>
      <c r="B11" t="s">
        <v>28</v>
      </c>
      <c r="C11" s="79" t="s">
        <v>29</v>
      </c>
      <c r="E11" t="s">
        <v>28</v>
      </c>
      <c r="F11" s="79" t="s">
        <v>30</v>
      </c>
    </row>
    <row r="12" spans="1:6">
      <c r="A12">
        <v>10</v>
      </c>
      <c r="B12" t="s">
        <v>31</v>
      </c>
      <c r="C12" s="79" t="s">
        <v>32</v>
      </c>
      <c r="E12" t="s">
        <v>31</v>
      </c>
      <c r="F12" s="79" t="s">
        <v>33</v>
      </c>
    </row>
    <row r="13" spans="1:6">
      <c r="A13">
        <v>11</v>
      </c>
      <c r="B13" t="s">
        <v>34</v>
      </c>
      <c r="C13" s="79" t="s">
        <v>35</v>
      </c>
      <c r="E13" t="s">
        <v>34</v>
      </c>
      <c r="F13" s="79" t="s">
        <v>36</v>
      </c>
    </row>
    <row r="14" spans="1:6">
      <c r="A14">
        <v>12</v>
      </c>
      <c r="B14" t="s">
        <v>37</v>
      </c>
      <c r="C14" s="79" t="s">
        <v>38</v>
      </c>
      <c r="E14" t="s">
        <v>37</v>
      </c>
      <c r="F14" s="79" t="s">
        <v>39</v>
      </c>
    </row>
    <row r="15" spans="1:6">
      <c r="A15">
        <v>13</v>
      </c>
      <c r="B15" t="s">
        <v>40</v>
      </c>
      <c r="C15" s="79" t="s">
        <v>41</v>
      </c>
      <c r="E15" t="s">
        <v>40</v>
      </c>
      <c r="F15" s="79" t="s">
        <v>42</v>
      </c>
    </row>
  </sheetData>
  <mergeCells count="2">
    <mergeCell ref="A1:C1"/>
    <mergeCell ref="D1:F1"/>
  </mergeCells>
  <hyperlinks>
    <hyperlink ref="C3" r:id="rId1" xr:uid="{520D4E49-F875-4259-884F-A9571B87D4A9}"/>
    <hyperlink ref="C7" r:id="rId2" xr:uid="{2BBDF78D-C18E-4448-ADB7-C82A57551B3A}"/>
    <hyperlink ref="C8" r:id="rId3" xr:uid="{2410FF46-5ABE-4275-B71A-B72C2AEEDB9B}"/>
    <hyperlink ref="C9" r:id="rId4" xr:uid="{66115EEB-8FE1-44C2-9D78-866629DDF31E}"/>
    <hyperlink ref="C11" r:id="rId5" xr:uid="{BF6AD8DB-6CCE-425B-970F-DC7F96FF23E0}"/>
    <hyperlink ref="C12" r:id="rId6" xr:uid="{2A590590-309F-41DE-8996-093613493FF6}"/>
    <hyperlink ref="C13" r:id="rId7" xr:uid="{DBCB49BF-4A69-44C4-A81F-CBB721565D41}"/>
    <hyperlink ref="C14" r:id="rId8" xr:uid="{BBFA94D8-9A90-40E6-ABCA-F2086A3960C3}"/>
    <hyperlink ref="C15" r:id="rId9" xr:uid="{F6B4FDA5-DE97-4469-87AC-F0796988248B}"/>
    <hyperlink ref="C4" r:id="rId10" xr:uid="{258EC378-A5D6-4351-A120-FB8DAD366C47}"/>
    <hyperlink ref="C5" r:id="rId11" xr:uid="{9DD3E8DE-0E3D-4BDA-8E0E-0867DB0F620D}"/>
    <hyperlink ref="C10" r:id="rId12" xr:uid="{0A39767A-67E6-4C67-AEEE-16BE6DBA9E71}"/>
    <hyperlink ref="C6" r:id="rId13" xr:uid="{DB6A9622-E0E4-427C-973C-8A180D5B6F38}"/>
    <hyperlink ref="F3" r:id="rId14" xr:uid="{3E4E1D2B-2A31-456D-883F-AB160B82D0CD}"/>
    <hyperlink ref="F4" r:id="rId15" xr:uid="{DDDC4FA9-52B0-4BCC-B6F1-AC145C5A8F73}"/>
    <hyperlink ref="F5" r:id="rId16" xr:uid="{0DD7656B-6611-4F32-8A83-EDE3CD9A6980}"/>
    <hyperlink ref="F6" r:id="rId17" xr:uid="{5D0BDD8F-E384-442F-B57C-2777E2E7781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FF"/>
    <outlinePr summaryBelow="0" summaryRight="0"/>
  </sheetPr>
  <dimension ref="A1:Z59"/>
  <sheetViews>
    <sheetView workbookViewId="0">
      <pane ySplit="2" topLeftCell="A32" activePane="bottomLeft" state="frozen"/>
      <selection pane="bottomLeft" activeCell="C39" sqref="C39"/>
    </sheetView>
  </sheetViews>
  <sheetFormatPr defaultColWidth="0" defaultRowHeight="15.75" customHeight="1" zeroHeight="1"/>
  <cols>
    <col min="1" max="1" width="48.140625" bestFit="1" customWidth="1"/>
    <col min="2" max="2" width="25.140625" bestFit="1" customWidth="1"/>
    <col min="3" max="3" width="12.140625" customWidth="1"/>
    <col min="4" max="4" width="62.140625" bestFit="1" customWidth="1"/>
    <col min="5" max="5" width="26" customWidth="1"/>
    <col min="6" max="6" width="35.42578125" bestFit="1" customWidth="1"/>
    <col min="7" max="7" width="62.140625" bestFit="1" customWidth="1"/>
    <col min="8" max="8" width="38.7109375" hidden="1"/>
    <col min="9" max="9" width="12.7109375" hidden="1"/>
  </cols>
  <sheetData>
    <row r="1" spans="1:26" ht="12.6">
      <c r="A1" s="1" t="s">
        <v>43</v>
      </c>
      <c r="B1" s="1"/>
      <c r="C1" s="1"/>
    </row>
    <row r="2" spans="1:26" ht="30.95">
      <c r="A2" s="2" t="s">
        <v>44</v>
      </c>
      <c r="B2" s="2" t="s">
        <v>45</v>
      </c>
      <c r="C2" s="2" t="s">
        <v>46</v>
      </c>
      <c r="D2" s="3" t="s">
        <v>47</v>
      </c>
      <c r="E2" s="3" t="s">
        <v>48</v>
      </c>
      <c r="F2" s="3" t="s">
        <v>49</v>
      </c>
      <c r="G2" s="3" t="s">
        <v>50</v>
      </c>
      <c r="H2" s="3"/>
      <c r="I2" s="4"/>
      <c r="J2" s="4"/>
      <c r="K2" s="4"/>
      <c r="L2" s="4"/>
      <c r="M2" s="4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5.75" customHeight="1">
      <c r="C3" s="47"/>
    </row>
    <row r="4" spans="1:26" ht="14.45">
      <c r="A4" s="46" t="s">
        <v>51</v>
      </c>
      <c r="B4" s="1" t="s">
        <v>52</v>
      </c>
      <c r="C4" s="52" t="s">
        <v>53</v>
      </c>
      <c r="D4" s="1" t="s">
        <v>54</v>
      </c>
      <c r="E4" s="1" t="s">
        <v>54</v>
      </c>
      <c r="F4" s="1" t="s">
        <v>54</v>
      </c>
      <c r="G4" s="1" t="s">
        <v>54</v>
      </c>
    </row>
    <row r="5" spans="1:26" ht="12.6">
      <c r="A5" s="1"/>
      <c r="B5" s="1"/>
      <c r="C5" s="47"/>
      <c r="D5" s="1"/>
      <c r="F5" s="1"/>
      <c r="G5" s="1"/>
    </row>
    <row r="6" spans="1:26" ht="12.6">
      <c r="A6" t="s">
        <v>55</v>
      </c>
      <c r="B6" s="1" t="s">
        <v>56</v>
      </c>
      <c r="C6" s="47" t="s">
        <v>57</v>
      </c>
      <c r="D6" s="1" t="s">
        <v>58</v>
      </c>
      <c r="E6" t="s">
        <v>59</v>
      </c>
      <c r="F6" s="1" t="s">
        <v>59</v>
      </c>
      <c r="G6" s="1" t="s">
        <v>59</v>
      </c>
    </row>
    <row r="7" spans="1:26" ht="12.6">
      <c r="C7" s="47"/>
      <c r="D7" s="1"/>
      <c r="F7" s="1"/>
      <c r="G7" s="1"/>
    </row>
    <row r="8" spans="1:26" ht="12.6">
      <c r="A8" t="s">
        <v>60</v>
      </c>
      <c r="B8" t="s">
        <v>61</v>
      </c>
      <c r="C8" s="47" t="s">
        <v>62</v>
      </c>
      <c r="D8" s="1" t="s">
        <v>63</v>
      </c>
      <c r="E8" t="s">
        <v>61</v>
      </c>
      <c r="F8" s="1" t="s">
        <v>63</v>
      </c>
      <c r="G8" s="1" t="s">
        <v>63</v>
      </c>
    </row>
    <row r="9" spans="1:26" ht="12.6" hidden="1">
      <c r="C9" s="48" t="s">
        <v>64</v>
      </c>
      <c r="D9" s="49" t="s">
        <v>65</v>
      </c>
      <c r="E9" s="50" t="s">
        <v>61</v>
      </c>
      <c r="F9" s="49" t="s">
        <v>65</v>
      </c>
      <c r="G9" s="49" t="s">
        <v>65</v>
      </c>
    </row>
    <row r="10" spans="1:26" ht="12.6" hidden="1">
      <c r="C10" s="48" t="s">
        <v>66</v>
      </c>
      <c r="D10" s="49" t="s">
        <v>67</v>
      </c>
      <c r="E10" s="50" t="s">
        <v>61</v>
      </c>
      <c r="F10" s="49" t="s">
        <v>67</v>
      </c>
      <c r="G10" s="49" t="s">
        <v>67</v>
      </c>
    </row>
    <row r="11" spans="1:26" ht="12.6">
      <c r="A11" t="s">
        <v>68</v>
      </c>
      <c r="B11" t="s">
        <v>69</v>
      </c>
      <c r="C11" s="47" t="s">
        <v>70</v>
      </c>
      <c r="D11" s="1" t="s">
        <v>71</v>
      </c>
      <c r="E11" t="s">
        <v>61</v>
      </c>
      <c r="F11" s="1" t="s">
        <v>71</v>
      </c>
      <c r="G11" s="1" t="s">
        <v>71</v>
      </c>
    </row>
    <row r="12" spans="1:26" ht="12.6">
      <c r="C12" s="47"/>
      <c r="F12" s="6"/>
      <c r="G12" s="6"/>
    </row>
    <row r="13" spans="1:26" ht="12.6">
      <c r="A13" t="s">
        <v>72</v>
      </c>
      <c r="B13" t="s">
        <v>73</v>
      </c>
      <c r="C13" s="47" t="s">
        <v>74</v>
      </c>
      <c r="D13" s="1" t="s">
        <v>75</v>
      </c>
      <c r="E13" t="s">
        <v>75</v>
      </c>
      <c r="F13" t="str">
        <f>_xlfn.CONCAT(E13, " &gt; ", H13)</f>
        <v>my account &gt; my account</v>
      </c>
      <c r="G13" t="str">
        <f>F13</f>
        <v>my account &gt; my account</v>
      </c>
      <c r="H13" t="s">
        <v>75</v>
      </c>
    </row>
    <row r="14" spans="1:26" ht="12.6">
      <c r="C14" s="47"/>
      <c r="D14" s="1"/>
    </row>
    <row r="15" spans="1:26" ht="12.6">
      <c r="A15" t="s">
        <v>76</v>
      </c>
      <c r="B15" t="s">
        <v>77</v>
      </c>
      <c r="C15" s="47" t="s">
        <v>78</v>
      </c>
      <c r="D15" s="1" t="s">
        <v>79</v>
      </c>
      <c r="E15" s="1" t="s">
        <v>79</v>
      </c>
      <c r="F15" s="1" t="s">
        <v>79</v>
      </c>
      <c r="G15" t="str">
        <f t="shared" ref="G15:G17" si="0">F15</f>
        <v>my plan details</v>
      </c>
      <c r="H15" s="1" t="s">
        <v>79</v>
      </c>
      <c r="I15" s="1"/>
    </row>
    <row r="16" spans="1:26" ht="12.6">
      <c r="A16" t="s">
        <v>80</v>
      </c>
      <c r="B16" t="s">
        <v>81</v>
      </c>
      <c r="C16" s="47" t="s">
        <v>82</v>
      </c>
      <c r="D16" s="1" t="s">
        <v>83</v>
      </c>
      <c r="E16" s="1" t="s">
        <v>79</v>
      </c>
      <c r="F16" t="str">
        <f t="shared" ref="F16:G32" si="1">_xlfn.CONCAT(E16, " &gt; ", H16)</f>
        <v>my plan details &gt; update order</v>
      </c>
      <c r="G16" t="str">
        <f t="shared" si="0"/>
        <v>my plan details &gt; update order</v>
      </c>
      <c r="H16" s="1" t="s">
        <v>84</v>
      </c>
      <c r="I16" s="1"/>
    </row>
    <row r="17" spans="1:9" ht="12.6">
      <c r="A17" t="s">
        <v>85</v>
      </c>
      <c r="B17" t="s">
        <v>86</v>
      </c>
      <c r="C17" s="47" t="s">
        <v>87</v>
      </c>
      <c r="D17" s="1" t="s">
        <v>88</v>
      </c>
      <c r="E17" s="1" t="s">
        <v>79</v>
      </c>
      <c r="F17" t="str">
        <f t="shared" si="1"/>
        <v>my plan details &gt; cancel subscription</v>
      </c>
      <c r="G17" t="str">
        <f t="shared" si="0"/>
        <v>my plan details &gt; cancel subscription</v>
      </c>
      <c r="H17" s="1" t="s">
        <v>89</v>
      </c>
      <c r="I17" s="1"/>
    </row>
    <row r="18" spans="1:9" ht="15.75" customHeight="1">
      <c r="A18" t="s">
        <v>90</v>
      </c>
      <c r="B18" t="s">
        <v>91</v>
      </c>
      <c r="C18" s="47" t="s">
        <v>92</v>
      </c>
      <c r="D18" s="1" t="s">
        <v>93</v>
      </c>
      <c r="E18" s="1" t="s">
        <v>79</v>
      </c>
      <c r="F18" t="str">
        <f t="shared" si="1"/>
        <v>my plan details &gt; cancel subscription</v>
      </c>
      <c r="G18" t="str">
        <f t="shared" si="1"/>
        <v>my plan details &gt; cancel subscription &gt; cancel confirmation</v>
      </c>
      <c r="H18" s="1" t="s">
        <v>89</v>
      </c>
      <c r="I18" t="s">
        <v>94</v>
      </c>
    </row>
    <row r="19" spans="1:9" ht="15.75" customHeight="1">
      <c r="A19" t="s">
        <v>95</v>
      </c>
      <c r="B19" t="s">
        <v>96</v>
      </c>
      <c r="C19" s="47" t="s">
        <v>97</v>
      </c>
      <c r="D19" s="1" t="s">
        <v>98</v>
      </c>
      <c r="E19" s="1" t="s">
        <v>79</v>
      </c>
      <c r="F19" t="str">
        <f t="shared" si="1"/>
        <v>my plan details &gt; reactivate subscription</v>
      </c>
      <c r="G19" t="str">
        <f>F19</f>
        <v>my plan details &gt; reactivate subscription</v>
      </c>
      <c r="H19" t="s">
        <v>99</v>
      </c>
    </row>
    <row r="20" spans="1:9" ht="15.75" customHeight="1">
      <c r="A20" t="s">
        <v>100</v>
      </c>
      <c r="B20" t="s">
        <v>101</v>
      </c>
      <c r="C20" s="47" t="s">
        <v>102</v>
      </c>
      <c r="D20" s="1" t="s">
        <v>103</v>
      </c>
      <c r="E20" s="1" t="s">
        <v>79</v>
      </c>
      <c r="F20" t="str">
        <f t="shared" si="1"/>
        <v>my plan details &gt; reactivate subscription</v>
      </c>
      <c r="G20" t="str">
        <f t="shared" si="1"/>
        <v>my plan details &gt; reactivate subscription &gt; express reactivation check-out</v>
      </c>
      <c r="H20" t="s">
        <v>99</v>
      </c>
      <c r="I20" t="s">
        <v>104</v>
      </c>
    </row>
    <row r="21" spans="1:9" ht="15.75" customHeight="1">
      <c r="A21" t="s">
        <v>105</v>
      </c>
      <c r="B21" t="s">
        <v>106</v>
      </c>
      <c r="C21" s="47" t="s">
        <v>107</v>
      </c>
      <c r="D21" s="1" t="s">
        <v>108</v>
      </c>
      <c r="E21" s="1" t="s">
        <v>79</v>
      </c>
      <c r="F21" t="str">
        <f t="shared" si="1"/>
        <v>my plan details &gt; delete account</v>
      </c>
      <c r="G21" t="str">
        <f>F21</f>
        <v>my plan details &gt; delete account</v>
      </c>
      <c r="H21" t="s">
        <v>109</v>
      </c>
    </row>
    <row r="22" spans="1:9" ht="15.75" customHeight="1">
      <c r="A22" t="s">
        <v>110</v>
      </c>
      <c r="B22" t="s">
        <v>111</v>
      </c>
      <c r="C22" s="47" t="s">
        <v>112</v>
      </c>
      <c r="D22" s="1" t="s">
        <v>113</v>
      </c>
      <c r="E22" s="1" t="s">
        <v>79</v>
      </c>
      <c r="F22" t="str">
        <f t="shared" si="1"/>
        <v>my plan details &gt; delete account</v>
      </c>
      <c r="G22" t="str">
        <f t="shared" si="1"/>
        <v>my plan details &gt; delete account &gt; deletion confirmation</v>
      </c>
      <c r="H22" t="s">
        <v>109</v>
      </c>
      <c r="I22" t="s">
        <v>114</v>
      </c>
    </row>
    <row r="23" spans="1:9" ht="15.75" customHeight="1">
      <c r="C23" s="47"/>
      <c r="D23" s="1"/>
      <c r="E23" s="1"/>
    </row>
    <row r="24" spans="1:9" ht="15.75" customHeight="1">
      <c r="A24" t="s">
        <v>115</v>
      </c>
      <c r="B24" t="s">
        <v>116</v>
      </c>
      <c r="C24" s="47" t="s">
        <v>117</v>
      </c>
      <c r="D24" s="1" t="s">
        <v>118</v>
      </c>
      <c r="E24" s="1" t="s">
        <v>79</v>
      </c>
      <c r="F24" t="str">
        <f t="shared" si="1"/>
        <v>my plan details &gt; orders</v>
      </c>
      <c r="G24" t="str">
        <f>F24</f>
        <v>my plan details &gt; orders</v>
      </c>
      <c r="H24" t="s">
        <v>116</v>
      </c>
    </row>
    <row r="25" spans="1:9" ht="15.75" customHeight="1">
      <c r="A25" t="s">
        <v>119</v>
      </c>
      <c r="B25" t="s">
        <v>120</v>
      </c>
      <c r="C25" s="47" t="s">
        <v>121</v>
      </c>
      <c r="D25" s="1" t="s">
        <v>122</v>
      </c>
      <c r="E25" s="1" t="s">
        <v>79</v>
      </c>
      <c r="F25" t="str">
        <f t="shared" si="1"/>
        <v>my plan details &gt; order details</v>
      </c>
      <c r="G25" t="str">
        <f t="shared" ref="G25:G32" si="2">F25</f>
        <v>my plan details &gt; order details</v>
      </c>
      <c r="H25" t="s">
        <v>123</v>
      </c>
    </row>
    <row r="26" spans="1:9" ht="15.75" customHeight="1">
      <c r="A26" t="s">
        <v>124</v>
      </c>
      <c r="B26" t="s">
        <v>125</v>
      </c>
      <c r="C26" s="47" t="s">
        <v>126</v>
      </c>
      <c r="D26" s="1" t="s">
        <v>127</v>
      </c>
      <c r="E26" s="1" t="s">
        <v>79</v>
      </c>
      <c r="F26" t="str">
        <f t="shared" si="1"/>
        <v>my plan details &gt; order return</v>
      </c>
      <c r="G26" t="str">
        <f t="shared" si="2"/>
        <v>my plan details &gt; order return</v>
      </c>
      <c r="H26" t="s">
        <v>128</v>
      </c>
    </row>
    <row r="27" spans="1:9" ht="15.75" customHeight="1">
      <c r="C27" s="47"/>
      <c r="D27" s="1"/>
    </row>
    <row r="28" spans="1:9" ht="15.75" customHeight="1">
      <c r="A28" t="s">
        <v>129</v>
      </c>
      <c r="B28" t="s">
        <v>130</v>
      </c>
      <c r="C28" s="47" t="s">
        <v>131</v>
      </c>
      <c r="D28" s="1" t="s">
        <v>132</v>
      </c>
      <c r="E28" s="1" t="s">
        <v>79</v>
      </c>
      <c r="F28" t="str">
        <f t="shared" si="1"/>
        <v>my plan details &gt; shipping &amp; billing</v>
      </c>
      <c r="G28" t="str">
        <f t="shared" si="2"/>
        <v>my plan details &gt; shipping &amp; billing</v>
      </c>
      <c r="H28" t="s">
        <v>133</v>
      </c>
    </row>
    <row r="29" spans="1:9" ht="15.75" customHeight="1">
      <c r="A29" t="s">
        <v>134</v>
      </c>
      <c r="B29" t="s">
        <v>135</v>
      </c>
      <c r="C29" s="47" t="s">
        <v>136</v>
      </c>
      <c r="D29" s="1" t="s">
        <v>137</v>
      </c>
      <c r="E29" s="1" t="s">
        <v>79</v>
      </c>
      <c r="F29" t="str">
        <f t="shared" si="1"/>
        <v>my plan details &gt; edit payment method</v>
      </c>
      <c r="G29" t="str">
        <f t="shared" si="2"/>
        <v>my plan details &gt; edit payment method</v>
      </c>
      <c r="H29" t="s">
        <v>138</v>
      </c>
    </row>
    <row r="30" spans="1:9" ht="15.75" customHeight="1">
      <c r="A30" t="s">
        <v>139</v>
      </c>
      <c r="B30" t="s">
        <v>140</v>
      </c>
      <c r="C30" s="47" t="s">
        <v>141</v>
      </c>
      <c r="D30" s="1" t="s">
        <v>142</v>
      </c>
      <c r="E30" s="1" t="s">
        <v>79</v>
      </c>
      <c r="F30" t="str">
        <f t="shared" si="1"/>
        <v>my plan details &gt; edit shipping address</v>
      </c>
      <c r="G30" t="str">
        <f t="shared" si="2"/>
        <v>my plan details &gt; edit shipping address</v>
      </c>
      <c r="H30" t="s">
        <v>143</v>
      </c>
    </row>
    <row r="31" spans="1:9" ht="15.75" customHeight="1">
      <c r="C31" s="47"/>
      <c r="D31" s="1"/>
    </row>
    <row r="32" spans="1:9" ht="15.75" customHeight="1">
      <c r="A32" t="s">
        <v>144</v>
      </c>
      <c r="B32" t="s">
        <v>145</v>
      </c>
      <c r="C32" s="47" t="s">
        <v>146</v>
      </c>
      <c r="D32" s="1" t="s">
        <v>147</v>
      </c>
      <c r="E32" s="1" t="s">
        <v>79</v>
      </c>
      <c r="F32" t="str">
        <f t="shared" si="1"/>
        <v>my plan details &gt; privacy &amp; consent</v>
      </c>
      <c r="G32" t="str">
        <f t="shared" si="2"/>
        <v>my plan details &gt; privacy &amp; consent</v>
      </c>
      <c r="H32" t="s">
        <v>148</v>
      </c>
    </row>
    <row r="33" spans="1:7" ht="15.75" customHeight="1">
      <c r="C33" s="47"/>
      <c r="D33" s="1"/>
    </row>
    <row r="34" spans="1:7" ht="15.75" customHeight="1">
      <c r="C34" s="47" t="s">
        <v>149</v>
      </c>
      <c r="D34" s="1" t="s">
        <v>150</v>
      </c>
      <c r="E34" s="1" t="s">
        <v>150</v>
      </c>
      <c r="F34" s="1" t="s">
        <v>150</v>
      </c>
      <c r="G34" s="1" t="s">
        <v>150</v>
      </c>
    </row>
    <row r="35" spans="1:7" ht="15.75" customHeight="1">
      <c r="C35" s="47"/>
      <c r="D35" s="1"/>
      <c r="E35" s="1"/>
      <c r="F35" s="1"/>
      <c r="G35" s="1"/>
    </row>
    <row r="36" spans="1:7" ht="15.75" customHeight="1">
      <c r="A36" t="s">
        <v>151</v>
      </c>
      <c r="B36" t="s">
        <v>152</v>
      </c>
      <c r="C36" s="47" t="s">
        <v>153</v>
      </c>
      <c r="D36" s="1" t="s">
        <v>152</v>
      </c>
      <c r="E36" s="1" t="s">
        <v>152</v>
      </c>
      <c r="F36" s="1" t="s">
        <v>152</v>
      </c>
      <c r="G36" s="1" t="s">
        <v>152</v>
      </c>
    </row>
    <row r="37" spans="1:7" ht="15.75" customHeight="1">
      <c r="C37" s="47"/>
      <c r="D37" s="1"/>
      <c r="E37" s="1"/>
      <c r="F37" s="1"/>
      <c r="G37" s="1"/>
    </row>
    <row r="38" spans="1:7" ht="15.75" customHeight="1">
      <c r="A38" t="s">
        <v>154</v>
      </c>
      <c r="B38" t="s">
        <v>155</v>
      </c>
      <c r="C38" s="47" t="s">
        <v>156</v>
      </c>
      <c r="D38" s="1" t="s">
        <v>157</v>
      </c>
      <c r="E38" s="1" t="s">
        <v>157</v>
      </c>
      <c r="F38" s="1" t="s">
        <v>157</v>
      </c>
      <c r="G38" s="1" t="s">
        <v>157</v>
      </c>
    </row>
    <row r="39" spans="1:7" ht="15.75" customHeight="1">
      <c r="B39" t="s">
        <v>158</v>
      </c>
      <c r="C39" s="47"/>
      <c r="D39" s="1"/>
      <c r="E39" s="1"/>
      <c r="F39" s="1"/>
      <c r="G39" s="1"/>
    </row>
    <row r="40" spans="1:7" ht="15.75" customHeight="1">
      <c r="A40" t="s">
        <v>159</v>
      </c>
      <c r="C40" s="47" t="s">
        <v>160</v>
      </c>
      <c r="D40" s="1" t="s">
        <v>161</v>
      </c>
      <c r="E40" s="1" t="s">
        <v>161</v>
      </c>
      <c r="F40" s="1" t="s">
        <v>161</v>
      </c>
      <c r="G40" s="1" t="s">
        <v>161</v>
      </c>
    </row>
    <row r="41" spans="1:7" ht="15.75" customHeight="1">
      <c r="C41" s="47"/>
      <c r="D41" s="1"/>
      <c r="E41" s="1"/>
      <c r="F41" s="1"/>
      <c r="G41" s="1"/>
    </row>
    <row r="42" spans="1:7" ht="15.75" customHeight="1">
      <c r="A42" t="s">
        <v>162</v>
      </c>
      <c r="B42" t="s">
        <v>163</v>
      </c>
      <c r="C42" s="47" t="s">
        <v>164</v>
      </c>
      <c r="D42" s="1" t="s">
        <v>163</v>
      </c>
      <c r="E42" s="1" t="s">
        <v>163</v>
      </c>
      <c r="F42" s="1" t="s">
        <v>163</v>
      </c>
      <c r="G42" s="1" t="s">
        <v>163</v>
      </c>
    </row>
    <row r="43" spans="1:7" ht="15.75" customHeight="1">
      <c r="C43" s="47"/>
      <c r="D43" s="1"/>
      <c r="E43" s="1"/>
      <c r="F43" s="1"/>
      <c r="G43" s="1"/>
    </row>
    <row r="44" spans="1:7" ht="15.75" customHeight="1">
      <c r="A44" t="s">
        <v>165</v>
      </c>
      <c r="B44" t="s">
        <v>166</v>
      </c>
      <c r="C44" s="47" t="s">
        <v>167</v>
      </c>
      <c r="D44" s="1" t="s">
        <v>168</v>
      </c>
      <c r="E44" s="1" t="s">
        <v>168</v>
      </c>
      <c r="F44" s="1" t="s">
        <v>168</v>
      </c>
      <c r="G44" s="1" t="s">
        <v>168</v>
      </c>
    </row>
    <row r="45" spans="1:7" ht="15.75" customHeight="1">
      <c r="C45" s="47"/>
      <c r="D45" s="1"/>
      <c r="E45" s="1"/>
      <c r="F45" s="1"/>
      <c r="G45" s="1"/>
    </row>
    <row r="46" spans="1:7" ht="15.75" customHeight="1">
      <c r="A46" t="s">
        <v>169</v>
      </c>
      <c r="B46" t="s">
        <v>170</v>
      </c>
      <c r="C46" s="47" t="s">
        <v>171</v>
      </c>
      <c r="D46" s="1" t="s">
        <v>172</v>
      </c>
      <c r="E46" s="1" t="s">
        <v>172</v>
      </c>
      <c r="F46" s="1" t="s">
        <v>172</v>
      </c>
      <c r="G46" s="1" t="s">
        <v>172</v>
      </c>
    </row>
    <row r="47" spans="1:7" ht="15.75" customHeight="1">
      <c r="C47" s="47"/>
      <c r="D47" s="1"/>
      <c r="E47" s="1"/>
      <c r="F47" s="1"/>
      <c r="G47" s="1"/>
    </row>
    <row r="48" spans="1:7" ht="15.75" customHeight="1">
      <c r="A48" t="s">
        <v>173</v>
      </c>
      <c r="B48" t="s">
        <v>174</v>
      </c>
      <c r="C48" s="47" t="s">
        <v>175</v>
      </c>
      <c r="D48" s="1" t="s">
        <v>174</v>
      </c>
      <c r="E48" s="1" t="s">
        <v>174</v>
      </c>
      <c r="F48" s="1" t="s">
        <v>174</v>
      </c>
      <c r="G48" s="1" t="s">
        <v>174</v>
      </c>
    </row>
    <row r="49" spans="1:7" ht="15.75" customHeight="1">
      <c r="C49" s="47"/>
      <c r="D49" s="1"/>
      <c r="E49" s="1"/>
      <c r="F49" s="1"/>
      <c r="G49" s="1"/>
    </row>
    <row r="50" spans="1:7" ht="15.75" customHeight="1">
      <c r="A50" t="s">
        <v>176</v>
      </c>
      <c r="B50" t="s">
        <v>177</v>
      </c>
      <c r="C50" s="47" t="s">
        <v>178</v>
      </c>
      <c r="D50" s="1" t="s">
        <v>179</v>
      </c>
      <c r="E50" s="1" t="s">
        <v>179</v>
      </c>
      <c r="F50" s="1" t="s">
        <v>179</v>
      </c>
      <c r="G50" s="1" t="s">
        <v>179</v>
      </c>
    </row>
    <row r="51" spans="1:7" ht="15.75" customHeight="1">
      <c r="C51" s="47"/>
      <c r="D51" s="1"/>
    </row>
    <row r="52" spans="1:7" ht="15.75" customHeight="1">
      <c r="A52" s="51" t="s">
        <v>180</v>
      </c>
      <c r="B52" t="s">
        <v>181</v>
      </c>
      <c r="C52" s="47" t="s">
        <v>182</v>
      </c>
      <c r="D52" s="1" t="s">
        <v>152</v>
      </c>
    </row>
    <row r="53" spans="1:7" ht="15.75" customHeight="1"/>
    <row r="54" spans="1:7" ht="15.75" customHeight="1">
      <c r="C54" s="55" t="s">
        <v>183</v>
      </c>
      <c r="D54" t="s">
        <v>184</v>
      </c>
    </row>
    <row r="55" spans="1:7" ht="15.75" customHeight="1"/>
    <row r="56" spans="1:7" ht="15.75" customHeight="1">
      <c r="C56" s="55" t="s">
        <v>185</v>
      </c>
      <c r="D56" t="s">
        <v>186</v>
      </c>
    </row>
    <row r="57" spans="1:7" ht="15.75" customHeight="1">
      <c r="C57" s="55"/>
    </row>
    <row r="58" spans="1:7" ht="15.75" customHeight="1">
      <c r="A58" t="s">
        <v>187</v>
      </c>
      <c r="B58" t="s">
        <v>188</v>
      </c>
      <c r="C58" s="55" t="s">
        <v>189</v>
      </c>
      <c r="D58" s="1" t="s">
        <v>190</v>
      </c>
      <c r="E58" s="1" t="s">
        <v>191</v>
      </c>
      <c r="F58" t="s">
        <v>192</v>
      </c>
      <c r="G58" t="str">
        <f t="shared" ref="G58" si="3">F58</f>
        <v>account &gt; confirm</v>
      </c>
    </row>
    <row r="59" spans="1:7" ht="15.75" customHeight="1"/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6D9EEB"/>
    <outlinePr summaryBelow="0" summaryRight="0"/>
  </sheetPr>
  <dimension ref="A1:H226"/>
  <sheetViews>
    <sheetView tabSelected="1" topLeftCell="A27" workbookViewId="0">
      <selection activeCell="A122" sqref="A122"/>
    </sheetView>
  </sheetViews>
  <sheetFormatPr defaultColWidth="12.7109375" defaultRowHeight="15.75" customHeight="1"/>
  <cols>
    <col min="1" max="3" width="23.7109375" customWidth="1"/>
    <col min="4" max="4" width="84.42578125" customWidth="1"/>
    <col min="5" max="5" width="26.140625" customWidth="1"/>
    <col min="6" max="6" width="31.28515625" customWidth="1"/>
  </cols>
  <sheetData>
    <row r="1" spans="1:6" ht="15.75" customHeight="1">
      <c r="A1" s="8" t="s">
        <v>193</v>
      </c>
      <c r="B1" s="8" t="s">
        <v>194</v>
      </c>
      <c r="C1" s="8" t="s">
        <v>195</v>
      </c>
      <c r="D1" s="8" t="s">
        <v>196</v>
      </c>
      <c r="E1" s="1"/>
      <c r="F1" s="8"/>
    </row>
    <row r="2" spans="1:6" ht="12.6">
      <c r="A2" s="1" t="s">
        <v>197</v>
      </c>
      <c r="B2" s="25" t="s">
        <v>198</v>
      </c>
      <c r="C2" t="s">
        <v>199</v>
      </c>
      <c r="D2" s="25" t="s">
        <v>200</v>
      </c>
      <c r="E2" s="7"/>
      <c r="F2" s="1"/>
    </row>
    <row r="3" spans="1:6" ht="12.6">
      <c r="A3" s="1" t="s">
        <v>201</v>
      </c>
      <c r="B3" s="1" t="s">
        <v>202</v>
      </c>
      <c r="C3" t="s">
        <v>199</v>
      </c>
      <c r="D3" s="1"/>
      <c r="E3" s="1"/>
      <c r="F3" s="1"/>
    </row>
    <row r="4" spans="1:6" ht="12.6">
      <c r="A4" s="1" t="s">
        <v>203</v>
      </c>
      <c r="B4" t="s">
        <v>202</v>
      </c>
      <c r="C4" t="s">
        <v>199</v>
      </c>
      <c r="E4" s="1"/>
      <c r="F4" s="1"/>
    </row>
    <row r="5" spans="1:6" ht="12.6">
      <c r="A5" s="1" t="s">
        <v>204</v>
      </c>
      <c r="B5" s="1" t="s">
        <v>205</v>
      </c>
      <c r="C5" t="s">
        <v>199</v>
      </c>
      <c r="D5" s="1" t="s">
        <v>206</v>
      </c>
      <c r="E5" s="1"/>
      <c r="F5" s="1"/>
    </row>
    <row r="6" spans="1:6" ht="12.6">
      <c r="A6" s="1" t="s">
        <v>207</v>
      </c>
      <c r="B6" s="1" t="s">
        <v>208</v>
      </c>
      <c r="C6" t="s">
        <v>199</v>
      </c>
      <c r="D6" s="1" t="s">
        <v>209</v>
      </c>
      <c r="E6" s="1"/>
      <c r="F6" s="1"/>
    </row>
    <row r="7" spans="1:6" ht="12.6">
      <c r="A7" s="1" t="s">
        <v>210</v>
      </c>
      <c r="B7" s="1" t="s">
        <v>211</v>
      </c>
      <c r="C7" t="s">
        <v>199</v>
      </c>
      <c r="D7" s="1" t="s">
        <v>212</v>
      </c>
      <c r="E7" s="1"/>
      <c r="F7" s="1"/>
    </row>
    <row r="8" spans="1:6" ht="12.6">
      <c r="A8" s="1" t="s">
        <v>213</v>
      </c>
      <c r="B8" s="1" t="s">
        <v>214</v>
      </c>
      <c r="C8" t="s">
        <v>199</v>
      </c>
      <c r="D8" s="1" t="s">
        <v>215</v>
      </c>
      <c r="E8" s="1"/>
      <c r="F8" s="1"/>
    </row>
    <row r="9" spans="1:6" ht="12.6">
      <c r="A9" s="1" t="s">
        <v>216</v>
      </c>
      <c r="B9" t="s">
        <v>217</v>
      </c>
      <c r="C9" t="s">
        <v>199</v>
      </c>
      <c r="D9" t="s">
        <v>218</v>
      </c>
      <c r="E9" t="s">
        <v>219</v>
      </c>
      <c r="F9" s="1"/>
    </row>
    <row r="10" spans="1:6" ht="12.6">
      <c r="A10" s="1" t="s">
        <v>220</v>
      </c>
      <c r="B10" t="s">
        <v>221</v>
      </c>
      <c r="C10" t="s">
        <v>199</v>
      </c>
      <c r="D10" s="60" t="s">
        <v>222</v>
      </c>
      <c r="E10" s="1"/>
      <c r="F10" s="1"/>
    </row>
    <row r="11" spans="1:6" ht="12.6">
      <c r="A11" s="1" t="s">
        <v>223</v>
      </c>
      <c r="C11" t="s">
        <v>199</v>
      </c>
      <c r="E11" s="1"/>
      <c r="F11" s="1"/>
    </row>
    <row r="12" spans="1:6" ht="12.6">
      <c r="A12" s="1" t="s">
        <v>224</v>
      </c>
      <c r="C12" t="s">
        <v>199</v>
      </c>
      <c r="E12" s="1"/>
      <c r="F12" s="1"/>
    </row>
    <row r="13" spans="1:6" ht="12.6">
      <c r="A13" s="1" t="s">
        <v>225</v>
      </c>
      <c r="C13" t="s">
        <v>199</v>
      </c>
      <c r="E13" s="1"/>
      <c r="F13" s="1"/>
    </row>
    <row r="14" spans="1:6" ht="12.6">
      <c r="A14" s="1" t="s">
        <v>226</v>
      </c>
      <c r="C14" t="s">
        <v>199</v>
      </c>
      <c r="E14" s="10"/>
      <c r="F14" s="1"/>
    </row>
    <row r="15" spans="1:6" ht="12.6">
      <c r="A15" s="1" t="s">
        <v>227</v>
      </c>
      <c r="C15" t="s">
        <v>199</v>
      </c>
      <c r="E15" s="1"/>
      <c r="F15" s="1"/>
    </row>
    <row r="16" spans="1:6" ht="12.6">
      <c r="A16" s="1" t="s">
        <v>228</v>
      </c>
      <c r="C16" t="s">
        <v>199</v>
      </c>
      <c r="E16" s="1"/>
      <c r="F16" s="1"/>
    </row>
    <row r="17" spans="1:6" ht="12.6">
      <c r="A17" s="1" t="s">
        <v>229</v>
      </c>
      <c r="C17" t="s">
        <v>199</v>
      </c>
      <c r="E17" s="1"/>
      <c r="F17" s="1"/>
    </row>
    <row r="18" spans="1:6" ht="12.6">
      <c r="A18" s="1" t="s">
        <v>230</v>
      </c>
      <c r="C18" t="s">
        <v>199</v>
      </c>
      <c r="E18" s="1"/>
      <c r="F18" s="1"/>
    </row>
    <row r="19" spans="1:6" ht="12.6">
      <c r="A19" s="1" t="s">
        <v>231</v>
      </c>
      <c r="C19" t="s">
        <v>199</v>
      </c>
      <c r="E19" s="1"/>
      <c r="F19" s="1"/>
    </row>
    <row r="20" spans="1:6" ht="12.6">
      <c r="A20" s="1" t="s">
        <v>232</v>
      </c>
      <c r="C20" t="s">
        <v>199</v>
      </c>
      <c r="E20" s="1"/>
      <c r="F20" s="1"/>
    </row>
    <row r="21" spans="1:6" ht="12.6">
      <c r="A21" s="1" t="s">
        <v>233</v>
      </c>
      <c r="C21" t="s">
        <v>199</v>
      </c>
      <c r="E21" s="1"/>
      <c r="F21" s="1"/>
    </row>
    <row r="22" spans="1:6" ht="14.45">
      <c r="A22" s="1" t="s">
        <v>234</v>
      </c>
      <c r="B22" s="46" t="s">
        <v>235</v>
      </c>
      <c r="C22" t="s">
        <v>236</v>
      </c>
      <c r="D22" s="1" t="s">
        <v>237</v>
      </c>
      <c r="E22" s="1"/>
      <c r="F22" s="1"/>
    </row>
    <row r="23" spans="1:6" ht="14.45">
      <c r="A23" s="1" t="s">
        <v>238</v>
      </c>
      <c r="B23" s="46" t="s">
        <v>239</v>
      </c>
      <c r="C23" t="s">
        <v>236</v>
      </c>
      <c r="D23" s="1" t="s">
        <v>240</v>
      </c>
      <c r="E23" s="1"/>
      <c r="F23" s="1"/>
    </row>
    <row r="24" spans="1:6" ht="14.45">
      <c r="A24" s="1" t="s">
        <v>241</v>
      </c>
      <c r="B24" s="46" t="s">
        <v>242</v>
      </c>
      <c r="C24" t="s">
        <v>236</v>
      </c>
      <c r="D24" s="1" t="s">
        <v>243</v>
      </c>
      <c r="E24" s="1"/>
      <c r="F24" s="1"/>
    </row>
    <row r="25" spans="1:6" ht="12.6">
      <c r="A25" s="1" t="s">
        <v>244</v>
      </c>
      <c r="B25" s="1" t="s">
        <v>245</v>
      </c>
      <c r="C25" t="s">
        <v>236</v>
      </c>
      <c r="D25" s="1" t="s">
        <v>246</v>
      </c>
      <c r="E25" s="1"/>
      <c r="F25" s="1"/>
    </row>
    <row r="26" spans="1:6" ht="12.6">
      <c r="A26" s="1" t="s">
        <v>247</v>
      </c>
      <c r="B26" s="1" t="s">
        <v>248</v>
      </c>
      <c r="C26" t="s">
        <v>236</v>
      </c>
      <c r="D26" s="1" t="s">
        <v>249</v>
      </c>
      <c r="E26" s="1"/>
      <c r="F26" s="1"/>
    </row>
    <row r="27" spans="1:6" ht="12.6">
      <c r="A27" s="1" t="s">
        <v>250</v>
      </c>
      <c r="B27" s="1" t="s">
        <v>251</v>
      </c>
      <c r="C27" t="s">
        <v>236</v>
      </c>
      <c r="D27" s="1" t="s">
        <v>252</v>
      </c>
      <c r="E27" s="1"/>
      <c r="F27" s="1"/>
    </row>
    <row r="28" spans="1:6" ht="12.6">
      <c r="A28" s="1" t="s">
        <v>253</v>
      </c>
      <c r="B28" s="1" t="s">
        <v>254</v>
      </c>
      <c r="C28" t="s">
        <v>236</v>
      </c>
      <c r="D28" s="1" t="s">
        <v>255</v>
      </c>
      <c r="E28" s="1"/>
      <c r="F28" s="1"/>
    </row>
    <row r="29" spans="1:6" ht="15.75" customHeight="1">
      <c r="A29" s="1" t="s">
        <v>256</v>
      </c>
      <c r="B29" s="1" t="s">
        <v>257</v>
      </c>
      <c r="C29" t="s">
        <v>236</v>
      </c>
      <c r="D29" s="1" t="s">
        <v>258</v>
      </c>
    </row>
    <row r="30" spans="1:6" ht="15.75" customHeight="1">
      <c r="A30" s="1" t="s">
        <v>259</v>
      </c>
      <c r="B30" s="1" t="s">
        <v>260</v>
      </c>
      <c r="C30" t="s">
        <v>236</v>
      </c>
      <c r="D30" s="1" t="s">
        <v>261</v>
      </c>
    </row>
    <row r="31" spans="1:6" ht="15.75" customHeight="1">
      <c r="A31" s="1" t="s">
        <v>262</v>
      </c>
      <c r="B31" s="1" t="s">
        <v>263</v>
      </c>
      <c r="C31" t="s">
        <v>236</v>
      </c>
      <c r="D31" s="1" t="s">
        <v>264</v>
      </c>
    </row>
    <row r="32" spans="1:6" ht="15.75" customHeight="1">
      <c r="A32" s="1" t="s">
        <v>265</v>
      </c>
      <c r="B32" s="1" t="s">
        <v>266</v>
      </c>
      <c r="C32" t="s">
        <v>236</v>
      </c>
      <c r="D32" s="1" t="s">
        <v>267</v>
      </c>
    </row>
    <row r="33" spans="1:8" ht="15.75" customHeight="1">
      <c r="A33" s="1" t="s">
        <v>268</v>
      </c>
      <c r="B33" s="1" t="s">
        <v>269</v>
      </c>
      <c r="C33" t="s">
        <v>236</v>
      </c>
      <c r="D33" s="1" t="s">
        <v>270</v>
      </c>
      <c r="H33" s="9"/>
    </row>
    <row r="34" spans="1:8" ht="15.75" customHeight="1">
      <c r="A34" s="1" t="s">
        <v>271</v>
      </c>
      <c r="B34" s="1" t="s">
        <v>272</v>
      </c>
      <c r="C34" t="s">
        <v>236</v>
      </c>
      <c r="D34" s="25" t="s">
        <v>200</v>
      </c>
      <c r="H34" s="9"/>
    </row>
    <row r="35" spans="1:8" ht="15.75" customHeight="1">
      <c r="A35" s="1" t="s">
        <v>273</v>
      </c>
      <c r="B35" t="s">
        <v>274</v>
      </c>
      <c r="C35" t="s">
        <v>236</v>
      </c>
      <c r="D35" t="s">
        <v>274</v>
      </c>
    </row>
    <row r="36" spans="1:8" ht="15.75" customHeight="1">
      <c r="A36" s="1" t="s">
        <v>275</v>
      </c>
      <c r="B36" t="s">
        <v>276</v>
      </c>
      <c r="C36" t="s">
        <v>236</v>
      </c>
      <c r="D36" t="s">
        <v>277</v>
      </c>
    </row>
    <row r="37" spans="1:8" ht="15.75" customHeight="1">
      <c r="A37" s="1" t="s">
        <v>278</v>
      </c>
      <c r="B37" t="s">
        <v>279</v>
      </c>
      <c r="C37" t="s">
        <v>236</v>
      </c>
      <c r="D37" t="s">
        <v>280</v>
      </c>
    </row>
    <row r="38" spans="1:8" ht="15.75" customHeight="1">
      <c r="A38" s="1" t="s">
        <v>281</v>
      </c>
      <c r="B38" s="44"/>
      <c r="C38" t="s">
        <v>236</v>
      </c>
      <c r="D38" s="44"/>
    </row>
    <row r="39" spans="1:8" ht="15.75" customHeight="1">
      <c r="A39" s="1" t="s">
        <v>282</v>
      </c>
      <c r="C39" t="s">
        <v>236</v>
      </c>
    </row>
    <row r="40" spans="1:8" ht="15.75" customHeight="1">
      <c r="A40" s="1" t="s">
        <v>283</v>
      </c>
      <c r="C40" t="s">
        <v>236</v>
      </c>
      <c r="H40" s="25"/>
    </row>
    <row r="41" spans="1:8" ht="15.75" customHeight="1">
      <c r="A41" s="1" t="s">
        <v>284</v>
      </c>
      <c r="C41" t="s">
        <v>236</v>
      </c>
      <c r="H41" s="25"/>
    </row>
    <row r="42" spans="1:8" ht="15.75" customHeight="1">
      <c r="A42" s="1" t="s">
        <v>285</v>
      </c>
      <c r="C42" t="s">
        <v>236</v>
      </c>
      <c r="G42" s="25"/>
      <c r="H42" s="25"/>
    </row>
    <row r="43" spans="1:8" ht="15.75" customHeight="1">
      <c r="A43" s="1" t="s">
        <v>286</v>
      </c>
      <c r="C43" t="s">
        <v>236</v>
      </c>
      <c r="G43" s="25"/>
      <c r="H43" s="25"/>
    </row>
    <row r="44" spans="1:8" ht="15.75" customHeight="1">
      <c r="A44" s="1" t="s">
        <v>287</v>
      </c>
      <c r="C44" t="s">
        <v>236</v>
      </c>
      <c r="G44" s="25"/>
      <c r="H44" s="25"/>
    </row>
    <row r="45" spans="1:8" ht="15.75" customHeight="1">
      <c r="A45" s="1" t="s">
        <v>288</v>
      </c>
      <c r="C45" t="s">
        <v>236</v>
      </c>
    </row>
    <row r="46" spans="1:8" ht="18" customHeight="1">
      <c r="A46" s="1" t="s">
        <v>289</v>
      </c>
      <c r="C46" t="s">
        <v>236</v>
      </c>
    </row>
    <row r="47" spans="1:8" ht="15.75" customHeight="1">
      <c r="A47" s="1" t="s">
        <v>290</v>
      </c>
      <c r="C47" t="s">
        <v>291</v>
      </c>
    </row>
    <row r="48" spans="1:8" ht="15.75" customHeight="1">
      <c r="A48" s="1" t="s">
        <v>292</v>
      </c>
      <c r="C48" t="s">
        <v>291</v>
      </c>
    </row>
    <row r="49" spans="1:3" ht="15.75" customHeight="1">
      <c r="A49" s="1" t="s">
        <v>293</v>
      </c>
      <c r="C49" t="s">
        <v>291</v>
      </c>
    </row>
    <row r="50" spans="1:3" ht="15.75" customHeight="1">
      <c r="A50" s="1" t="s">
        <v>294</v>
      </c>
      <c r="C50" t="s">
        <v>291</v>
      </c>
    </row>
    <row r="51" spans="1:3" ht="15.75" customHeight="1">
      <c r="A51" s="1" t="s">
        <v>295</v>
      </c>
      <c r="C51" t="s">
        <v>291</v>
      </c>
    </row>
    <row r="52" spans="1:3" ht="15.75" customHeight="1">
      <c r="A52" s="1" t="s">
        <v>296</v>
      </c>
      <c r="C52" t="s">
        <v>291</v>
      </c>
    </row>
    <row r="53" spans="1:3" ht="15.75" customHeight="1">
      <c r="A53" s="1" t="s">
        <v>297</v>
      </c>
      <c r="C53" t="s">
        <v>291</v>
      </c>
    </row>
    <row r="54" spans="1:3" ht="15.75" customHeight="1">
      <c r="A54" s="1" t="s">
        <v>298</v>
      </c>
      <c r="C54" t="s">
        <v>291</v>
      </c>
    </row>
    <row r="55" spans="1:3" ht="15.75" customHeight="1">
      <c r="A55" s="1" t="s">
        <v>299</v>
      </c>
      <c r="C55" t="s">
        <v>291</v>
      </c>
    </row>
    <row r="56" spans="1:3" ht="15.75" customHeight="1">
      <c r="A56" s="1" t="s">
        <v>300</v>
      </c>
      <c r="C56" t="s">
        <v>291</v>
      </c>
    </row>
    <row r="57" spans="1:3" ht="15.75" customHeight="1">
      <c r="A57" s="1" t="s">
        <v>301</v>
      </c>
      <c r="C57" t="s">
        <v>291</v>
      </c>
    </row>
    <row r="58" spans="1:3" ht="15.75" customHeight="1">
      <c r="A58" s="1" t="s">
        <v>302</v>
      </c>
      <c r="C58" t="s">
        <v>291</v>
      </c>
    </row>
    <row r="59" spans="1:3" ht="15.75" customHeight="1">
      <c r="A59" s="1" t="s">
        <v>303</v>
      </c>
      <c r="C59" t="s">
        <v>291</v>
      </c>
    </row>
    <row r="60" spans="1:3" ht="15.75" customHeight="1">
      <c r="A60" s="1" t="s">
        <v>304</v>
      </c>
      <c r="C60" t="s">
        <v>291</v>
      </c>
    </row>
    <row r="61" spans="1:3" ht="15.75" customHeight="1">
      <c r="A61" s="1" t="s">
        <v>305</v>
      </c>
      <c r="C61" t="s">
        <v>291</v>
      </c>
    </row>
    <row r="62" spans="1:3" ht="15.75" customHeight="1">
      <c r="A62" s="1" t="s">
        <v>306</v>
      </c>
      <c r="C62" t="s">
        <v>291</v>
      </c>
    </row>
    <row r="63" spans="1:3" ht="15.75" customHeight="1">
      <c r="A63" s="1" t="s">
        <v>307</v>
      </c>
      <c r="C63" t="s">
        <v>291</v>
      </c>
    </row>
    <row r="64" spans="1:3" ht="15.75" customHeight="1">
      <c r="A64" s="1" t="s">
        <v>308</v>
      </c>
      <c r="C64" t="s">
        <v>291</v>
      </c>
    </row>
    <row r="65" spans="1:5" ht="15.75" customHeight="1">
      <c r="A65" s="1" t="s">
        <v>309</v>
      </c>
      <c r="C65" t="s">
        <v>291</v>
      </c>
    </row>
    <row r="66" spans="1:5" ht="15.75" customHeight="1">
      <c r="A66" s="1" t="s">
        <v>310</v>
      </c>
      <c r="C66" t="s">
        <v>291</v>
      </c>
    </row>
    <row r="67" spans="1:5" ht="15.75" customHeight="1">
      <c r="A67" s="1" t="s">
        <v>311</v>
      </c>
      <c r="C67" t="s">
        <v>291</v>
      </c>
    </row>
    <row r="68" spans="1:5" ht="15.75" customHeight="1">
      <c r="A68" s="1" t="s">
        <v>312</v>
      </c>
      <c r="C68" t="s">
        <v>291</v>
      </c>
    </row>
    <row r="69" spans="1:5" ht="15.75" customHeight="1">
      <c r="A69" s="1" t="s">
        <v>313</v>
      </c>
      <c r="C69" t="s">
        <v>291</v>
      </c>
    </row>
    <row r="70" spans="1:5" ht="15.75" customHeight="1">
      <c r="A70" s="1" t="s">
        <v>314</v>
      </c>
      <c r="C70" t="s">
        <v>291</v>
      </c>
    </row>
    <row r="71" spans="1:5" ht="15.75" customHeight="1">
      <c r="A71" s="1" t="s">
        <v>315</v>
      </c>
      <c r="C71" t="s">
        <v>291</v>
      </c>
      <c r="D71" s="58" t="s">
        <v>316</v>
      </c>
    </row>
    <row r="72" spans="1:5" ht="15.75" customHeight="1">
      <c r="A72" s="56" t="s">
        <v>317</v>
      </c>
      <c r="B72" s="1" t="s">
        <v>318</v>
      </c>
      <c r="C72" t="s">
        <v>199</v>
      </c>
      <c r="D72" s="1" t="s">
        <v>319</v>
      </c>
    </row>
    <row r="73" spans="1:5" ht="15.75" customHeight="1">
      <c r="A73" s="56" t="s">
        <v>320</v>
      </c>
      <c r="B73" t="s">
        <v>202</v>
      </c>
      <c r="C73" t="s">
        <v>199</v>
      </c>
      <c r="D73" t="s">
        <v>202</v>
      </c>
      <c r="E73" s="1"/>
    </row>
    <row r="74" spans="1:5" ht="15.75" customHeight="1">
      <c r="A74" s="57" t="s">
        <v>321</v>
      </c>
      <c r="B74" t="s">
        <v>322</v>
      </c>
      <c r="C74" t="s">
        <v>199</v>
      </c>
      <c r="D74" t="s">
        <v>323</v>
      </c>
    </row>
    <row r="75" spans="1:5" ht="15.75" customHeight="1">
      <c r="A75" s="57" t="s">
        <v>324</v>
      </c>
      <c r="B75" t="s">
        <v>325</v>
      </c>
      <c r="C75" t="s">
        <v>199</v>
      </c>
      <c r="D75" s="1" t="s">
        <v>326</v>
      </c>
    </row>
    <row r="76" spans="1:5" ht="15.75" customHeight="1">
      <c r="A76" s="1" t="s">
        <v>327</v>
      </c>
      <c r="B76" s="25" t="s">
        <v>198</v>
      </c>
      <c r="C76" t="s">
        <v>199</v>
      </c>
      <c r="D76" s="25" t="s">
        <v>200</v>
      </c>
    </row>
    <row r="77" spans="1:5" ht="15.75" customHeight="1">
      <c r="A77" s="1" t="s">
        <v>328</v>
      </c>
      <c r="B77" t="s">
        <v>329</v>
      </c>
      <c r="C77" t="s">
        <v>199</v>
      </c>
      <c r="D77" t="s">
        <v>323</v>
      </c>
    </row>
    <row r="78" spans="1:5" ht="15.75" customHeight="1">
      <c r="A78" s="1" t="s">
        <v>330</v>
      </c>
      <c r="B78" s="1" t="s">
        <v>325</v>
      </c>
      <c r="C78" t="s">
        <v>199</v>
      </c>
      <c r="D78" s="1" t="s">
        <v>326</v>
      </c>
    </row>
    <row r="79" spans="1:5" ht="15.75" customHeight="1">
      <c r="A79" s="1" t="s">
        <v>331</v>
      </c>
      <c r="B79" s="1" t="s">
        <v>205</v>
      </c>
      <c r="C79" t="s">
        <v>199</v>
      </c>
      <c r="D79" s="1" t="s">
        <v>332</v>
      </c>
    </row>
    <row r="80" spans="1:5" ht="15.75" customHeight="1">
      <c r="A80" s="1" t="s">
        <v>333</v>
      </c>
      <c r="B80" s="1" t="s">
        <v>208</v>
      </c>
      <c r="C80" t="s">
        <v>199</v>
      </c>
      <c r="D80" s="1" t="s">
        <v>209</v>
      </c>
    </row>
    <row r="81" spans="1:5" ht="15.75" customHeight="1">
      <c r="A81" s="1" t="s">
        <v>334</v>
      </c>
      <c r="B81" s="1" t="s">
        <v>211</v>
      </c>
      <c r="C81" t="s">
        <v>199</v>
      </c>
      <c r="D81" s="1" t="s">
        <v>212</v>
      </c>
    </row>
    <row r="82" spans="1:5" ht="15.75" customHeight="1">
      <c r="A82" s="1" t="s">
        <v>335</v>
      </c>
      <c r="B82" s="1" t="s">
        <v>214</v>
      </c>
      <c r="C82" t="s">
        <v>199</v>
      </c>
      <c r="D82" s="1" t="s">
        <v>215</v>
      </c>
    </row>
    <row r="83" spans="1:5" ht="15.75" customHeight="1">
      <c r="A83" s="1" t="s">
        <v>336</v>
      </c>
      <c r="B83" t="s">
        <v>217</v>
      </c>
      <c r="C83" t="s">
        <v>199</v>
      </c>
      <c r="D83" t="s">
        <v>218</v>
      </c>
      <c r="E83" t="s">
        <v>219</v>
      </c>
    </row>
    <row r="84" spans="1:5" ht="15.75" customHeight="1">
      <c r="A84" s="1" t="s">
        <v>337</v>
      </c>
      <c r="B84" t="s">
        <v>221</v>
      </c>
      <c r="C84" t="s">
        <v>199</v>
      </c>
      <c r="D84" s="60" t="s">
        <v>222</v>
      </c>
    </row>
    <row r="85" spans="1:5" ht="15.75" customHeight="1">
      <c r="A85" s="1" t="s">
        <v>338</v>
      </c>
      <c r="C85" t="s">
        <v>199</v>
      </c>
    </row>
    <row r="86" spans="1:5" ht="15.75" customHeight="1">
      <c r="A86" s="1" t="s">
        <v>339</v>
      </c>
      <c r="C86" t="s">
        <v>199</v>
      </c>
    </row>
    <row r="87" spans="1:5" ht="15.75" customHeight="1">
      <c r="A87" s="1" t="s">
        <v>340</v>
      </c>
      <c r="C87" t="s">
        <v>199</v>
      </c>
    </row>
    <row r="88" spans="1:5" ht="15.75" customHeight="1">
      <c r="A88" s="1" t="s">
        <v>341</v>
      </c>
      <c r="C88" t="s">
        <v>199</v>
      </c>
    </row>
    <row r="89" spans="1:5" ht="15.75" customHeight="1">
      <c r="A89" s="1" t="s">
        <v>342</v>
      </c>
      <c r="C89" t="s">
        <v>199</v>
      </c>
    </row>
    <row r="90" spans="1:5" ht="15.75" customHeight="1">
      <c r="A90" s="1" t="s">
        <v>343</v>
      </c>
      <c r="C90" t="s">
        <v>199</v>
      </c>
    </row>
    <row r="91" spans="1:5" ht="15.75" customHeight="1">
      <c r="A91" s="1" t="s">
        <v>344</v>
      </c>
      <c r="C91" t="s">
        <v>199</v>
      </c>
    </row>
    <row r="92" spans="1:5" ht="15.75" customHeight="1">
      <c r="A92" s="1" t="s">
        <v>345</v>
      </c>
      <c r="C92" t="s">
        <v>199</v>
      </c>
    </row>
    <row r="93" spans="1:5" ht="15.75" customHeight="1">
      <c r="A93" s="1" t="s">
        <v>346</v>
      </c>
      <c r="C93" t="s">
        <v>199</v>
      </c>
    </row>
    <row r="94" spans="1:5" ht="15.75" customHeight="1">
      <c r="A94" s="1" t="s">
        <v>347</v>
      </c>
      <c r="C94" t="s">
        <v>199</v>
      </c>
    </row>
    <row r="95" spans="1:5" ht="15.75" customHeight="1">
      <c r="A95" s="1" t="s">
        <v>348</v>
      </c>
      <c r="C95" t="s">
        <v>199</v>
      </c>
    </row>
    <row r="96" spans="1:5" ht="15.75" customHeight="1">
      <c r="A96" s="1" t="s">
        <v>349</v>
      </c>
      <c r="B96" s="1" t="s">
        <v>235</v>
      </c>
      <c r="C96" t="s">
        <v>236</v>
      </c>
      <c r="D96" s="1" t="s">
        <v>237</v>
      </c>
    </row>
    <row r="97" spans="1:4" ht="15.75" customHeight="1">
      <c r="A97" s="1" t="s">
        <v>350</v>
      </c>
      <c r="B97" s="1" t="s">
        <v>239</v>
      </c>
      <c r="C97" t="s">
        <v>236</v>
      </c>
      <c r="D97" s="1" t="s">
        <v>240</v>
      </c>
    </row>
    <row r="98" spans="1:4" ht="15.75" customHeight="1">
      <c r="A98" s="1" t="s">
        <v>351</v>
      </c>
      <c r="B98" s="1" t="s">
        <v>242</v>
      </c>
      <c r="C98" t="s">
        <v>236</v>
      </c>
      <c r="D98" s="1" t="s">
        <v>243</v>
      </c>
    </row>
    <row r="99" spans="1:4" ht="15.75" customHeight="1">
      <c r="A99" s="1" t="s">
        <v>352</v>
      </c>
      <c r="B99" s="1" t="s">
        <v>245</v>
      </c>
      <c r="C99" t="s">
        <v>236</v>
      </c>
      <c r="D99" s="1" t="s">
        <v>246</v>
      </c>
    </row>
    <row r="100" spans="1:4" ht="15.75" customHeight="1">
      <c r="A100" s="1" t="s">
        <v>353</v>
      </c>
      <c r="B100" s="1" t="s">
        <v>248</v>
      </c>
      <c r="C100" t="s">
        <v>236</v>
      </c>
      <c r="D100" s="1" t="s">
        <v>249</v>
      </c>
    </row>
    <row r="101" spans="1:4" ht="15.75" customHeight="1">
      <c r="A101" s="1" t="s">
        <v>354</v>
      </c>
      <c r="B101" s="1" t="s">
        <v>251</v>
      </c>
      <c r="C101" t="s">
        <v>236</v>
      </c>
      <c r="D101" s="1" t="s">
        <v>252</v>
      </c>
    </row>
    <row r="102" spans="1:4" ht="15.75" customHeight="1">
      <c r="A102" s="1" t="s">
        <v>355</v>
      </c>
      <c r="B102" s="1" t="s">
        <v>254</v>
      </c>
      <c r="C102" t="s">
        <v>236</v>
      </c>
      <c r="D102" s="1" t="s">
        <v>255</v>
      </c>
    </row>
    <row r="103" spans="1:4" ht="15.75" customHeight="1">
      <c r="A103" s="1" t="s">
        <v>356</v>
      </c>
      <c r="B103" s="1" t="s">
        <v>257</v>
      </c>
      <c r="C103" t="s">
        <v>236</v>
      </c>
      <c r="D103" s="1" t="s">
        <v>258</v>
      </c>
    </row>
    <row r="104" spans="1:4" ht="15.75" customHeight="1">
      <c r="A104" s="1" t="s">
        <v>357</v>
      </c>
      <c r="B104" s="1" t="s">
        <v>260</v>
      </c>
      <c r="C104" t="s">
        <v>236</v>
      </c>
      <c r="D104" s="1" t="s">
        <v>261</v>
      </c>
    </row>
    <row r="105" spans="1:4" ht="15.75" customHeight="1">
      <c r="A105" s="1" t="s">
        <v>358</v>
      </c>
      <c r="B105" s="1" t="s">
        <v>263</v>
      </c>
      <c r="C105" t="s">
        <v>236</v>
      </c>
      <c r="D105" s="1" t="s">
        <v>264</v>
      </c>
    </row>
    <row r="106" spans="1:4" ht="15.75" customHeight="1">
      <c r="A106" s="1" t="s">
        <v>359</v>
      </c>
      <c r="B106" s="1" t="s">
        <v>266</v>
      </c>
      <c r="C106" t="s">
        <v>236</v>
      </c>
      <c r="D106" s="1" t="s">
        <v>267</v>
      </c>
    </row>
    <row r="107" spans="1:4" ht="15.75" customHeight="1">
      <c r="A107" s="1" t="s">
        <v>360</v>
      </c>
      <c r="B107" s="1" t="s">
        <v>269</v>
      </c>
      <c r="C107" t="s">
        <v>236</v>
      </c>
      <c r="D107" s="1" t="s">
        <v>270</v>
      </c>
    </row>
    <row r="108" spans="1:4" ht="15.75" customHeight="1">
      <c r="A108" s="1" t="s">
        <v>361</v>
      </c>
      <c r="B108" s="1" t="s">
        <v>272</v>
      </c>
      <c r="C108" t="s">
        <v>236</v>
      </c>
      <c r="D108" s="25" t="s">
        <v>200</v>
      </c>
    </row>
    <row r="109" spans="1:4" ht="15.75" customHeight="1">
      <c r="A109" s="1" t="s">
        <v>362</v>
      </c>
      <c r="B109" t="s">
        <v>363</v>
      </c>
      <c r="C109" t="s">
        <v>236</v>
      </c>
      <c r="D109" t="s">
        <v>364</v>
      </c>
    </row>
    <row r="110" spans="1:4" ht="15.75" customHeight="1">
      <c r="A110" s="1" t="s">
        <v>365</v>
      </c>
      <c r="B110" t="s">
        <v>276</v>
      </c>
      <c r="C110" t="s">
        <v>236</v>
      </c>
      <c r="D110" t="s">
        <v>277</v>
      </c>
    </row>
    <row r="111" spans="1:4" ht="15.75" customHeight="1">
      <c r="A111" s="1" t="s">
        <v>366</v>
      </c>
      <c r="B111" t="s">
        <v>279</v>
      </c>
      <c r="C111" t="s">
        <v>236</v>
      </c>
      <c r="D111" t="s">
        <v>280</v>
      </c>
    </row>
    <row r="112" spans="1:4" ht="15.75" customHeight="1">
      <c r="A112" s="1" t="s">
        <v>367</v>
      </c>
      <c r="B112" s="44"/>
      <c r="C112" t="s">
        <v>236</v>
      </c>
      <c r="D112" s="44"/>
    </row>
    <row r="113" spans="1:3" ht="15.75" customHeight="1">
      <c r="A113" s="1" t="s">
        <v>368</v>
      </c>
      <c r="C113" t="s">
        <v>236</v>
      </c>
    </row>
    <row r="114" spans="1:3" ht="15.75" customHeight="1">
      <c r="A114" s="1" t="s">
        <v>369</v>
      </c>
      <c r="C114" t="s">
        <v>236</v>
      </c>
    </row>
    <row r="115" spans="1:3" ht="15.75" customHeight="1">
      <c r="A115" s="1" t="s">
        <v>370</v>
      </c>
      <c r="C115" t="s">
        <v>236</v>
      </c>
    </row>
    <row r="116" spans="1:3" ht="15.75" customHeight="1">
      <c r="A116" s="1" t="s">
        <v>371</v>
      </c>
      <c r="C116" t="s">
        <v>236</v>
      </c>
    </row>
    <row r="117" spans="1:3" ht="15.75" customHeight="1">
      <c r="A117" s="1" t="s">
        <v>372</v>
      </c>
      <c r="C117" t="s">
        <v>236</v>
      </c>
    </row>
    <row r="118" spans="1:3" ht="15.75" customHeight="1">
      <c r="A118" s="1" t="s">
        <v>373</v>
      </c>
      <c r="C118" t="s">
        <v>236</v>
      </c>
    </row>
    <row r="119" spans="1:3" ht="15.75" customHeight="1">
      <c r="A119" s="1" t="s">
        <v>374</v>
      </c>
      <c r="C119" t="s">
        <v>236</v>
      </c>
    </row>
    <row r="120" spans="1:3" ht="15.75" customHeight="1">
      <c r="A120" s="1" t="s">
        <v>375</v>
      </c>
      <c r="C120" t="s">
        <v>236</v>
      </c>
    </row>
    <row r="121" spans="1:3" ht="15.75" customHeight="1">
      <c r="A121" s="1" t="s">
        <v>376</v>
      </c>
      <c r="C121" t="s">
        <v>291</v>
      </c>
    </row>
    <row r="122" spans="1:3" ht="15.75" customHeight="1">
      <c r="A122" s="1" t="s">
        <v>377</v>
      </c>
      <c r="C122" t="s">
        <v>291</v>
      </c>
    </row>
    <row r="123" spans="1:3" ht="15.75" customHeight="1">
      <c r="A123" s="1" t="s">
        <v>378</v>
      </c>
      <c r="C123" t="s">
        <v>291</v>
      </c>
    </row>
    <row r="124" spans="1:3" ht="15.75" customHeight="1">
      <c r="A124" s="1" t="s">
        <v>379</v>
      </c>
      <c r="C124" t="s">
        <v>291</v>
      </c>
    </row>
    <row r="125" spans="1:3" ht="15.75" customHeight="1">
      <c r="A125" s="1" t="s">
        <v>380</v>
      </c>
      <c r="C125" t="s">
        <v>291</v>
      </c>
    </row>
    <row r="126" spans="1:3" ht="15.75" customHeight="1">
      <c r="A126" s="1" t="s">
        <v>381</v>
      </c>
      <c r="C126" t="s">
        <v>291</v>
      </c>
    </row>
    <row r="127" spans="1:3" ht="15.75" customHeight="1">
      <c r="A127" s="1" t="s">
        <v>382</v>
      </c>
      <c r="C127" t="s">
        <v>291</v>
      </c>
    </row>
    <row r="128" spans="1:3" ht="15.75" customHeight="1">
      <c r="A128" s="1" t="s">
        <v>383</v>
      </c>
      <c r="C128" t="s">
        <v>291</v>
      </c>
    </row>
    <row r="129" spans="1:3" ht="15.75" customHeight="1">
      <c r="A129" s="1" t="s">
        <v>384</v>
      </c>
      <c r="C129" t="s">
        <v>291</v>
      </c>
    </row>
    <row r="130" spans="1:3" ht="15.75" customHeight="1">
      <c r="A130" s="1" t="s">
        <v>385</v>
      </c>
      <c r="C130" t="s">
        <v>291</v>
      </c>
    </row>
    <row r="131" spans="1:3" ht="15.75" customHeight="1">
      <c r="A131" s="1" t="s">
        <v>386</v>
      </c>
      <c r="C131" t="s">
        <v>291</v>
      </c>
    </row>
    <row r="132" spans="1:3" ht="15.75" customHeight="1">
      <c r="A132" s="1" t="s">
        <v>387</v>
      </c>
      <c r="C132" t="s">
        <v>291</v>
      </c>
    </row>
    <row r="133" spans="1:3" ht="15.75" customHeight="1">
      <c r="A133" s="1" t="s">
        <v>388</v>
      </c>
      <c r="C133" t="s">
        <v>291</v>
      </c>
    </row>
    <row r="134" spans="1:3" ht="15.75" customHeight="1">
      <c r="A134" s="1" t="s">
        <v>389</v>
      </c>
      <c r="C134" t="s">
        <v>291</v>
      </c>
    </row>
    <row r="135" spans="1:3" ht="15.75" customHeight="1">
      <c r="A135" s="1" t="s">
        <v>390</v>
      </c>
      <c r="C135" t="s">
        <v>291</v>
      </c>
    </row>
    <row r="136" spans="1:3" ht="15.75" customHeight="1">
      <c r="A136" s="1" t="s">
        <v>391</v>
      </c>
      <c r="C136" t="s">
        <v>291</v>
      </c>
    </row>
    <row r="137" spans="1:3" ht="15.75" customHeight="1">
      <c r="A137" s="1" t="s">
        <v>392</v>
      </c>
      <c r="C137" t="s">
        <v>291</v>
      </c>
    </row>
    <row r="138" spans="1:3" ht="15.75" customHeight="1">
      <c r="A138" s="1" t="s">
        <v>393</v>
      </c>
      <c r="C138" t="s">
        <v>291</v>
      </c>
    </row>
    <row r="139" spans="1:3" ht="15.75" customHeight="1">
      <c r="A139" s="1" t="s">
        <v>394</v>
      </c>
      <c r="C139" t="s">
        <v>291</v>
      </c>
    </row>
    <row r="140" spans="1:3" ht="15.75" customHeight="1">
      <c r="A140" s="1" t="s">
        <v>395</v>
      </c>
      <c r="C140" t="s">
        <v>291</v>
      </c>
    </row>
    <row r="141" spans="1:3" ht="15.75" customHeight="1">
      <c r="A141" s="1" t="s">
        <v>396</v>
      </c>
      <c r="C141" t="s">
        <v>291</v>
      </c>
    </row>
    <row r="142" spans="1:3" ht="15.75" customHeight="1">
      <c r="A142" s="1" t="s">
        <v>397</v>
      </c>
      <c r="C142" t="s">
        <v>291</v>
      </c>
    </row>
    <row r="143" spans="1:3" ht="15.75" customHeight="1">
      <c r="A143" s="1" t="s">
        <v>398</v>
      </c>
      <c r="C143" t="s">
        <v>291</v>
      </c>
    </row>
    <row r="144" spans="1:3" ht="15.75" customHeight="1">
      <c r="A144" s="1" t="s">
        <v>399</v>
      </c>
      <c r="C144" t="s">
        <v>291</v>
      </c>
    </row>
    <row r="145" spans="1:4" ht="15.75" customHeight="1">
      <c r="A145" s="1" t="s">
        <v>400</v>
      </c>
      <c r="C145" t="s">
        <v>291</v>
      </c>
      <c r="D145" s="58" t="s">
        <v>401</v>
      </c>
    </row>
    <row r="146" spans="1:4" ht="15.75" customHeight="1">
      <c r="A146" s="56" t="s">
        <v>402</v>
      </c>
      <c r="B146" s="1"/>
      <c r="D146" t="s">
        <v>403</v>
      </c>
    </row>
    <row r="147" spans="1:4" ht="15.75" customHeight="1">
      <c r="A147" s="56" t="s">
        <v>404</v>
      </c>
      <c r="B147" s="1"/>
      <c r="D147" t="s">
        <v>405</v>
      </c>
    </row>
    <row r="148" spans="1:4" ht="15.75" customHeight="1">
      <c r="A148" s="56" t="s">
        <v>406</v>
      </c>
      <c r="B148" s="1"/>
      <c r="D148" t="s">
        <v>407</v>
      </c>
    </row>
    <row r="149" spans="1:4" ht="15.75" customHeight="1">
      <c r="A149" s="56" t="s">
        <v>408</v>
      </c>
      <c r="B149" s="1"/>
      <c r="D149" t="s">
        <v>409</v>
      </c>
    </row>
    <row r="150" spans="1:4" ht="15.75" customHeight="1">
      <c r="A150" s="56" t="s">
        <v>410</v>
      </c>
      <c r="B150" s="1"/>
      <c r="D150" t="s">
        <v>411</v>
      </c>
    </row>
    <row r="151" spans="1:4" ht="15.75" customHeight="1">
      <c r="A151" s="56" t="s">
        <v>412</v>
      </c>
      <c r="B151" s="1"/>
      <c r="D151" t="s">
        <v>413</v>
      </c>
    </row>
    <row r="152" spans="1:4" ht="15.75" customHeight="1">
      <c r="A152" s="1" t="s">
        <v>414</v>
      </c>
      <c r="B152" s="46" t="s">
        <v>415</v>
      </c>
      <c r="C152" t="s">
        <v>199</v>
      </c>
      <c r="D152" s="25" t="s">
        <v>416</v>
      </c>
    </row>
    <row r="153" spans="1:4" ht="15.75" customHeight="1">
      <c r="A153" s="1" t="s">
        <v>417</v>
      </c>
      <c r="C153" t="s">
        <v>199</v>
      </c>
    </row>
    <row r="154" spans="1:4" ht="15.75" customHeight="1">
      <c r="A154" s="1" t="s">
        <v>418</v>
      </c>
      <c r="C154" t="s">
        <v>199</v>
      </c>
    </row>
    <row r="155" spans="1:4" ht="15.75" customHeight="1">
      <c r="A155" s="1" t="s">
        <v>419</v>
      </c>
      <c r="C155" t="s">
        <v>199</v>
      </c>
    </row>
    <row r="156" spans="1:4" ht="15.75" customHeight="1">
      <c r="A156" s="1" t="s">
        <v>420</v>
      </c>
      <c r="C156" t="s">
        <v>199</v>
      </c>
    </row>
    <row r="157" spans="1:4" ht="15.75" customHeight="1">
      <c r="A157" s="1" t="s">
        <v>421</v>
      </c>
      <c r="C157" t="s">
        <v>199</v>
      </c>
    </row>
    <row r="158" spans="1:4" ht="15.75" customHeight="1">
      <c r="A158" s="1" t="s">
        <v>422</v>
      </c>
      <c r="C158" t="s">
        <v>199</v>
      </c>
    </row>
    <row r="159" spans="1:4" ht="15.75" customHeight="1">
      <c r="A159" s="1" t="s">
        <v>423</v>
      </c>
      <c r="C159" t="s">
        <v>199</v>
      </c>
    </row>
    <row r="160" spans="1:4" ht="15.75" customHeight="1">
      <c r="A160" s="1" t="s">
        <v>424</v>
      </c>
      <c r="C160" t="s">
        <v>199</v>
      </c>
    </row>
    <row r="161" spans="1:4" ht="15.75" customHeight="1">
      <c r="A161" s="1" t="s">
        <v>425</v>
      </c>
      <c r="C161" t="s">
        <v>199</v>
      </c>
    </row>
    <row r="162" spans="1:4" ht="15.75" customHeight="1">
      <c r="A162" s="1" t="s">
        <v>426</v>
      </c>
      <c r="C162" t="s">
        <v>199</v>
      </c>
    </row>
    <row r="163" spans="1:4" ht="15.75" customHeight="1">
      <c r="A163" s="1" t="s">
        <v>427</v>
      </c>
      <c r="C163" t="s">
        <v>199</v>
      </c>
    </row>
    <row r="164" spans="1:4" ht="15.75" customHeight="1">
      <c r="A164" s="1" t="s">
        <v>428</v>
      </c>
      <c r="C164" t="s">
        <v>199</v>
      </c>
    </row>
    <row r="165" spans="1:4" ht="15.75" customHeight="1">
      <c r="A165" s="1" t="s">
        <v>429</v>
      </c>
      <c r="C165" t="s">
        <v>199</v>
      </c>
    </row>
    <row r="166" spans="1:4" ht="15.75" customHeight="1">
      <c r="A166" s="1" t="s">
        <v>430</v>
      </c>
      <c r="C166" t="s">
        <v>199</v>
      </c>
    </row>
    <row r="167" spans="1:4" ht="15.75" customHeight="1">
      <c r="A167" s="1" t="s">
        <v>431</v>
      </c>
      <c r="C167" t="s">
        <v>199</v>
      </c>
    </row>
    <row r="168" spans="1:4" ht="15.75" customHeight="1">
      <c r="A168" s="1" t="s">
        <v>432</v>
      </c>
      <c r="C168" t="s">
        <v>199</v>
      </c>
    </row>
    <row r="169" spans="1:4" ht="15.75" customHeight="1">
      <c r="A169" s="1" t="s">
        <v>433</v>
      </c>
      <c r="C169" t="s">
        <v>199</v>
      </c>
    </row>
    <row r="170" spans="1:4" ht="15.75" customHeight="1">
      <c r="A170" s="1" t="s">
        <v>434</v>
      </c>
      <c r="C170" t="s">
        <v>199</v>
      </c>
    </row>
    <row r="171" spans="1:4" ht="15.75" customHeight="1">
      <c r="A171" s="1" t="s">
        <v>435</v>
      </c>
      <c r="C171" t="s">
        <v>199</v>
      </c>
    </row>
    <row r="172" spans="1:4" ht="15.75" customHeight="1">
      <c r="A172" s="1" t="s">
        <v>436</v>
      </c>
      <c r="B172" t="s">
        <v>437</v>
      </c>
      <c r="C172" t="s">
        <v>236</v>
      </c>
      <c r="D172" t="s">
        <v>438</v>
      </c>
    </row>
    <row r="173" spans="1:4" ht="15.75" customHeight="1">
      <c r="A173" s="1" t="s">
        <v>439</v>
      </c>
      <c r="B173" s="46" t="s">
        <v>440</v>
      </c>
      <c r="C173" t="s">
        <v>236</v>
      </c>
      <c r="D173" s="25" t="s">
        <v>441</v>
      </c>
    </row>
    <row r="174" spans="1:4" ht="15.75" customHeight="1">
      <c r="A174" s="1" t="s">
        <v>442</v>
      </c>
      <c r="B174" s="46" t="s">
        <v>443</v>
      </c>
      <c r="C174" t="s">
        <v>236</v>
      </c>
      <c r="D174" s="25" t="s">
        <v>444</v>
      </c>
    </row>
    <row r="175" spans="1:4" ht="15.75" customHeight="1">
      <c r="A175" s="1" t="s">
        <v>445</v>
      </c>
      <c r="B175" s="46" t="s">
        <v>446</v>
      </c>
      <c r="C175" t="s">
        <v>236</v>
      </c>
      <c r="D175" s="25" t="s">
        <v>447</v>
      </c>
    </row>
    <row r="176" spans="1:4" ht="15.75" customHeight="1">
      <c r="A176" s="1" t="s">
        <v>448</v>
      </c>
      <c r="B176" s="46" t="s">
        <v>449</v>
      </c>
      <c r="C176" t="s">
        <v>236</v>
      </c>
      <c r="D176" s="25" t="s">
        <v>450</v>
      </c>
    </row>
    <row r="177" spans="1:4" ht="15.75" customHeight="1">
      <c r="A177" s="1" t="s">
        <v>451</v>
      </c>
      <c r="B177" s="46" t="s">
        <v>452</v>
      </c>
      <c r="C177" t="s">
        <v>236</v>
      </c>
      <c r="D177" t="s">
        <v>453</v>
      </c>
    </row>
    <row r="178" spans="1:4" ht="15.75" customHeight="1">
      <c r="A178" s="1" t="s">
        <v>454</v>
      </c>
      <c r="B178" s="44"/>
      <c r="C178" s="44"/>
    </row>
    <row r="179" spans="1:4" ht="15.75" customHeight="1">
      <c r="A179" s="1" t="s">
        <v>455</v>
      </c>
      <c r="B179" s="44"/>
      <c r="C179" s="44"/>
    </row>
    <row r="180" spans="1:4" ht="15.75" customHeight="1">
      <c r="A180" s="1" t="s">
        <v>456</v>
      </c>
      <c r="B180" s="44"/>
      <c r="C180" s="44"/>
    </row>
    <row r="181" spans="1:4" ht="15.75" customHeight="1">
      <c r="A181" s="1" t="s">
        <v>457</v>
      </c>
      <c r="B181" s="44"/>
      <c r="C181" s="44"/>
    </row>
    <row r="182" spans="1:4" ht="15.75" customHeight="1">
      <c r="A182" s="1" t="s">
        <v>458</v>
      </c>
    </row>
    <row r="183" spans="1:4" ht="15.75" customHeight="1">
      <c r="A183" s="1" t="s">
        <v>459</v>
      </c>
    </row>
    <row r="184" spans="1:4" ht="15.75" customHeight="1">
      <c r="A184" s="1" t="s">
        <v>460</v>
      </c>
    </row>
    <row r="185" spans="1:4" ht="15.75" customHeight="1">
      <c r="A185" s="1" t="s">
        <v>461</v>
      </c>
    </row>
    <row r="186" spans="1:4" ht="15.75" customHeight="1">
      <c r="A186" s="1" t="s">
        <v>462</v>
      </c>
    </row>
    <row r="187" spans="1:4" ht="15.75" customHeight="1">
      <c r="A187" s="1" t="s">
        <v>463</v>
      </c>
    </row>
    <row r="188" spans="1:4" ht="15.75" customHeight="1">
      <c r="A188" s="1" t="s">
        <v>464</v>
      </c>
    </row>
    <row r="189" spans="1:4" ht="15.75" customHeight="1">
      <c r="A189" s="1" t="s">
        <v>465</v>
      </c>
    </row>
    <row r="190" spans="1:4" ht="15.75" customHeight="1">
      <c r="A190" s="1" t="s">
        <v>466</v>
      </c>
    </row>
    <row r="191" spans="1:4" ht="15.75" customHeight="1">
      <c r="A191" s="1" t="s">
        <v>467</v>
      </c>
    </row>
    <row r="192" spans="1:4" ht="15.75" customHeight="1">
      <c r="A192" s="1" t="s">
        <v>468</v>
      </c>
    </row>
    <row r="193" spans="1:1" ht="15.75" customHeight="1">
      <c r="A193" s="1" t="s">
        <v>469</v>
      </c>
    </row>
    <row r="194" spans="1:1" ht="15.75" customHeight="1">
      <c r="A194" s="1" t="s">
        <v>470</v>
      </c>
    </row>
    <row r="195" spans="1:1" ht="15.75" customHeight="1">
      <c r="A195" s="1" t="s">
        <v>471</v>
      </c>
    </row>
    <row r="196" spans="1:1" ht="15.75" customHeight="1">
      <c r="A196" s="1" t="s">
        <v>472</v>
      </c>
    </row>
    <row r="197" spans="1:1" ht="15.75" customHeight="1">
      <c r="A197" s="1" t="s">
        <v>473</v>
      </c>
    </row>
    <row r="198" spans="1:1" ht="15.75" customHeight="1">
      <c r="A198" s="1" t="s">
        <v>474</v>
      </c>
    </row>
    <row r="199" spans="1:1" ht="15.75" customHeight="1">
      <c r="A199" s="1" t="s">
        <v>475</v>
      </c>
    </row>
    <row r="200" spans="1:1" ht="15.75" customHeight="1">
      <c r="A200" s="1" t="s">
        <v>476</v>
      </c>
    </row>
    <row r="201" spans="1:1" ht="15.75" customHeight="1">
      <c r="A201" s="1" t="s">
        <v>477</v>
      </c>
    </row>
    <row r="202" spans="1:1" ht="15.75" customHeight="1">
      <c r="A202" s="1" t="s">
        <v>478</v>
      </c>
    </row>
    <row r="203" spans="1:1" ht="15.75" customHeight="1">
      <c r="A203" s="1" t="s">
        <v>479</v>
      </c>
    </row>
    <row r="204" spans="1:1" ht="15.75" customHeight="1">
      <c r="A204" s="1" t="s">
        <v>480</v>
      </c>
    </row>
    <row r="205" spans="1:1" ht="15.75" customHeight="1">
      <c r="A205" s="1" t="s">
        <v>481</v>
      </c>
    </row>
    <row r="206" spans="1:1" ht="15.75" customHeight="1">
      <c r="A206" s="1" t="s">
        <v>482</v>
      </c>
    </row>
    <row r="207" spans="1:1" ht="15.75" customHeight="1">
      <c r="A207" s="1" t="s">
        <v>483</v>
      </c>
    </row>
    <row r="208" spans="1:1" ht="15.75" customHeight="1">
      <c r="A208" s="1" t="s">
        <v>484</v>
      </c>
    </row>
    <row r="209" spans="1:1" ht="15.75" customHeight="1">
      <c r="A209" s="1" t="s">
        <v>485</v>
      </c>
    </row>
    <row r="210" spans="1:1" ht="15.75" customHeight="1">
      <c r="A210" s="1" t="s">
        <v>486</v>
      </c>
    </row>
    <row r="211" spans="1:1" ht="15.75" customHeight="1">
      <c r="A211" s="1" t="s">
        <v>487</v>
      </c>
    </row>
    <row r="212" spans="1:1" ht="15.75" customHeight="1">
      <c r="A212" s="1" t="s">
        <v>488</v>
      </c>
    </row>
    <row r="213" spans="1:1" ht="15.75" customHeight="1">
      <c r="A213" s="1" t="s">
        <v>489</v>
      </c>
    </row>
    <row r="214" spans="1:1" ht="15.75" customHeight="1">
      <c r="A214" s="1" t="s">
        <v>490</v>
      </c>
    </row>
    <row r="215" spans="1:1" ht="15.75" customHeight="1">
      <c r="A215" s="1" t="s">
        <v>491</v>
      </c>
    </row>
    <row r="216" spans="1:1" ht="15.75" customHeight="1">
      <c r="A216" s="1" t="s">
        <v>492</v>
      </c>
    </row>
    <row r="217" spans="1:1" ht="15.75" customHeight="1">
      <c r="A217" s="1" t="s">
        <v>493</v>
      </c>
    </row>
    <row r="218" spans="1:1" ht="15.75" customHeight="1">
      <c r="A218" s="1" t="s">
        <v>494</v>
      </c>
    </row>
    <row r="219" spans="1:1" ht="15.75" customHeight="1">
      <c r="A219" s="1" t="s">
        <v>495</v>
      </c>
    </row>
    <row r="220" spans="1:1" ht="15.75" customHeight="1">
      <c r="A220" s="1" t="s">
        <v>496</v>
      </c>
    </row>
    <row r="221" spans="1:1" ht="15.75" customHeight="1">
      <c r="A221" s="1" t="s">
        <v>497</v>
      </c>
    </row>
    <row r="222" spans="1:1" ht="15.75" customHeight="1">
      <c r="A222" s="1" t="s">
        <v>498</v>
      </c>
    </row>
    <row r="223" spans="1:1" ht="15.75" customHeight="1">
      <c r="A223" s="1" t="s">
        <v>499</v>
      </c>
    </row>
    <row r="224" spans="1:1" ht="15.75" customHeight="1">
      <c r="A224" s="1" t="s">
        <v>500</v>
      </c>
    </row>
    <row r="225" spans="1:1" ht="15.75" customHeight="1">
      <c r="A225" s="1" t="s">
        <v>501</v>
      </c>
    </row>
    <row r="226" spans="1:1" ht="15.75" customHeight="1">
      <c r="A226" s="1" t="s">
        <v>502</v>
      </c>
    </row>
  </sheetData>
  <autoFilter ref="A1:D226" xr:uid="{00000000-0001-0000-0200-000000000000}"/>
  <phoneticPr fontId="20" type="noConversion"/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  <outlinePr summaryBelow="0" summaryRight="0"/>
  </sheetPr>
  <dimension ref="A1:AZ168"/>
  <sheetViews>
    <sheetView workbookViewId="0">
      <pane ySplit="2" topLeftCell="A163" activePane="bottomLeft" state="frozen"/>
      <selection pane="bottomLeft" activeCell="E155" sqref="E155"/>
    </sheetView>
  </sheetViews>
  <sheetFormatPr defaultColWidth="12.7109375" defaultRowHeight="15.75" customHeight="1"/>
  <cols>
    <col min="1" max="1" width="5.7109375" customWidth="1"/>
    <col min="2" max="2" width="6.42578125" customWidth="1"/>
    <col min="3" max="3" width="40.7109375" customWidth="1"/>
    <col min="4" max="4" width="24.140625" customWidth="1"/>
    <col min="5" max="5" width="19.42578125" customWidth="1"/>
    <col min="6" max="6" width="37.5703125" style="39" customWidth="1"/>
    <col min="7" max="7" width="3" customWidth="1"/>
    <col min="8" max="10" width="36.28515625" customWidth="1"/>
    <col min="11" max="11" width="3" customWidth="1"/>
    <col min="12" max="12" width="65.5703125" customWidth="1"/>
    <col min="13" max="13" width="16.140625" customWidth="1"/>
    <col min="14" max="14" width="59.140625" customWidth="1"/>
    <col min="15" max="15" width="3" customWidth="1"/>
    <col min="16" max="16" width="46.140625" bestFit="1" customWidth="1"/>
    <col min="17" max="17" width="17.140625" customWidth="1"/>
    <col min="18" max="18" width="37.28515625" customWidth="1"/>
    <col min="19" max="19" width="14.85546875" customWidth="1"/>
    <col min="20" max="20" width="26.140625" customWidth="1"/>
    <col min="21" max="21" width="15.85546875" hidden="1" customWidth="1"/>
    <col min="22" max="22" width="17.7109375" hidden="1" customWidth="1"/>
    <col min="23" max="23" width="14.85546875" hidden="1" customWidth="1"/>
    <col min="24" max="24" width="26.140625" hidden="1" customWidth="1"/>
    <col min="25" max="25" width="29.28515625" hidden="1" customWidth="1"/>
    <col min="26" max="26" width="21.28515625" hidden="1" customWidth="1"/>
    <col min="27" max="27" width="12.140625" hidden="1" customWidth="1"/>
    <col min="28" max="28" width="29.140625" hidden="1" customWidth="1"/>
    <col min="29" max="29" width="25.140625" hidden="1" customWidth="1"/>
    <col min="30" max="30" width="14.7109375" hidden="1" customWidth="1"/>
    <col min="31" max="31" width="7.7109375" hidden="1" customWidth="1"/>
    <col min="32" max="32" width="30.140625" hidden="1" customWidth="1"/>
    <col min="33" max="51" width="0" hidden="1" customWidth="1"/>
  </cols>
  <sheetData>
    <row r="1" spans="1:32" s="36" customFormat="1" ht="20.100000000000001" customHeight="1">
      <c r="A1" s="33"/>
      <c r="B1" s="34"/>
      <c r="C1" s="34"/>
      <c r="D1" s="34" t="s">
        <v>503</v>
      </c>
      <c r="E1" s="35" t="s">
        <v>504</v>
      </c>
      <c r="F1" s="37" t="s">
        <v>505</v>
      </c>
      <c r="G1" s="35"/>
      <c r="H1" s="34" t="s">
        <v>506</v>
      </c>
      <c r="I1" s="34" t="s">
        <v>507</v>
      </c>
      <c r="J1" s="35" t="s">
        <v>508</v>
      </c>
      <c r="K1" s="35"/>
      <c r="L1" s="34" t="s">
        <v>506</v>
      </c>
      <c r="M1" s="34" t="s">
        <v>507</v>
      </c>
      <c r="N1" s="35" t="s">
        <v>508</v>
      </c>
      <c r="O1" s="35"/>
      <c r="P1" s="34" t="s">
        <v>506</v>
      </c>
      <c r="Q1" s="34" t="s">
        <v>507</v>
      </c>
      <c r="R1" s="35" t="s">
        <v>508</v>
      </c>
      <c r="S1" s="35"/>
      <c r="T1" s="35"/>
      <c r="U1" s="36" t="s">
        <v>509</v>
      </c>
      <c r="V1" s="36" t="s">
        <v>507</v>
      </c>
      <c r="W1" s="36" t="s">
        <v>510</v>
      </c>
      <c r="X1" s="36" t="s">
        <v>511</v>
      </c>
      <c r="Y1" s="36" t="s">
        <v>509</v>
      </c>
      <c r="Z1" s="36" t="s">
        <v>507</v>
      </c>
      <c r="AA1" s="36" t="s">
        <v>510</v>
      </c>
      <c r="AB1" s="36" t="s">
        <v>511</v>
      </c>
      <c r="AC1" s="36" t="s">
        <v>509</v>
      </c>
      <c r="AD1" s="36" t="s">
        <v>507</v>
      </c>
      <c r="AE1" s="36" t="s">
        <v>510</v>
      </c>
      <c r="AF1" s="36" t="s">
        <v>511</v>
      </c>
    </row>
    <row r="2" spans="1:32" s="31" customFormat="1" ht="12.95">
      <c r="A2" s="29"/>
      <c r="B2" s="29"/>
      <c r="C2" s="29"/>
      <c r="D2" s="30"/>
      <c r="E2" s="30"/>
      <c r="F2" s="38"/>
      <c r="G2" s="29"/>
      <c r="H2" s="29"/>
      <c r="I2" s="67">
        <v>45041</v>
      </c>
      <c r="J2" s="30" t="s">
        <v>512</v>
      </c>
      <c r="K2" s="29"/>
      <c r="L2" s="29"/>
      <c r="M2" s="67">
        <v>45036</v>
      </c>
      <c r="N2" s="30" t="s">
        <v>513</v>
      </c>
      <c r="O2" s="29"/>
      <c r="P2" s="29"/>
      <c r="Q2" s="67">
        <v>45022</v>
      </c>
      <c r="R2" s="30" t="s">
        <v>512</v>
      </c>
      <c r="S2" s="29"/>
      <c r="T2" s="29"/>
      <c r="U2" s="29"/>
    </row>
    <row r="3" spans="1:32" ht="12.6">
      <c r="C3" s="14"/>
      <c r="F3" s="40"/>
      <c r="G3" s="1"/>
      <c r="H3" s="1"/>
      <c r="I3" s="1"/>
      <c r="K3" s="1"/>
      <c r="L3" s="1"/>
      <c r="M3" s="1"/>
      <c r="O3" s="1"/>
      <c r="P3" s="1"/>
      <c r="Q3" s="1"/>
      <c r="T3" s="1"/>
      <c r="U3" s="1"/>
      <c r="X3" s="17"/>
      <c r="AB3" s="17"/>
      <c r="AD3" s="14"/>
    </row>
    <row r="4" spans="1:32" s="31" customFormat="1" ht="12.95">
      <c r="A4" s="29"/>
      <c r="B4" s="29"/>
      <c r="C4" s="30" t="s">
        <v>514</v>
      </c>
      <c r="D4" s="30"/>
      <c r="E4" s="30"/>
      <c r="F4" s="38"/>
      <c r="G4" s="29"/>
      <c r="H4" s="29"/>
      <c r="I4" s="29"/>
      <c r="J4" s="29"/>
      <c r="K4" s="29"/>
      <c r="L4" s="29"/>
      <c r="M4" s="29"/>
      <c r="N4" s="29"/>
      <c r="O4" s="29"/>
      <c r="P4" s="29"/>
      <c r="Q4" s="30"/>
      <c r="R4" s="29"/>
      <c r="S4" s="29"/>
      <c r="T4" s="29"/>
      <c r="U4" s="29"/>
    </row>
    <row r="5" spans="1:32" ht="17.100000000000001" customHeight="1">
      <c r="C5" s="105"/>
      <c r="D5" s="57" t="s">
        <v>321</v>
      </c>
      <c r="E5" t="s">
        <v>515</v>
      </c>
      <c r="F5" s="39" t="s">
        <v>54</v>
      </c>
      <c r="H5" s="39" t="s">
        <v>54</v>
      </c>
      <c r="I5" s="64" t="str" cm="1">
        <f t="array" ref="I5">_xlfn.IFS(ISBLANK($H5),"Ready for QA",$H5="/","N/A",$H5="-","MISSING",$F5 = $H5,"PASS",$F5&lt;&gt;$H5,"INCORRECT")</f>
        <v>PASS</v>
      </c>
      <c r="L5" s="39" t="s">
        <v>54</v>
      </c>
      <c r="M5" s="64" t="str" cm="1">
        <f t="array" ref="M5">_xlfn.IFS(ISBLANK($L5),"Ready for QA",$L5="/","N/A",$L5="-","MISSING",$F5 = $L5,"PASS",$F5&lt;&gt;$L5,"INCORRECT")</f>
        <v>PASS</v>
      </c>
      <c r="P5" t="s">
        <v>54</v>
      </c>
      <c r="Q5" s="64" t="str" cm="1">
        <f t="array" ref="Q5">_xlfn.IFS(ISBLANK($P5),"Ready for QA",$P5="/","N/A",$P5="-","MISSING",$F5 = $P5,"PASS",$F5&lt;&gt;$P5,"INCORRECT")</f>
        <v>PASS</v>
      </c>
      <c r="R5" s="13"/>
      <c r="T5" s="1"/>
      <c r="U5" s="1" t="str">
        <f ca="1">IFERROR(__xludf.DUMMYFUNCTION("if(IMPORTRANGE(""1SAyokEihN3C6xWgJ5H83c-a6ZyI7MSrdz-fXZ-tq7tk"", K$2&amp;""!$d$5:$e$36"") ="""", ""Ready for QA"", VLOOKUP($D18, IMPORTRANGE(""1SAyokEihN3C6xWgJ5H83c-a6ZyI7MSrdz-fXZ-tq7tk"", K$2&amp;""!$d$5:$e$36""), 2, FALSE))"),"#REF!")</f>
        <v>#REF!</v>
      </c>
      <c r="V5" s="13" t="e">
        <f ca="1">_xludf.IFS(ISNA(U5),"MISSING VARIABLE",ISBLANK(U5),"MISSING VALUE",U5="Ready for QA","",F5=U5,"PASS",F5&lt;&gt;U5,"INCORRECT")</f>
        <v>#NAME?</v>
      </c>
      <c r="W5" s="9" t="s">
        <v>516</v>
      </c>
      <c r="X5" s="12"/>
      <c r="Y5" s="1" t="str">
        <f ca="1">IFERROR(__xludf.DUMMYFUNCTION("if(IMPORTRANGE(""1SAyokEihN3C6xWgJ5H83c-a6ZyI7MSrdz-fXZ-tq7tk"", ""'rgr_8aug22'!$d$5:$e$36"") ="""", ""Ready for QA"", VLOOKUP(D18, IMPORTRANGE(""1SAyokEihN3C6xWgJ5H83c-a6ZyI7MSrdz-fXZ-tq7tk"", ""'rgr_8aug22'!$d$5:$e$36""), 2, FALSE))"),"#REF!")</f>
        <v>#REF!</v>
      </c>
      <c r="Z5" s="14" t="e">
        <f ca="1">_xludf.IFS(ISNA(Y5),"MISSING VARIABLE",ISBLANK(Y5),"MISSING VALUE",Y5="Ready for QA","",F5=Y5,"PASS",F5&lt;&gt;Y5,"INCORRECT")</f>
        <v>#NAME?</v>
      </c>
      <c r="AA5" s="9" t="s">
        <v>517</v>
      </c>
      <c r="AB5" s="12"/>
      <c r="AC5" s="1" t="str">
        <f ca="1">IFERROR(__xludf.DUMMYFUNCTION("if(IMPORTRANGE(""1SAyokEihN3C6xWgJ5H83c-a6ZyI7MSrdz-fXZ-tq7tk"", ""'rgr_15jun22'!d5:e36"") ="""", ""Ready for QA"", VLOOKUP(D17, IMPORTRANGE(""1SAyokEihN3C6xWgJ5H83c-a6ZyI7MSrdz-fXZ-tq7tk"", ""'rgr_15jun22'!d4:e36""), 2, FALSE))"),"#REF!")</f>
        <v>#REF!</v>
      </c>
      <c r="AD5" s="14" t="e">
        <f ca="1">_xludf.IFS(ISNA(AC5),"MISSING",F5=AC5,"PASS",F5&lt;&gt;AC5,"INCORRECT")</f>
        <v>#NAME?</v>
      </c>
    </row>
    <row r="6" spans="1:32" ht="17.100000000000001" customHeight="1">
      <c r="C6" s="105"/>
      <c r="D6" s="57" t="s">
        <v>324</v>
      </c>
      <c r="E6" t="s">
        <v>325</v>
      </c>
      <c r="F6" s="39" t="s">
        <v>54</v>
      </c>
      <c r="H6" s="39" t="s">
        <v>54</v>
      </c>
      <c r="I6" s="64" t="str" cm="1">
        <f t="array" ref="I6">_xlfn.IFS(ISBLANK($H6),"Ready for QA",$H6="/","N/A",$H6="-","MISSING",$F6 = $H6,"PASS",$F6&lt;&gt;$H6,"INCORRECT")</f>
        <v>PASS</v>
      </c>
      <c r="L6" s="39" t="s">
        <v>54</v>
      </c>
      <c r="M6" s="64" t="str" cm="1">
        <f t="array" ref="M6">_xlfn.IFS(ISBLANK($L6),"Ready for QA",$L6="/","N/A",$L6="-","MISSING",$F6 = $L6,"PASS",$F6&lt;&gt;$L6,"INCORRECT")</f>
        <v>PASS</v>
      </c>
      <c r="P6" t="s">
        <v>54</v>
      </c>
      <c r="Q6" s="64" t="str" cm="1">
        <f t="array" ref="Q6">_xlfn.IFS(ISBLANK($P6),"Ready for QA",$P6="/","N/A",$P6="-","MISSING",$F6 = $P6,"PASS",$F6&lt;&gt;$P6,"INCORRECT")</f>
        <v>PASS</v>
      </c>
      <c r="R6" s="13"/>
      <c r="T6" s="1"/>
      <c r="U6" s="1"/>
      <c r="V6" s="13"/>
      <c r="W6" s="9"/>
      <c r="X6" s="12"/>
      <c r="Y6" s="1"/>
      <c r="Z6" s="14"/>
      <c r="AA6" s="9"/>
      <c r="AB6" s="12"/>
      <c r="AC6" s="1"/>
      <c r="AD6" s="14"/>
    </row>
    <row r="7" spans="1:32" ht="17.100000000000001" customHeight="1">
      <c r="C7" s="105"/>
      <c r="D7" t="s">
        <v>197</v>
      </c>
      <c r="E7" t="s">
        <v>198</v>
      </c>
      <c r="F7" s="39" t="s">
        <v>518</v>
      </c>
      <c r="H7" s="39" t="s">
        <v>518</v>
      </c>
      <c r="I7" s="64" t="str" cm="1">
        <f t="array" ref="I7">_xlfn.IFS(ISBLANK($H7),"Ready for QA",$H7="/","N/A",$H7="-","MISSING",$F7 = $H7,"PASS",$F7&lt;&gt;$H7,"INCORRECT")</f>
        <v>PASS</v>
      </c>
      <c r="L7" s="39" t="s">
        <v>518</v>
      </c>
      <c r="M7" s="64" t="str" cm="1">
        <f t="array" ref="M7">_xlfn.IFS(ISBLANK($L7),"Ready for QA",$L7="/","N/A",$L7="-","MISSING",$F7 = $L7,"PASS",$F7&lt;&gt;$L7,"INCORRECT")</f>
        <v>PASS</v>
      </c>
      <c r="P7" t="s">
        <v>518</v>
      </c>
      <c r="Q7" s="64" t="str" cm="1">
        <f t="array" ref="Q7">_xlfn.IFS(ISBLANK($P7),"Ready for QA",$P7="/","N/A",$P7="-","MISSING",$F7 = $P7,"PASS",$F7&lt;&gt;$P7,"INCORRECT")</f>
        <v>PASS</v>
      </c>
      <c r="R7" s="13"/>
      <c r="T7" s="1"/>
      <c r="U7" s="1" t="str">
        <f ca="1">IFERROR(__xludf.DUMMYFUNCTION("if(IMPORTRANGE(""1SAyokEihN3C6xWgJ5H83c-a6ZyI7MSrdz-fXZ-tq7tk"", K$2&amp;""!$d$5:$e$36"") ="""", ""Ready for QA"", VLOOKUP($D18, IMPORTRANGE(""1SAyokEihN3C6xWgJ5H83c-a6ZyI7MSrdz-fXZ-tq7tk"", K$2&amp;""!$d$5:$e$36""), 2, FALSE))"),"#REF!")</f>
        <v>#REF!</v>
      </c>
      <c r="V7" s="13" t="e">
        <f ca="1">_xludf.IFS(ISNA(U7),"MISSING VARIABLE",ISBLANK(U7),"MISSING VALUE",U7="Ready for QA","",F7=U7,"PASS",F7&lt;&gt;U7,"INCORRECT")</f>
        <v>#NAME?</v>
      </c>
      <c r="W7" s="9" t="s">
        <v>516</v>
      </c>
      <c r="X7" s="12"/>
      <c r="Y7" s="1" t="str">
        <f ca="1">IFERROR(__xludf.DUMMYFUNCTION("if(IMPORTRANGE(""1SAyokEihN3C6xWgJ5H83c-a6ZyI7MSrdz-fXZ-tq7tk"", ""'rgr_8aug22'!$d$5:$e$36"") ="""", ""Ready for QA"", VLOOKUP(D18, IMPORTRANGE(""1SAyokEihN3C6xWgJ5H83c-a6ZyI7MSrdz-fXZ-tq7tk"", ""'rgr_8aug22'!$d$5:$e$36""), 2, FALSE))"),"#REF!")</f>
        <v>#REF!</v>
      </c>
      <c r="Z7" s="14" t="e">
        <f ca="1">_xludf.IFS(ISNA(Y7),"MISSING VARIABLE",ISBLANK(Y7),"MISSING VALUE",Y7="Ready for QA","",F7=Y7,"PASS",F7&lt;&gt;Y7,"INCORRECT")</f>
        <v>#NAME?</v>
      </c>
      <c r="AA7" s="9" t="s">
        <v>517</v>
      </c>
      <c r="AB7" s="12"/>
      <c r="AC7" s="1" t="str">
        <f ca="1">IFERROR(__xludf.DUMMYFUNCTION("if(IMPORTRANGE(""1SAyokEihN3C6xWgJ5H83c-a6ZyI7MSrdz-fXZ-tq7tk"", ""'rgr_15jun22'!d5:e36"") ="""", ""Ready for QA"", VLOOKUP(D17, IMPORTRANGE(""1SAyokEihN3C6xWgJ5H83c-a6ZyI7MSrdz-fXZ-tq7tk"", ""'rgr_15jun22'!d4:e36""), 2, FALSE))"),"#REF!")</f>
        <v>#REF!</v>
      </c>
      <c r="AD7" s="14" t="e">
        <f ca="1">_xludf.IFS(ISNA(AC7),"MISSING",F7=AC7,"PASS",F7&lt;&gt;AC7,"INCORRECT")</f>
        <v>#NAME?</v>
      </c>
    </row>
    <row r="8" spans="1:32" ht="17.100000000000001" customHeight="1">
      <c r="C8" s="105"/>
      <c r="D8" t="s">
        <v>327</v>
      </c>
      <c r="E8" t="s">
        <v>198</v>
      </c>
      <c r="F8" s="39" t="s">
        <v>518</v>
      </c>
      <c r="H8" s="39" t="s">
        <v>518</v>
      </c>
      <c r="I8" s="64" t="str" cm="1">
        <f t="array" ref="I8">_xlfn.IFS(ISBLANK($H8),"Ready for QA",$H8="/","N/A",$H8="-","MISSING",$F8 = $H8,"PASS",$F8&lt;&gt;$H8,"INCORRECT")</f>
        <v>PASS</v>
      </c>
      <c r="L8" s="39" t="s">
        <v>518</v>
      </c>
      <c r="M8" s="64" t="str" cm="1">
        <f t="array" ref="M8">_xlfn.IFS(ISBLANK($L8),"Ready for QA",$L8="/","N/A",$L8="-","MISSING",$F8 = $L8,"PASS",$F8&lt;&gt;$L8,"INCORRECT")</f>
        <v>PASS</v>
      </c>
      <c r="P8" t="s">
        <v>518</v>
      </c>
      <c r="Q8" s="64" t="str" cm="1">
        <f t="array" ref="Q8">_xlfn.IFS(ISBLANK($P8),"Ready for QA",$P8="/","N/A",$P8="-","MISSING",$F8 = $P8,"PASS",$F8&lt;&gt;$P8,"INCORRECT")</f>
        <v>PASS</v>
      </c>
      <c r="R8" s="13"/>
      <c r="T8" s="1"/>
      <c r="U8" s="1" t="str">
        <f ca="1">IFERROR(__xludf.DUMMYFUNCTION("if(IMPORTRANGE(""1SAyokEihN3C6xWgJ5H83c-a6ZyI7MSrdz-fXZ-tq7tk"", K$2&amp;""!$d$5:$e$36"") ="""", ""Ready for QA"", VLOOKUP($D17, IMPORTRANGE(""1SAyokEihN3C6xWgJ5H83c-a6ZyI7MSrdz-fXZ-tq7tk"", K$2&amp;""!$d$5:$e$36""), 2, FALSE))"),"#REF!")</f>
        <v>#REF!</v>
      </c>
      <c r="V8" s="13" t="e">
        <f ca="1">_xludf.IFS(ISNA(U8),"MISSING VARIABLE",ISBLANK(U8),"MISSING VALUE",U8="Ready for QA","",F8=U8,"PASS",F8&lt;&gt;U8,"INCORRECT")</f>
        <v>#NAME?</v>
      </c>
      <c r="W8" s="9" t="s">
        <v>516</v>
      </c>
      <c r="X8" s="12"/>
      <c r="Y8" s="1" t="str">
        <f ca="1">IFERROR(__xludf.DUMMYFUNCTION("if(IMPORTRANGE(""1SAyokEihN3C6xWgJ5H83c-a6ZyI7MSrdz-fXZ-tq7tk"", ""'rgr_8aug22'!$d$5:$e$36"") ="""", ""Ready for QA"", VLOOKUP(D19, IMPORTRANGE(""1SAyokEihN3C6xWgJ5H83c-a6ZyI7MSrdz-fXZ-tq7tk"", ""'rgr_8aug22'!$d$5:$e$36""), 2, FALSE))"),"#REF!")</f>
        <v>#REF!</v>
      </c>
      <c r="Z8" s="14" t="e">
        <f ca="1">_xludf.IFS(ISNA(Y8),"MISSING VARIABLE",ISBLANK(Y8),"MISSING VALUE",Y8="Ready for QA","",F8=Y8,"PASS",F8&lt;&gt;Y8,"INCORRECT")</f>
        <v>#NAME?</v>
      </c>
      <c r="AA8" s="9" t="s">
        <v>517</v>
      </c>
      <c r="AB8" s="12"/>
      <c r="AC8" s="1" t="str">
        <f ca="1">IFERROR(__xludf.DUMMYFUNCTION("if(IMPORTRANGE(""1SAyokEihN3C6xWgJ5H83c-a6ZyI7MSrdz-fXZ-tq7tk"", ""'rgr_15jun22'!d5:e36"") ="""", ""Ready for QA"", VLOOKUP(D17, IMPORTRANGE(""1SAyokEihN3C6xWgJ5H83c-a6ZyI7MSrdz-fXZ-tq7tk"", ""'rgr_15jun22'!d4:e36""), 2, FALSE))"),"#REF!")</f>
        <v>#REF!</v>
      </c>
      <c r="AD8" s="14" t="e">
        <f ca="1">_xludf.IFS(ISNA(AC8),"MISSING",F8=AC8,"PASS",F8&lt;&gt;AC8,"INCORRECT")</f>
        <v>#NAME?</v>
      </c>
    </row>
    <row r="9" spans="1:32" ht="17.100000000000001" customHeight="1">
      <c r="C9" s="105"/>
      <c r="D9" t="s">
        <v>328</v>
      </c>
      <c r="E9" t="s">
        <v>515</v>
      </c>
      <c r="F9" s="39" t="s">
        <v>54</v>
      </c>
      <c r="H9" s="39" t="s">
        <v>54</v>
      </c>
      <c r="I9" s="64" t="str" cm="1">
        <f t="array" ref="I9">_xlfn.IFS(ISBLANK($H9),"Ready for QA",$H9="/","N/A",$H9="-","MISSING",$F9 = $H9,"PASS",$F9&lt;&gt;$H9,"INCORRECT")</f>
        <v>PASS</v>
      </c>
      <c r="L9" s="39" t="s">
        <v>54</v>
      </c>
      <c r="M9" s="64" t="str" cm="1">
        <f t="array" ref="M9">_xlfn.IFS(ISBLANK($L9),"Ready for QA",$L9="/","N/A",$L9="-","MISSING",$F9 = $L9,"PASS",$F9&lt;&gt;$L9,"INCORRECT")</f>
        <v>PASS</v>
      </c>
      <c r="P9" t="s">
        <v>54</v>
      </c>
      <c r="Q9" s="64" t="str" cm="1">
        <f t="array" ref="Q9">_xlfn.IFS(ISBLANK($P9),"Ready for QA",$P9="/","N/A",$P9="-","MISSING",$F9 = $P9,"PASS",$F9&lt;&gt;$P9,"INCORRECT")</f>
        <v>PASS</v>
      </c>
      <c r="R9" s="13"/>
      <c r="T9" s="1"/>
      <c r="U9" s="1"/>
      <c r="V9" s="13"/>
      <c r="W9" s="9"/>
      <c r="X9" s="9"/>
      <c r="Y9" s="1"/>
      <c r="Z9" s="14"/>
      <c r="AA9" s="9"/>
      <c r="AB9" s="12"/>
      <c r="AC9" s="1"/>
      <c r="AD9" s="14"/>
    </row>
    <row r="10" spans="1:32" ht="17.100000000000001" customHeight="1">
      <c r="C10" s="105"/>
      <c r="D10" t="s">
        <v>330</v>
      </c>
      <c r="E10" t="s">
        <v>325</v>
      </c>
      <c r="F10" s="39" t="s">
        <v>54</v>
      </c>
      <c r="H10" s="39" t="s">
        <v>54</v>
      </c>
      <c r="I10" s="64" t="str" cm="1">
        <f t="array" ref="I10">_xlfn.IFS(ISBLANK($H10),"Ready for QA",$H10="/","N/A",$H10="-","MISSING",$F10 = $H10,"PASS",$F10&lt;&gt;$H10,"INCORRECT")</f>
        <v>PASS</v>
      </c>
      <c r="L10" s="39" t="s">
        <v>54</v>
      </c>
      <c r="M10" s="64" t="str" cm="1">
        <f t="array" ref="M10">_xlfn.IFS(ISBLANK($L10),"Ready for QA",$L10="/","N/A",$L10="-","MISSING",$F10 = $L10,"PASS",$F10&lt;&gt;$L10,"INCORRECT")</f>
        <v>PASS</v>
      </c>
      <c r="P10" t="s">
        <v>54</v>
      </c>
      <c r="Q10" s="64" t="str" cm="1">
        <f t="array" ref="Q10">_xlfn.IFS(ISBLANK($P10),"Ready for QA",$P10="/","N/A",$P10="-","MISSING",$F10 = $P10,"PASS",$F10&lt;&gt;$P10,"INCORRECT")</f>
        <v>PASS</v>
      </c>
      <c r="R10" s="13"/>
      <c r="T10" s="1"/>
      <c r="U10" s="1" t="str">
        <f ca="1">IFERROR(__xludf.DUMMYFUNCTION("if(IMPORTRANGE(""1SAyokEihN3C6xWgJ5H83c-a6ZyI7MSrdz-fXZ-tq7tk"", K$2&amp;""!$d$5:$e$36"") ="""", ""Ready for QA"", VLOOKUP($D17, IMPORTRANGE(""1SAyokEihN3C6xWgJ5H83c-a6ZyI7MSrdz-fXZ-tq7tk"", K$2&amp;""!$d$5:$e$36""), 2, FALSE))"),"#REF!")</f>
        <v>#REF!</v>
      </c>
      <c r="V10" s="13" t="e">
        <f ca="1">_xludf.IFS(ISNA(U10),"MISSING VARIABLE",ISBLANK(U10),"MISSING VALUE",U10="Ready for QA","",F10=U10,"PASS",F10&lt;&gt;U10,"INCORRECT")</f>
        <v>#NAME?</v>
      </c>
      <c r="W10" s="9" t="s">
        <v>516</v>
      </c>
      <c r="Y10" s="1" t="str">
        <f ca="1">IFERROR(__xludf.DUMMYFUNCTION("if(IMPORTRANGE(""1SAyokEihN3C6xWgJ5H83c-a6ZyI7MSrdz-fXZ-tq7tk"", ""'rgr_8aug22'!$d$5:$e$36"") ="""", ""Ready for QA"", VLOOKUP(D17, IMPORTRANGE(""1SAyokEihN3C6xWgJ5H83c-a6ZyI7MSrdz-fXZ-tq7tk"", ""'rgr_8aug22'!$d$5:$e$36""), 2, FALSE))"),"#REF!")</f>
        <v>#REF!</v>
      </c>
      <c r="Z10" s="14" t="e">
        <f ca="1">_xludf.IFS(ISNA(Y10),"MISSING VARIABLE",ISBLANK(Y10),"MISSING VALUE",Y10="Ready for QA","",F10=Y10,"PASS",F10&lt;&gt;Y10,"INCORRECT")</f>
        <v>#NAME?</v>
      </c>
      <c r="AA10" s="9" t="s">
        <v>517</v>
      </c>
      <c r="AB10" s="17"/>
      <c r="AC10" s="1" t="str">
        <f ca="1">IFERROR(__xludf.DUMMYFUNCTION("if(IMPORTRANGE(""1SAyokEihN3C6xWgJ5H83c-a6ZyI7MSrdz-fXZ-tq7tk"", ""'rgr_15jun22'!d5:e36"") ="""", ""Ready for QA"", VLOOKUP(D17, IMPORTRANGE(""1SAyokEihN3C6xWgJ5H83c-a6ZyI7MSrdz-fXZ-tq7tk"", ""'rgr_15jun22'!d4:e36""), 2, FALSE))"),"#REF!")</f>
        <v>#REF!</v>
      </c>
      <c r="AD10" s="14" t="e">
        <f ca="1">_xludf.IFS(ISNA(AC10),"MISSING",F10=AC10,"PASS",F10&lt;&gt;AC10,"INCORRECT")</f>
        <v>#NAME?</v>
      </c>
    </row>
    <row r="11" spans="1:32" ht="17.100000000000001" customHeight="1">
      <c r="C11" s="105"/>
      <c r="D11" t="s">
        <v>204</v>
      </c>
      <c r="E11" t="s">
        <v>205</v>
      </c>
      <c r="F11" s="39" t="s">
        <v>54</v>
      </c>
      <c r="H11" s="39" t="s">
        <v>54</v>
      </c>
      <c r="I11" s="64" t="str" cm="1">
        <f t="array" ref="I11">_xlfn.IFS(ISBLANK($H11),"Ready for QA",$H11="/","N/A",$H11="-","MISSING",$F11 = $H11,"PASS",$F11&lt;&gt;$H11,"INCORRECT")</f>
        <v>PASS</v>
      </c>
      <c r="L11" s="39" t="s">
        <v>54</v>
      </c>
      <c r="M11" s="64" t="str" cm="1">
        <f t="array" ref="M11">_xlfn.IFS(ISBLANK($L11),"Ready for QA",$L11="/","N/A",$L11="-","MISSING",$F11 = $L11,"PASS",$F11&lt;&gt;$L11,"INCORRECT")</f>
        <v>PASS</v>
      </c>
      <c r="P11" t="s">
        <v>54</v>
      </c>
      <c r="Q11" s="64" t="str" cm="1">
        <f t="array" ref="Q11">_xlfn.IFS(ISBLANK($P11),"Ready for QA",$P11="/","N/A",$P11="-","MISSING",$F11 = $P11,"PASS",$F11&lt;&gt;$P11,"INCORRECT")</f>
        <v>PASS</v>
      </c>
      <c r="R11" s="13"/>
      <c r="T11" s="1"/>
      <c r="U11" s="1" t="str">
        <f ca="1">IFERROR(__xludf.DUMMYFUNCTION("if(IMPORTRANGE(""1SAyokEihN3C6xWgJ5H83c-a6ZyI7MSrdz-fXZ-tq7tk"", K$2&amp;""!$d$5:$e$36"") ="""", ""Ready for QA"", VLOOKUP($D18, IMPORTRANGE(""1SAyokEihN3C6xWgJ5H83c-a6ZyI7MSrdz-fXZ-tq7tk"", K$2&amp;""!$d$5:$e$36""), 2, FALSE))"),"#REF!")</f>
        <v>#REF!</v>
      </c>
      <c r="V11" s="13" t="e">
        <f ca="1">_xludf.IFS(ISNA(U11),"MISSING VARIABLE",ISBLANK(U11),"MISSING VALUE",U11="Ready for QA","",F11=U11,"PASS",F11&lt;&gt;U11,"INCORRECT")</f>
        <v>#NAME?</v>
      </c>
      <c r="W11" s="9" t="s">
        <v>516</v>
      </c>
      <c r="Y11" s="1" t="str">
        <f ca="1">IFERROR(__xludf.DUMMYFUNCTION("if(IMPORTRANGE(""1SAyokEihN3C6xWgJ5H83c-a6ZyI7MSrdz-fXZ-tq7tk"", ""'rgr_8aug22'!$d$5:$e$36"") ="""", ""Ready for QA"", VLOOKUP(D18, IMPORTRANGE(""1SAyokEihN3C6xWgJ5H83c-a6ZyI7MSrdz-fXZ-tq7tk"", ""'rgr_8aug22'!$d$5:$e$36""), 2, FALSE))"),"#REF!")</f>
        <v>#REF!</v>
      </c>
      <c r="Z11" s="14" t="e">
        <f ca="1">_xludf.IFS(ISNA(Y11),"MISSING VARIABLE",ISBLANK(Y11),"MISSING VALUE",Y11="Ready for QA","",F11=Y11,"PASS",F11&lt;&gt;Y11,"INCORRECT")</f>
        <v>#NAME?</v>
      </c>
      <c r="AA11" s="9" t="s">
        <v>517</v>
      </c>
      <c r="AB11" s="17"/>
      <c r="AC11" s="1" t="str">
        <f ca="1">IFERROR(__xludf.DUMMYFUNCTION("if(IMPORTRANGE(""1SAyokEihN3C6xWgJ5H83c-a6ZyI7MSrdz-fXZ-tq7tk"", ""'rgr_15jun22'!d5:e36"") ="""", ""Ready for QA"", VLOOKUP(D17, IMPORTRANGE(""1SAyokEihN3C6xWgJ5H83c-a6ZyI7MSrdz-fXZ-tq7tk"", ""'rgr_15jun22'!d4:e36""), 2, FALSE))"),"#REF!")</f>
        <v>#REF!</v>
      </c>
      <c r="AD11" s="14" t="e">
        <f ca="1">_xludf.IFS(ISNA(AC11),"MISSING",F11=AC11,"PASS",F11&lt;&gt;AC11,"INCORRECT")</f>
        <v>#NAME?</v>
      </c>
    </row>
    <row r="12" spans="1:32" ht="17.100000000000001" customHeight="1">
      <c r="A12" s="20"/>
      <c r="C12" s="105"/>
      <c r="D12" t="s">
        <v>331</v>
      </c>
      <c r="E12" t="s">
        <v>205</v>
      </c>
      <c r="F12" s="39" t="s">
        <v>54</v>
      </c>
      <c r="H12" s="39" t="s">
        <v>54</v>
      </c>
      <c r="I12" s="64" t="str" cm="1">
        <f t="array" ref="I12">_xlfn.IFS(ISBLANK($H12),"Ready for QA",$H12="/","N/A",$H12="-","MISSING",$F12 = $H12,"PASS",$F12&lt;&gt;$H12,"INCORRECT")</f>
        <v>PASS</v>
      </c>
      <c r="L12" s="39" t="s">
        <v>54</v>
      </c>
      <c r="M12" s="64" t="str" cm="1">
        <f t="array" ref="M12">_xlfn.IFS(ISBLANK($L12),"Ready for QA",$L12="/","N/A",$L12="-","MISSING",$F12 = $L12,"PASS",$F12&lt;&gt;$L12,"INCORRECT")</f>
        <v>PASS</v>
      </c>
      <c r="P12" t="s">
        <v>54</v>
      </c>
      <c r="Q12" s="64" t="str" cm="1">
        <f t="array" ref="Q12">_xlfn.IFS(ISBLANK($P12),"Ready for QA",$P12="/","N/A",$P12="-","MISSING",$F12 = $P12,"PASS",$F12&lt;&gt;$P12,"INCORRECT")</f>
        <v>PASS</v>
      </c>
      <c r="R12" s="13"/>
      <c r="T12" s="1"/>
      <c r="U12" s="1" t="str">
        <f ca="1">IFERROR(__xludf.DUMMYFUNCTION("if(IMPORTRANGE(""1SAyokEihN3C6xWgJ5H83c-a6ZyI7MSrdz-fXZ-tq7tk"", K$2&amp;""!$d$5:$e$36"") ="""", ""Ready for QA"", VLOOKUP($D17, IMPORTRANGE(""1SAyokEihN3C6xWgJ5H83c-a6ZyI7MSrdz-fXZ-tq7tk"", K$2&amp;""!$d$5:$e$36""), 2, FALSE))"),"#REF!")</f>
        <v>#REF!</v>
      </c>
      <c r="V12" s="13" t="e">
        <f ca="1">_xludf.IFS(ISNA(U12),"MISSING VARIABLE",ISBLANK(U12),"MISSING VALUE",U12="Ready for QA","",F12=U12,"PASS",F12&lt;&gt;U12,"INCORRECT")</f>
        <v>#NAME?</v>
      </c>
      <c r="W12" s="9" t="s">
        <v>516</v>
      </c>
      <c r="Y12" s="1" t="str">
        <f ca="1">IFERROR(__xludf.DUMMYFUNCTION("if(IMPORTRANGE(""1SAyokEihN3C6xWgJ5H83c-a6ZyI7MSrdz-fXZ-tq7tk"", ""'rgr_8aug22'!$d$5:$e$36"") ="""", ""Ready for QA"", VLOOKUP(D19, IMPORTRANGE(""1SAyokEihN3C6xWgJ5H83c-a6ZyI7MSrdz-fXZ-tq7tk"", ""'rgr_8aug22'!$d$5:$e$36""), 2, FALSE))"),"#REF!")</f>
        <v>#REF!</v>
      </c>
      <c r="Z12" s="14" t="e">
        <f ca="1">_xludf.IFS(ISNA(Y12),"MISSING VARIABLE",ISBLANK(Y12),"MISSING VALUE",Y12="Ready for QA","",F12=Y12,"PASS",F12&lt;&gt;Y12,"INCORRECT")</f>
        <v>#NAME?</v>
      </c>
      <c r="AA12" s="9" t="s">
        <v>517</v>
      </c>
      <c r="AB12" s="17"/>
      <c r="AC12" s="1" t="str">
        <f ca="1">IFERROR(__xludf.DUMMYFUNCTION("if(IMPORTRANGE(""1SAyokEihN3C6xWgJ5H83c-a6ZyI7MSrdz-fXZ-tq7tk"", ""'rgr_15jun22'!d5:e36"") ="""", ""Ready for QA"", VLOOKUP(D17, IMPORTRANGE(""1SAyokEihN3C6xWgJ5H83c-a6ZyI7MSrdz-fXZ-tq7tk"", ""'rgr_15jun22'!d4:e36""), 2, FALSE))"),"#REF!")</f>
        <v>#REF!</v>
      </c>
      <c r="AD12" s="14" t="e">
        <f ca="1">_xludf.IFS(ISNA(AC12),"MISSING VARIABLE",ISBLANK(AC12),"MISSING VALUE",AC12="Ready for QA","",F12=AC12,"PASS",F12&lt;&gt;AC12,"INCORRECT")</f>
        <v>#NAME?</v>
      </c>
    </row>
    <row r="13" spans="1:32" ht="17.100000000000001" customHeight="1">
      <c r="A13" s="20"/>
      <c r="C13" s="105"/>
      <c r="D13" t="s">
        <v>207</v>
      </c>
      <c r="E13" t="s">
        <v>208</v>
      </c>
      <c r="F13" s="39" t="s">
        <v>54</v>
      </c>
      <c r="H13" s="39" t="s">
        <v>54</v>
      </c>
      <c r="I13" s="64" t="str" cm="1">
        <f t="array" ref="I13">_xlfn.IFS(ISBLANK($H13),"Ready for QA",$H13="/","N/A",$H13="-","MISSING",$F13 = $H13,"PASS",$F13&lt;&gt;$H13,"INCORRECT")</f>
        <v>PASS</v>
      </c>
      <c r="L13" s="39" t="s">
        <v>54</v>
      </c>
      <c r="M13" s="64" t="str" cm="1">
        <f t="array" ref="M13">_xlfn.IFS(ISBLANK($L13),"Ready for QA",$L13="/","N/A",$L13="-","MISSING",$F13 = $L13,"PASS",$F13&lt;&gt;$L13,"INCORRECT")</f>
        <v>PASS</v>
      </c>
      <c r="P13" t="s">
        <v>54</v>
      </c>
      <c r="Q13" s="64" t="str" cm="1">
        <f t="array" ref="Q13">_xlfn.IFS(ISBLANK($P13),"Ready for QA",$P13="/","N/A",$P13="-","MISSING",$F13 = $P13,"PASS",$F13&lt;&gt;$P13,"INCORRECT")</f>
        <v>PASS</v>
      </c>
      <c r="R13" s="13"/>
      <c r="T13" s="1"/>
      <c r="U13" s="1"/>
      <c r="V13" s="13"/>
      <c r="W13" s="9"/>
      <c r="Y13" s="1"/>
      <c r="Z13" s="14"/>
      <c r="AA13" s="9"/>
      <c r="AB13" s="17"/>
      <c r="AC13" s="1"/>
      <c r="AD13" s="14"/>
    </row>
    <row r="14" spans="1:32" ht="17.100000000000001" customHeight="1">
      <c r="A14" s="20"/>
      <c r="C14" s="105"/>
      <c r="D14" t="s">
        <v>333</v>
      </c>
      <c r="E14" t="s">
        <v>208</v>
      </c>
      <c r="F14" s="39" t="s">
        <v>54</v>
      </c>
      <c r="H14" s="39" t="s">
        <v>54</v>
      </c>
      <c r="I14" s="64" t="str" cm="1">
        <f t="array" ref="I14">_xlfn.IFS(ISBLANK($H14),"Ready for QA",$H14="/","N/A",$H14="-","MISSING",$F14 = $H14,"PASS",$F14&lt;&gt;$H14,"INCORRECT")</f>
        <v>PASS</v>
      </c>
      <c r="L14" s="39" t="s">
        <v>54</v>
      </c>
      <c r="M14" s="64" t="str" cm="1">
        <f t="array" ref="M14">_xlfn.IFS(ISBLANK($L14),"Ready for QA",$L14="/","N/A",$L14="-","MISSING",$F14 = $L14,"PASS",$F14&lt;&gt;$L14,"INCORRECT")</f>
        <v>PASS</v>
      </c>
      <c r="P14" t="s">
        <v>54</v>
      </c>
      <c r="Q14" s="64" t="str" cm="1">
        <f t="array" ref="Q14">_xlfn.IFS(ISBLANK($P14),"Ready for QA",$P14="/","N/A",$P14="-","MISSING",$F14 = $P14,"PASS",$F14&lt;&gt;$P14,"INCORRECT")</f>
        <v>PASS</v>
      </c>
      <c r="R14" s="13"/>
      <c r="T14" s="1"/>
      <c r="U14" s="1"/>
      <c r="V14" s="13"/>
      <c r="W14" s="9"/>
      <c r="Y14" s="1"/>
      <c r="Z14" s="14"/>
      <c r="AA14" s="9"/>
      <c r="AB14" s="17"/>
      <c r="AC14" s="1"/>
      <c r="AD14" s="14"/>
    </row>
    <row r="15" spans="1:32" ht="17.100000000000001" customHeight="1">
      <c r="A15" s="20"/>
      <c r="C15" s="105"/>
      <c r="D15" s="1" t="s">
        <v>216</v>
      </c>
      <c r="E15" t="s">
        <v>217</v>
      </c>
      <c r="F15" s="39" t="s">
        <v>218</v>
      </c>
      <c r="H15" t="s">
        <v>52</v>
      </c>
      <c r="I15" s="64" t="str" cm="1">
        <f t="array" ref="I15">_xlfn.IFS(ISBLANK($H15),"Ready for QA",$H15="/","N/A",$H15="-","MISSING",$F15 = $H15,"PASS",$F15&lt;&gt;$H15,"INCORRECT")</f>
        <v>N/A</v>
      </c>
      <c r="L15" t="s">
        <v>52</v>
      </c>
      <c r="M15" s="64" t="str" cm="1">
        <f t="array" ref="M15">_xlfn.IFS(ISBLANK($L15),"Ready for QA",$L15="/","N/A",$L15="-","MISSING",$F15 = $L15,"PASS",$F15&lt;&gt;$L15,"INCORRECT")</f>
        <v>N/A</v>
      </c>
      <c r="P15" t="s">
        <v>52</v>
      </c>
      <c r="Q15" s="64" t="str" cm="1">
        <f t="array" ref="Q15">_xlfn.IFS(ISBLANK($P15),"Ready for QA",$P15="/","N/A",$P15="-","MISSING",$F15 = $P15,"PASS",$F15&lt;&gt;$P15,"INCORRECT")</f>
        <v>N/A</v>
      </c>
      <c r="R15" s="13"/>
      <c r="T15" s="1"/>
      <c r="U15" s="1"/>
      <c r="V15" s="13"/>
      <c r="W15" s="9"/>
      <c r="Y15" s="1"/>
      <c r="Z15" s="14"/>
      <c r="AA15" s="9"/>
      <c r="AB15" s="17"/>
      <c r="AC15" s="1"/>
      <c r="AD15" s="14"/>
    </row>
    <row r="16" spans="1:32" ht="17.100000000000001" customHeight="1">
      <c r="A16" s="20"/>
      <c r="C16" s="105"/>
      <c r="D16" s="1" t="s">
        <v>336</v>
      </c>
      <c r="E16" t="s">
        <v>217</v>
      </c>
      <c r="F16" s="39" t="s">
        <v>218</v>
      </c>
      <c r="H16" t="s">
        <v>52</v>
      </c>
      <c r="I16" s="64" t="str" cm="1">
        <f t="array" ref="I16">_xlfn.IFS(ISBLANK($H16),"Ready for QA",$H16="/","N/A",$H16="-","MISSING",$F16 = $H16,"PASS",$F16&lt;&gt;$H16,"INCORRECT")</f>
        <v>N/A</v>
      </c>
      <c r="L16" t="s">
        <v>52</v>
      </c>
      <c r="M16" s="64" t="str" cm="1">
        <f t="array" ref="M16">_xlfn.IFS(ISBLANK($L16),"Ready for QA",$L16="/","N/A",$L16="-","MISSING",$F16 = $L16,"PASS",$F16&lt;&gt;$L16,"INCORRECT")</f>
        <v>N/A</v>
      </c>
      <c r="P16" t="s">
        <v>52</v>
      </c>
      <c r="Q16" s="64" t="str" cm="1">
        <f t="array" ref="Q16">_xlfn.IFS(ISBLANK($P16),"Ready for QA",$P16="/","N/A",$P16="-","MISSING",$F16 = $P16,"PASS",$F16&lt;&gt;$P16,"INCORRECT")</f>
        <v>N/A</v>
      </c>
      <c r="R16" s="13"/>
      <c r="T16" s="1"/>
      <c r="U16" s="1"/>
      <c r="V16" s="13"/>
      <c r="W16" s="9"/>
      <c r="Y16" s="1"/>
      <c r="Z16" s="14"/>
      <c r="AA16" s="9"/>
      <c r="AB16" s="17"/>
      <c r="AC16" s="1"/>
      <c r="AD16" s="14"/>
    </row>
    <row r="17" spans="1:30" ht="17.100000000000001" customHeight="1">
      <c r="A17" s="20"/>
      <c r="C17" s="105"/>
      <c r="D17" s="1" t="s">
        <v>220</v>
      </c>
      <c r="E17" t="s">
        <v>221</v>
      </c>
      <c r="F17" s="39" t="s">
        <v>222</v>
      </c>
      <c r="H17" s="73" t="s">
        <v>519</v>
      </c>
      <c r="I17" s="64" t="s">
        <v>520</v>
      </c>
      <c r="L17" s="71" t="s">
        <v>521</v>
      </c>
      <c r="M17" s="64" t="s">
        <v>520</v>
      </c>
      <c r="P17" s="71" t="s">
        <v>522</v>
      </c>
      <c r="Q17" s="64" t="s">
        <v>520</v>
      </c>
      <c r="R17" s="13"/>
      <c r="T17" s="1"/>
      <c r="U17" s="1"/>
      <c r="V17" s="13"/>
      <c r="W17" s="9"/>
      <c r="Y17" s="1"/>
      <c r="Z17" s="14"/>
      <c r="AA17" s="9"/>
      <c r="AB17" s="17"/>
      <c r="AC17" s="1"/>
      <c r="AD17" s="14"/>
    </row>
    <row r="18" spans="1:30" ht="17.100000000000001" customHeight="1">
      <c r="A18" s="5"/>
      <c r="C18" s="105"/>
      <c r="D18" s="1" t="s">
        <v>337</v>
      </c>
      <c r="E18" t="s">
        <v>221</v>
      </c>
      <c r="F18" s="39" t="s">
        <v>222</v>
      </c>
      <c r="H18" s="73" t="s">
        <v>519</v>
      </c>
      <c r="I18" s="64" t="s">
        <v>520</v>
      </c>
      <c r="L18" s="71" t="s">
        <v>521</v>
      </c>
      <c r="M18" s="64" t="s">
        <v>520</v>
      </c>
      <c r="P18" s="71" t="s">
        <v>522</v>
      </c>
      <c r="Q18" s="64" t="s">
        <v>520</v>
      </c>
      <c r="R18" s="13"/>
      <c r="T18" s="1"/>
      <c r="U18" s="1" t="str">
        <f ca="1">IFERROR(__xludf.DUMMYFUNCTION("if(IMPORTRANGE(""1SAyokEihN3C6xWgJ5H83c-a6ZyI7MSrdz-fXZ-tq7tk"", K$2&amp;""!$d$5:$e$36"") ="""", ""Ready for QA"", VLOOKUP($D18, IMPORTRANGE(""1SAyokEihN3C6xWgJ5H83c-a6ZyI7MSrdz-fXZ-tq7tk"", K$2&amp;""!$d$5:$e$36""), 2, FALSE))"),"#REF!")</f>
        <v>#REF!</v>
      </c>
      <c r="V18" s="13" t="e">
        <f ca="1">_xludf.IFS(ISNA(U18),"MISSING VARIABLE",ISBLANK(U18),"MISSING VALUE",U18="Ready for QA","",F20=U18,"PASS",F20&lt;&gt;U18,"INCORRECT")</f>
        <v>#NAME?</v>
      </c>
      <c r="W18" s="9" t="s">
        <v>516</v>
      </c>
      <c r="Y18" t="str">
        <f ca="1">IFERROR(__xludf.DUMMYFUNCTION("if(IMPORTRANGE(""1SAyokEihN3C6xWgJ5H83c-a6ZyI7MSrdz-fXZ-tq7tk"", ""'rgr_8aug22'!$d$5:$e$36"") ="""", ""Ready for QA"", VLOOKUP(D20, IMPORTRANGE(""1SAyokEihN3C6xWgJ5H83c-a6ZyI7MSrdz-fXZ-tq7tk"", ""'rgr_8aug22'!$d$5:$e$36""), 2, FALSE))"),"#REF!")</f>
        <v>#REF!</v>
      </c>
      <c r="Z18" s="14" t="e">
        <f ca="1">_xludf.IFS(ISNA(Y18),"MISSING VARIABLE",ISBLANK(Y18),"MISSING VALUE",Y18="Ready for QA","",F20=Y18,"PASS",F20&lt;&gt;Y18,"INCORRECT")</f>
        <v>#NAME?</v>
      </c>
      <c r="AA18" s="9" t="s">
        <v>517</v>
      </c>
      <c r="AB18" s="17"/>
      <c r="AC18" s="1" t="str">
        <f ca="1">IFERROR(__xludf.DUMMYFUNCTION("if(IMPORTRANGE(""1SAyokEihN3C6xWgJ5H83c-a6ZyI7MSrdz-fXZ-tq7tk"", ""'rgr_15jun22'!d5:e36"") ="""", ""Ready for QA"", VLOOKUP(D17, IMPORTRANGE(""1SAyokEihN3C6xWgJ5H83c-a6ZyI7MSrdz-fXZ-tq7tk"", ""'rgr_15jun22'!d4:e36""), 2, FALSE))"),"#REF!")</f>
        <v>#REF!</v>
      </c>
      <c r="AD18" s="14" t="e">
        <f ca="1">_xludf.IFS(ISNA(AC18),"MISSING",F20=AC18,"PASS",F20&lt;&gt;AC18,"INCORRECT")</f>
        <v>#NAME?</v>
      </c>
    </row>
    <row r="19" spans="1:30" ht="17.100000000000001" customHeight="1">
      <c r="C19" s="105"/>
      <c r="D19" s="1" t="s">
        <v>244</v>
      </c>
      <c r="E19" t="s">
        <v>245</v>
      </c>
      <c r="F19" s="39" t="s">
        <v>523</v>
      </c>
      <c r="H19" t="s">
        <v>524</v>
      </c>
      <c r="I19" s="64" t="s">
        <v>520</v>
      </c>
      <c r="L19" t="s">
        <v>524</v>
      </c>
      <c r="M19" s="64" t="s">
        <v>520</v>
      </c>
      <c r="P19" t="s">
        <v>524</v>
      </c>
      <c r="Q19" s="64" t="s">
        <v>520</v>
      </c>
      <c r="T19" s="1"/>
      <c r="AB19" s="17"/>
      <c r="AD19" s="14"/>
    </row>
    <row r="20" spans="1:30" ht="17.100000000000001" customHeight="1">
      <c r="C20" s="105"/>
      <c r="D20" t="s">
        <v>352</v>
      </c>
      <c r="E20" t="s">
        <v>245</v>
      </c>
      <c r="F20" s="39" t="s">
        <v>523</v>
      </c>
      <c r="H20" t="s">
        <v>524</v>
      </c>
      <c r="I20" s="64" t="s">
        <v>520</v>
      </c>
      <c r="L20" t="s">
        <v>524</v>
      </c>
      <c r="M20" s="64" t="s">
        <v>520</v>
      </c>
      <c r="P20" t="s">
        <v>524</v>
      </c>
      <c r="Q20" s="64" t="s">
        <v>520</v>
      </c>
      <c r="T20" s="1"/>
      <c r="AB20" s="17"/>
      <c r="AD20" s="14"/>
    </row>
    <row r="21" spans="1:30" ht="17.100000000000001" customHeight="1">
      <c r="C21" s="105"/>
      <c r="D21" s="1" t="s">
        <v>275</v>
      </c>
      <c r="E21" t="s">
        <v>276</v>
      </c>
      <c r="F21" t="s">
        <v>525</v>
      </c>
      <c r="H21" s="79" t="s">
        <v>6</v>
      </c>
      <c r="I21" s="64" t="s">
        <v>520</v>
      </c>
      <c r="L21" s="79" t="s">
        <v>5</v>
      </c>
      <c r="M21" s="64" t="s">
        <v>520</v>
      </c>
      <c r="T21" s="1"/>
      <c r="AB21" s="17"/>
      <c r="AD21" s="14"/>
    </row>
    <row r="22" spans="1:30" ht="17.100000000000001" customHeight="1">
      <c r="A22" s="19"/>
      <c r="C22" s="105"/>
      <c r="D22" s="1" t="s">
        <v>365</v>
      </c>
      <c r="E22" t="s">
        <v>276</v>
      </c>
      <c r="F22" t="s">
        <v>525</v>
      </c>
      <c r="H22" s="79" t="s">
        <v>6</v>
      </c>
      <c r="I22" s="64" t="s">
        <v>520</v>
      </c>
      <c r="L22" s="79" t="s">
        <v>5</v>
      </c>
      <c r="M22" s="64" t="s">
        <v>520</v>
      </c>
      <c r="T22" s="1"/>
      <c r="AB22" s="17"/>
      <c r="AD22" s="14"/>
    </row>
    <row r="23" spans="1:30" ht="17.100000000000001" customHeight="1">
      <c r="C23" s="105"/>
      <c r="D23" s="1" t="s">
        <v>278</v>
      </c>
      <c r="E23" t="s">
        <v>279</v>
      </c>
      <c r="F23" t="s">
        <v>526</v>
      </c>
      <c r="I23" s="64"/>
      <c r="L23" s="50" t="s">
        <v>408</v>
      </c>
      <c r="M23" s="84" t="str" cm="1">
        <f t="array" ref="M23">_xlfn.IFS(ISBLANK($L23),"Ready for QA",$L23="/","N/A",$L23="-","MISSING",$F23 = $L23,"PASS",$F23&lt;&gt;$L23,"INCORRECT")</f>
        <v>INCORRECT</v>
      </c>
      <c r="N23" t="s">
        <v>527</v>
      </c>
      <c r="P23" s="22"/>
      <c r="Q23" s="1"/>
      <c r="R23" s="13"/>
      <c r="T23" s="1"/>
      <c r="AB23" s="17"/>
      <c r="AD23" s="14"/>
    </row>
    <row r="24" spans="1:30" ht="17.100000000000001" customHeight="1">
      <c r="C24" s="105"/>
      <c r="D24" s="1" t="s">
        <v>366</v>
      </c>
      <c r="E24" t="s">
        <v>279</v>
      </c>
      <c r="F24" t="s">
        <v>526</v>
      </c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1"/>
      <c r="R24" s="13"/>
      <c r="T24" s="1"/>
      <c r="AB24" s="17"/>
      <c r="AD24" s="14"/>
    </row>
    <row r="25" spans="1:30" ht="17.100000000000001" customHeight="1">
      <c r="C25" s="105"/>
      <c r="E25" s="21"/>
      <c r="F25" s="42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1"/>
      <c r="R25" s="13"/>
      <c r="T25" s="1"/>
      <c r="AB25" s="17"/>
      <c r="AD25" s="14"/>
    </row>
    <row r="26" spans="1:30" ht="17.100000000000001" customHeight="1">
      <c r="C26" s="105"/>
      <c r="E26" s="22"/>
      <c r="F26" s="41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1"/>
      <c r="R26" s="13"/>
      <c r="T26" s="1"/>
      <c r="AB26" s="17"/>
      <c r="AD26" s="14"/>
    </row>
    <row r="27" spans="1:30" ht="17.100000000000001" customHeight="1">
      <c r="C27" s="105"/>
      <c r="E27" s="22"/>
      <c r="F27" s="41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1"/>
      <c r="R27" s="13"/>
      <c r="T27" s="1"/>
      <c r="AB27" s="17"/>
      <c r="AD27" s="14"/>
    </row>
    <row r="28" spans="1:30" ht="17.100000000000001" customHeight="1">
      <c r="C28" s="105"/>
      <c r="E28" s="22"/>
      <c r="F28" s="41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1"/>
      <c r="R28" s="13"/>
      <c r="T28" s="1"/>
      <c r="AB28" s="17"/>
      <c r="AD28" s="14"/>
    </row>
    <row r="29" spans="1:30" ht="17.100000000000001" customHeight="1">
      <c r="C29" s="105"/>
      <c r="E29" s="22"/>
      <c r="F29" s="41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1"/>
      <c r="R29" s="13"/>
      <c r="T29" s="1"/>
      <c r="AB29" s="17"/>
      <c r="AD29" s="14"/>
    </row>
    <row r="30" spans="1:30" ht="21" customHeight="1">
      <c r="C30" s="105"/>
      <c r="F30" s="40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T30" s="1"/>
      <c r="AB30" s="17"/>
      <c r="AD30" s="14"/>
    </row>
    <row r="31" spans="1:30" ht="15.75" customHeight="1">
      <c r="F31" s="40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T31" s="1"/>
      <c r="AB31" s="17"/>
      <c r="AD31" s="14"/>
    </row>
    <row r="32" spans="1:30" ht="12.6">
      <c r="D32" s="25"/>
      <c r="E32" s="25"/>
      <c r="F32" s="43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1"/>
      <c r="T32" s="1"/>
      <c r="U32" s="1"/>
      <c r="X32" s="17"/>
      <c r="AB32" s="17"/>
      <c r="AD32" s="14"/>
    </row>
    <row r="33" spans="1:30" s="31" customFormat="1" ht="12.95">
      <c r="A33" s="29"/>
      <c r="B33" s="29"/>
      <c r="C33" s="30" t="s">
        <v>528</v>
      </c>
      <c r="D33" s="30"/>
      <c r="E33" s="30"/>
      <c r="F33" s="38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30"/>
      <c r="R33" s="29"/>
      <c r="S33" s="29"/>
      <c r="T33" s="29"/>
      <c r="U33" s="29"/>
    </row>
    <row r="34" spans="1:30" ht="15.6">
      <c r="C34" s="105"/>
      <c r="D34" s="57" t="s">
        <v>321</v>
      </c>
      <c r="E34" t="s">
        <v>515</v>
      </c>
      <c r="F34" s="39" t="s">
        <v>54</v>
      </c>
      <c r="G34" s="28"/>
      <c r="H34" s="39" t="s">
        <v>54</v>
      </c>
      <c r="I34" s="64" t="str" cm="1">
        <f t="array" ref="I34">_xlfn.IFS(ISBLANK($H34),"Ready for QA",$H34="/","N/A",$H34="-","MISSING",$F34 = $H34,"PASS",$F34&lt;&gt;$H34,"INCORRECT")</f>
        <v>PASS</v>
      </c>
      <c r="J34" s="28"/>
      <c r="K34" s="28"/>
      <c r="L34" s="39" t="s">
        <v>54</v>
      </c>
      <c r="M34" s="64" t="str" cm="1">
        <f t="array" ref="M34">_xlfn.IFS(ISBLANK($L34),"Ready for QA",$L34="/","N/A",$L34="-","MISSING",$F34 = $L34,"PASS",$F34&lt;&gt;$L34,"INCORRECT")</f>
        <v>PASS</v>
      </c>
      <c r="N34" s="28"/>
      <c r="O34" s="28"/>
      <c r="P34" t="s">
        <v>54</v>
      </c>
      <c r="Q34" s="64" t="str" cm="1">
        <f t="array" ref="Q34">_xlfn.IFS(ISBLANK($P34),"Ready for QA",$P34="/","N/A",$P34="-","MISSING",$F34 = $P34,"PASS",$F34&lt;&gt;$P34,"INCORRECT")</f>
        <v>PASS</v>
      </c>
      <c r="R34" s="72"/>
      <c r="S34" s="9"/>
      <c r="T34" s="9"/>
      <c r="U34" s="1" t="str">
        <f ca="1">IFERROR(__xludf.DUMMYFUNCTION("if(IMPORTRANGE(""1SAyokEihN3C6xWgJ5H83c-a6ZyI7MSrdz-fXZ-tq7tk"", K$2&amp;""!$j$5:$k$36"") ="""", ""Ready for QA"", VLOOKUP($D70, IMPORTRANGE(""1SAyokEihN3C6xWgJ5H83c-a6ZyI7MSrdz-fXZ-tq7tk"", K$2&amp;""!$j$5:$k$36""), 2, FALSE))"),"#REF!")</f>
        <v>#REF!</v>
      </c>
      <c r="V34" s="14" t="e">
        <f ca="1">_xludf.IFS(ISNA(U34),"MISSING VARIABLE",ISBLANK(U34),"MISSING VALUE",U34="Ready for QA","",F34=U34,"PASS",F34&lt;&gt;U34,"INCORRECT")</f>
        <v>#NAME?</v>
      </c>
      <c r="W34" s="9" t="s">
        <v>516</v>
      </c>
      <c r="X34" s="12"/>
      <c r="Y34" s="1" t="str">
        <f ca="1">IFERROR(__xludf.DUMMYFUNCTION("if(IMPORTRANGE(""1SAyokEihN3C6xWgJ5H83c-a6ZyI7MSrdz-fXZ-tq7tk"", ""'rgr_8aug22'!$j$5:$k$36"") ="""", ""Ready for QA"", VLOOKUP(D70, IMPORTRANGE(""1SAyokEihN3C6xWgJ5H83c-a6ZyI7MSrdz-fXZ-tq7tk"", ""'rgr_8aug22'!$j$5:$k$36""), 2, FALSE))"),"#REF!")</f>
        <v>#REF!</v>
      </c>
      <c r="Z34" s="14" t="e">
        <f ca="1">_xludf.IFS(ISNA(Y34),"MISSING VARIABLE",ISBLANK(Y34),"MISSING VALUE",Y34="Ready for QA","",F34=Y34,"PASS",F34&lt;&gt;Y34,"INCORRECT")</f>
        <v>#NAME?</v>
      </c>
      <c r="AA34" s="9" t="s">
        <v>517</v>
      </c>
      <c r="AB34" s="12"/>
      <c r="AC34" s="9" t="str">
        <f ca="1">IFERROR(__xludf.DUMMYFUNCTION("VLOOKUP(D70, IMPORTRANGE(""1SAyokEihN3C6xWgJ5H83c-a6ZyI7MSrdz-fXZ-tq7tk"", ""'rgr_15jun22'!j4:k36""), 2, FALSE)"),"#REF!")</f>
        <v>#REF!</v>
      </c>
      <c r="AD34" s="14" t="e">
        <f ca="1">_xludf.IFS(ISNA(AC34),"MISSING",F34=AC34,"PASS",F34&lt;&gt;AC34,"INCORRECT")</f>
        <v>#NAME?</v>
      </c>
    </row>
    <row r="35" spans="1:30" ht="15.6">
      <c r="C35" s="105"/>
      <c r="D35" s="57" t="s">
        <v>324</v>
      </c>
      <c r="E35" t="s">
        <v>325</v>
      </c>
      <c r="F35" s="39" t="s">
        <v>54</v>
      </c>
      <c r="G35" s="28"/>
      <c r="H35" s="39" t="s">
        <v>54</v>
      </c>
      <c r="I35" s="64" t="str" cm="1">
        <f t="array" ref="I35">_xlfn.IFS(ISBLANK($H35),"Ready for QA",$H35="/","N/A",$H35="-","MISSING",$F35 = $H35,"PASS",$F35&lt;&gt;$H35,"INCORRECT")</f>
        <v>PASS</v>
      </c>
      <c r="J35" s="28"/>
      <c r="K35" s="28"/>
      <c r="L35" s="39" t="s">
        <v>54</v>
      </c>
      <c r="M35" s="64" t="str" cm="1">
        <f t="array" ref="M35">_xlfn.IFS(ISBLANK($L35),"Ready for QA",$L35="/","N/A",$L35="-","MISSING",$F35 = $L35,"PASS",$F35&lt;&gt;$L35,"INCORRECT")</f>
        <v>PASS</v>
      </c>
      <c r="N35" s="28"/>
      <c r="O35" s="28"/>
      <c r="P35" t="s">
        <v>54</v>
      </c>
      <c r="Q35" s="64" t="str" cm="1">
        <f t="array" ref="Q35">_xlfn.IFS(ISBLANK($P35),"Ready for QA",$P35="/","N/A",$P35="-","MISSING",$F35 = $P35,"PASS",$F35&lt;&gt;$P35,"INCORRECT")</f>
        <v>PASS</v>
      </c>
      <c r="R35" s="13"/>
      <c r="S35" s="9"/>
      <c r="T35" s="9"/>
      <c r="U35" s="1"/>
      <c r="V35" s="14"/>
      <c r="W35" s="9"/>
      <c r="X35" s="12"/>
      <c r="Y35" s="1"/>
      <c r="Z35" s="14"/>
      <c r="AA35" s="9"/>
      <c r="AB35" s="12"/>
      <c r="AC35" s="9"/>
      <c r="AD35" s="14"/>
    </row>
    <row r="36" spans="1:30" ht="15.6">
      <c r="C36" s="105"/>
      <c r="D36" t="s">
        <v>197</v>
      </c>
      <c r="E36" t="s">
        <v>198</v>
      </c>
      <c r="F36" s="39" t="s">
        <v>529</v>
      </c>
      <c r="G36" s="9"/>
      <c r="H36" s="39" t="s">
        <v>529</v>
      </c>
      <c r="I36" s="64" t="str" cm="1">
        <f t="array" ref="I36">_xlfn.IFS(ISBLANK($H36),"Ready for QA",$H36="/","N/A",$H36="-","MISSING",$F36 = $H36,"PASS",$F36&lt;&gt;$H36,"INCORRECT")</f>
        <v>PASS</v>
      </c>
      <c r="J36" s="9"/>
      <c r="K36" s="9"/>
      <c r="L36" s="39" t="s">
        <v>529</v>
      </c>
      <c r="M36" s="64" t="str" cm="1">
        <f t="array" ref="M36">_xlfn.IFS(ISBLANK($L36),"Ready for QA",$L36="/","N/A",$L36="-","MISSING",$F36 = $L36,"PASS",$F36&lt;&gt;$L36,"INCORRECT")</f>
        <v>PASS</v>
      </c>
      <c r="N36" s="9"/>
      <c r="O36" s="9"/>
      <c r="P36" t="s">
        <v>529</v>
      </c>
      <c r="Q36" s="64" t="str" cm="1">
        <f t="array" ref="Q36">_xlfn.IFS(ISBLANK($P36),"Ready for QA",$P36="/","N/A",$P36="-","MISSING",$F36 = $P36,"PASS",$F36&lt;&gt;$P36,"INCORRECT")</f>
        <v>PASS</v>
      </c>
      <c r="R36" s="13"/>
      <c r="S36" s="9"/>
      <c r="T36" s="9"/>
      <c r="U36" s="1" t="str">
        <f ca="1">IFERROR(__xludf.DUMMYFUNCTION("if(IMPORTRANGE(""1SAyokEihN3C6xWgJ5H83c-a6ZyI7MSrdz-fXZ-tq7tk"", K$2&amp;""!$j$5:$k$36"") ="""", ""Ready for QA"", VLOOKUP($D71, IMPORTRANGE(""1SAyokEihN3C6xWgJ5H83c-a6ZyI7MSrdz-fXZ-tq7tk"", K$2&amp;""!$j$5:$k$36""), 2, FALSE))"),"#REF!")</f>
        <v>#REF!</v>
      </c>
      <c r="V36" s="14" t="e">
        <f ca="1">_xludf.IFS(ISNA(U36),"MISSING VARIABLE",ISBLANK(U36),"MISSING VALUE",U36="Ready for QA","",F36=U36,"PASS",F36&lt;&gt;U36,"INCORRECT")</f>
        <v>#NAME?</v>
      </c>
      <c r="W36" s="9" t="s">
        <v>516</v>
      </c>
      <c r="X36" s="12"/>
      <c r="Y36" s="1" t="str">
        <f ca="1">IFERROR(__xludf.DUMMYFUNCTION("if(IMPORTRANGE(""1SAyokEihN3C6xWgJ5H83c-a6ZyI7MSrdz-fXZ-tq7tk"", ""'rgr_8aug22'!$j$5:$k$36"") ="""", ""Ready for QA"", VLOOKUP(D71, IMPORTRANGE(""1SAyokEihN3C6xWgJ5H83c-a6ZyI7MSrdz-fXZ-tq7tk"", ""'rgr_8aug22'!$j$5:$k$36""), 2, FALSE))"),"#REF!")</f>
        <v>#REF!</v>
      </c>
      <c r="Z36" s="14" t="e">
        <f ca="1">_xludf.IFS(ISNA(Y36),"MISSING VARIABLE",ISBLANK(Y36),"MISSING VALUE",Y36="Ready for QA","",F36=Y36,"PASS",F36&lt;&gt;Y36,"INCORRECT")</f>
        <v>#NAME?</v>
      </c>
      <c r="AA36" s="9" t="s">
        <v>517</v>
      </c>
      <c r="AB36" s="12"/>
      <c r="AC36" s="9" t="str">
        <f ca="1">IFERROR(__xludf.DUMMYFUNCTION("VLOOKUP(D71, IMPORTRANGE(""1SAyokEihN3C6xWgJ5H83c-a6ZyI7MSrdz-fXZ-tq7tk"", ""'rgr_15jun22'!j4:k36""), 2, FALSE)"),"#REF!")</f>
        <v>#REF!</v>
      </c>
      <c r="AD36" s="14" t="e">
        <f ca="1">_xludf.IFS(ISNA(AC36),"MISSING",F36=AC36,"PASS",F36&lt;&gt;AC36,"INCORRECT")</f>
        <v>#NAME?</v>
      </c>
    </row>
    <row r="37" spans="1:30" ht="15.6">
      <c r="C37" s="105"/>
      <c r="D37" t="s">
        <v>327</v>
      </c>
      <c r="E37" t="s">
        <v>198</v>
      </c>
      <c r="F37" s="39" t="s">
        <v>529</v>
      </c>
      <c r="G37" s="9"/>
      <c r="H37" s="39" t="s">
        <v>529</v>
      </c>
      <c r="I37" s="64" t="str" cm="1">
        <f t="array" ref="I37">_xlfn.IFS(ISBLANK($H37),"Ready for QA",$H37="/","N/A",$H37="-","MISSING",$F37 = $H37,"PASS",$F37&lt;&gt;$H37,"INCORRECT")</f>
        <v>PASS</v>
      </c>
      <c r="J37" s="9"/>
      <c r="K37" s="9"/>
      <c r="L37" s="39" t="s">
        <v>529</v>
      </c>
      <c r="M37" s="64" t="str" cm="1">
        <f t="array" ref="M37">_xlfn.IFS(ISBLANK($L37),"Ready for QA",$L37="/","N/A",$L37="-","MISSING",$F37 = $L37,"PASS",$F37&lt;&gt;$L37,"INCORRECT")</f>
        <v>PASS</v>
      </c>
      <c r="N37" s="9"/>
      <c r="O37" s="9"/>
      <c r="P37" t="s">
        <v>529</v>
      </c>
      <c r="Q37" s="64" t="str" cm="1">
        <f t="array" ref="Q37">_xlfn.IFS(ISBLANK($P37),"Ready for QA",$P37="/","N/A",$P37="-","MISSING",$F37 = $P37,"PASS",$F37&lt;&gt;$P37,"INCORRECT")</f>
        <v>PASS</v>
      </c>
      <c r="R37" s="13"/>
      <c r="S37" s="9"/>
      <c r="T37" s="9"/>
      <c r="U37" s="1"/>
      <c r="V37" s="14"/>
      <c r="W37" s="9"/>
      <c r="X37" s="12"/>
      <c r="Y37" s="1"/>
      <c r="Z37" s="14"/>
      <c r="AA37" s="9"/>
      <c r="AB37" s="12"/>
      <c r="AC37" s="9"/>
      <c r="AD37" s="14"/>
    </row>
    <row r="38" spans="1:30" ht="15.6">
      <c r="C38" s="105"/>
      <c r="D38" t="s">
        <v>328</v>
      </c>
      <c r="E38" t="s">
        <v>515</v>
      </c>
      <c r="F38" s="39" t="s">
        <v>54</v>
      </c>
      <c r="G38" s="9"/>
      <c r="H38" s="39" t="s">
        <v>54</v>
      </c>
      <c r="I38" s="64" t="str" cm="1">
        <f t="array" ref="I38">_xlfn.IFS(ISBLANK($H38),"Ready for QA",$H38="/","N/A",$H38="-","MISSING",$F38 = $H38,"PASS",$F38&lt;&gt;$H38,"INCORRECT")</f>
        <v>PASS</v>
      </c>
      <c r="J38" s="9"/>
      <c r="K38" s="9"/>
      <c r="L38" s="39" t="s">
        <v>54</v>
      </c>
      <c r="M38" s="64" t="str" cm="1">
        <f t="array" ref="M38">_xlfn.IFS(ISBLANK($L38),"Ready for QA",$L38="/","N/A",$L38="-","MISSING",$F38 = $L38,"PASS",$F38&lt;&gt;$L38,"INCORRECT")</f>
        <v>PASS</v>
      </c>
      <c r="N38" s="9"/>
      <c r="O38" s="9"/>
      <c r="P38" t="s">
        <v>54</v>
      </c>
      <c r="Q38" s="64" t="str" cm="1">
        <f t="array" ref="Q38">_xlfn.IFS(ISBLANK($P38),"Ready for QA",$P38="/","N/A",$P38="-","MISSING",$F38 = $P38,"PASS",$F38&lt;&gt;$P38,"INCORRECT")</f>
        <v>PASS</v>
      </c>
      <c r="R38" s="13"/>
      <c r="S38" s="9"/>
      <c r="T38" s="9"/>
      <c r="U38" s="1" t="str">
        <f ca="1">IFERROR(__xludf.DUMMYFUNCTION("if(IMPORTRANGE(""1SAyokEihN3C6xWgJ5H83c-a6ZyI7MSrdz-fXZ-tq7tk"", K$2&amp;""!$j$5:$k$36"") ="""", ""Ready for QA"", VLOOKUP($D72, IMPORTRANGE(""1SAyokEihN3C6xWgJ5H83c-a6ZyI7MSrdz-fXZ-tq7tk"", K$2&amp;""!$j$5:$k$36""), 2, FALSE))"),"#REF!")</f>
        <v>#REF!</v>
      </c>
      <c r="V38" s="14" t="e">
        <f ca="1">_xludf.IFS(ISNA(U38),"MISSING VARIABLE",ISBLANK(U38),"MISSING VALUE",U38="Ready for QA","",F38=U38,"PASS",F38&lt;&gt;U38,"INCORRECT")</f>
        <v>#NAME?</v>
      </c>
      <c r="W38" s="9" t="s">
        <v>516</v>
      </c>
      <c r="X38" s="12"/>
      <c r="Y38" s="1" t="str">
        <f ca="1">IFERROR(__xludf.DUMMYFUNCTION("if(IMPORTRANGE(""1SAyokEihN3C6xWgJ5H83c-a6ZyI7MSrdz-fXZ-tq7tk"", ""'rgr_8aug22'!$j$5:$k$36"") ="""", ""Ready for QA"", VLOOKUP(D72, IMPORTRANGE(""1SAyokEihN3C6xWgJ5H83c-a6ZyI7MSrdz-fXZ-tq7tk"", ""'rgr_8aug22'!$j$5:$k$36""), 2, FALSE))"),"#REF!")</f>
        <v>#REF!</v>
      </c>
      <c r="Z38" s="14" t="e">
        <f ca="1">_xludf.IFS(ISNA(Y38),"MISSING VARIABLE",ISBLANK(Y38),"MISSING VALUE",Y38="Ready for QA","",F38=Y38,"PASS",F38&lt;&gt;Y38,"INCORRECT")</f>
        <v>#NAME?</v>
      </c>
      <c r="AA38" s="9" t="s">
        <v>517</v>
      </c>
      <c r="AB38" s="12"/>
      <c r="AC38" s="9" t="str">
        <f ca="1">IFERROR(__xludf.DUMMYFUNCTION("VLOOKUP(D72, IMPORTRANGE(""1SAyokEihN3C6xWgJ5H83c-a6ZyI7MSrdz-fXZ-tq7tk"", ""'rgr_15jun22'!j4:k36""), 2, FALSE)"),"#REF!")</f>
        <v>#REF!</v>
      </c>
      <c r="AD38" s="14" t="e">
        <f ca="1">_xludf.IFS(ISNA(AC38),"MISSING",F38=AC38,"PASS",F38&lt;&gt;AC38,"INCORRECT")</f>
        <v>#NAME?</v>
      </c>
    </row>
    <row r="39" spans="1:30" ht="15.6">
      <c r="C39" s="105"/>
      <c r="D39" t="s">
        <v>330</v>
      </c>
      <c r="E39" t="s">
        <v>325</v>
      </c>
      <c r="F39" s="39" t="s">
        <v>54</v>
      </c>
      <c r="G39" s="9"/>
      <c r="H39" s="39" t="s">
        <v>54</v>
      </c>
      <c r="I39" s="64" t="str" cm="1">
        <f t="array" ref="I39">_xlfn.IFS(ISBLANK($H39),"Ready for QA",$H39="/","N/A",$H39="-","MISSING",$F39 = $H39,"PASS",$F39&lt;&gt;$H39,"INCORRECT")</f>
        <v>PASS</v>
      </c>
      <c r="J39" s="9"/>
      <c r="K39" s="9"/>
      <c r="L39" s="39" t="s">
        <v>54</v>
      </c>
      <c r="M39" s="64" t="str" cm="1">
        <f t="array" ref="M39">_xlfn.IFS(ISBLANK($L39),"Ready for QA",$L39="/","N/A",$L39="-","MISSING",$F39 = $L39,"PASS",$F39&lt;&gt;$L39,"INCORRECT")</f>
        <v>PASS</v>
      </c>
      <c r="N39" s="9"/>
      <c r="O39" s="9"/>
      <c r="P39" t="s">
        <v>54</v>
      </c>
      <c r="Q39" s="64" t="str" cm="1">
        <f t="array" ref="Q39">_xlfn.IFS(ISBLANK($P39),"Ready for QA",$P39="/","N/A",$P39="-","MISSING",$F39 = $P39,"PASS",$F39&lt;&gt;$P39,"INCORRECT")</f>
        <v>PASS</v>
      </c>
      <c r="R39" s="13"/>
      <c r="S39" s="9"/>
      <c r="T39" s="9"/>
      <c r="U39" s="1"/>
      <c r="V39" s="14"/>
      <c r="W39" s="9"/>
      <c r="X39" s="12"/>
      <c r="Y39" s="1"/>
      <c r="Z39" s="14"/>
      <c r="AA39" s="9"/>
      <c r="AB39" s="12"/>
      <c r="AC39" s="9"/>
      <c r="AD39" s="14"/>
    </row>
    <row r="40" spans="1:30" ht="15.6">
      <c r="C40" s="105"/>
      <c r="D40" t="s">
        <v>204</v>
      </c>
      <c r="E40" t="s">
        <v>205</v>
      </c>
      <c r="F40" s="39" t="s">
        <v>54</v>
      </c>
      <c r="G40" s="9"/>
      <c r="H40" s="39" t="s">
        <v>54</v>
      </c>
      <c r="I40" s="64" t="str" cm="1">
        <f t="array" ref="I40">_xlfn.IFS(ISBLANK($H40),"Ready for QA",$H40="/","N/A",$H40="-","MISSING",$F40 = $H40,"PASS",$F40&lt;&gt;$H40,"INCORRECT")</f>
        <v>PASS</v>
      </c>
      <c r="J40" s="9"/>
      <c r="K40" s="9"/>
      <c r="L40" s="39" t="s">
        <v>54</v>
      </c>
      <c r="M40" s="64" t="str" cm="1">
        <f t="array" ref="M40">_xlfn.IFS(ISBLANK($L40),"Ready for QA",$L40="/","N/A",$L40="-","MISSING",$F40 = $L40,"PASS",$F40&lt;&gt;$L40,"INCORRECT")</f>
        <v>PASS</v>
      </c>
      <c r="N40" s="9"/>
      <c r="O40" s="9"/>
      <c r="P40" t="s">
        <v>54</v>
      </c>
      <c r="Q40" s="64" t="str" cm="1">
        <f t="array" ref="Q40">_xlfn.IFS(ISBLANK($P40),"Ready for QA",$P40="/","N/A",$P40="-","MISSING",$F40 = $P40,"PASS",$F40&lt;&gt;$P40,"INCORRECT")</f>
        <v>PASS</v>
      </c>
      <c r="R40" s="13"/>
      <c r="S40" s="9"/>
      <c r="T40" s="9"/>
      <c r="U40" s="1"/>
      <c r="V40" s="14"/>
      <c r="W40" s="9"/>
      <c r="X40" s="12"/>
      <c r="Y40" s="1"/>
      <c r="Z40" s="14"/>
      <c r="AA40" s="9"/>
      <c r="AB40" s="12"/>
      <c r="AC40" s="9"/>
      <c r="AD40" s="14"/>
    </row>
    <row r="41" spans="1:30" ht="15.6">
      <c r="C41" s="105"/>
      <c r="D41" t="s">
        <v>331</v>
      </c>
      <c r="E41" t="s">
        <v>205</v>
      </c>
      <c r="F41" s="39" t="s">
        <v>54</v>
      </c>
      <c r="G41" s="9"/>
      <c r="H41" s="39" t="s">
        <v>54</v>
      </c>
      <c r="I41" s="64" t="str" cm="1">
        <f t="array" ref="I41">_xlfn.IFS(ISBLANK($H41),"Ready for QA",$H41="/","N/A",$H41="-","MISSING",$F41 = $H41,"PASS",$F41&lt;&gt;$H41,"INCORRECT")</f>
        <v>PASS</v>
      </c>
      <c r="J41" s="9"/>
      <c r="K41" s="9"/>
      <c r="L41" s="39" t="s">
        <v>54</v>
      </c>
      <c r="M41" s="64" t="str" cm="1">
        <f t="array" ref="M41">_xlfn.IFS(ISBLANK($L41),"Ready for QA",$L41="/","N/A",$L41="-","MISSING",$F41 = $L41,"PASS",$F41&lt;&gt;$L41,"INCORRECT")</f>
        <v>PASS</v>
      </c>
      <c r="N41" s="9"/>
      <c r="O41" s="9"/>
      <c r="P41" t="s">
        <v>54</v>
      </c>
      <c r="Q41" s="64" t="str" cm="1">
        <f t="array" ref="Q41">_xlfn.IFS(ISBLANK($P41),"Ready for QA",$P41="/","N/A",$P41="-","MISSING",$F41 = $P41,"PASS",$F41&lt;&gt;$P41,"INCORRECT")</f>
        <v>PASS</v>
      </c>
      <c r="R41" s="13"/>
      <c r="S41" s="9"/>
      <c r="T41" s="9"/>
      <c r="U41" s="1"/>
      <c r="V41" s="14"/>
      <c r="W41" s="9"/>
      <c r="X41" s="12"/>
      <c r="Y41" s="1"/>
      <c r="Z41" s="14"/>
      <c r="AA41" s="9"/>
      <c r="AB41" s="12"/>
      <c r="AC41" s="9"/>
      <c r="AD41" s="14"/>
    </row>
    <row r="42" spans="1:30" ht="15.6">
      <c r="C42" s="105"/>
      <c r="D42" t="s">
        <v>207</v>
      </c>
      <c r="E42" t="s">
        <v>208</v>
      </c>
      <c r="F42" s="39" t="s">
        <v>54</v>
      </c>
      <c r="G42" s="9"/>
      <c r="H42" s="39" t="s">
        <v>54</v>
      </c>
      <c r="I42" s="64" t="str" cm="1">
        <f t="array" ref="I42">_xlfn.IFS(ISBLANK($H42),"Ready for QA",$H42="/","N/A",$H42="-","MISSING",$F42 = $H42,"PASS",$F42&lt;&gt;$H42,"INCORRECT")</f>
        <v>PASS</v>
      </c>
      <c r="J42" s="9"/>
      <c r="K42" s="9"/>
      <c r="L42" s="39" t="s">
        <v>54</v>
      </c>
      <c r="M42" s="64" t="str" cm="1">
        <f t="array" ref="M42">_xlfn.IFS(ISBLANK($L42),"Ready for QA",$L42="/","N/A",$L42="-","MISSING",$F42 = $L42,"PASS",$F42&lt;&gt;$L42,"INCORRECT")</f>
        <v>PASS</v>
      </c>
      <c r="N42" s="9"/>
      <c r="O42" s="9"/>
      <c r="P42" t="s">
        <v>54</v>
      </c>
      <c r="Q42" s="64" t="str" cm="1">
        <f t="array" ref="Q42">_xlfn.IFS(ISBLANK($P42),"Ready for QA",$P42="/","N/A",$P42="-","MISSING",$F42 = $P42,"PASS",$F42&lt;&gt;$P42,"INCORRECT")</f>
        <v>PASS</v>
      </c>
      <c r="R42" s="13"/>
      <c r="S42" s="9"/>
      <c r="T42" s="9"/>
      <c r="U42" s="1"/>
      <c r="V42" s="14"/>
      <c r="W42" s="9"/>
      <c r="X42" s="12"/>
      <c r="Y42" s="1"/>
      <c r="Z42" s="14"/>
      <c r="AA42" s="9"/>
      <c r="AB42" s="12"/>
      <c r="AC42" s="9"/>
      <c r="AD42" s="14"/>
    </row>
    <row r="43" spans="1:30" ht="15.6">
      <c r="C43" s="105"/>
      <c r="D43" t="s">
        <v>333</v>
      </c>
      <c r="E43" t="s">
        <v>208</v>
      </c>
      <c r="F43" s="39" t="s">
        <v>54</v>
      </c>
      <c r="G43" s="9"/>
      <c r="H43" s="39" t="s">
        <v>54</v>
      </c>
      <c r="I43" s="64" t="str" cm="1">
        <f t="array" ref="I43">_xlfn.IFS(ISBLANK($H43),"Ready for QA",$H43="/","N/A",$H43="-","MISSING",$F43 = $H43,"PASS",$F43&lt;&gt;$H43,"INCORRECT")</f>
        <v>PASS</v>
      </c>
      <c r="J43" s="9"/>
      <c r="K43" s="9"/>
      <c r="L43" s="39" t="s">
        <v>54</v>
      </c>
      <c r="M43" s="64" t="str" cm="1">
        <f t="array" ref="M43">_xlfn.IFS(ISBLANK($L43),"Ready for QA",$L43="/","N/A",$L43="-","MISSING",$F43 = $L43,"PASS",$F43&lt;&gt;$L43,"INCORRECT")</f>
        <v>PASS</v>
      </c>
      <c r="N43" s="9"/>
      <c r="O43" s="9"/>
      <c r="P43" t="s">
        <v>54</v>
      </c>
      <c r="Q43" s="64" t="str" cm="1">
        <f t="array" ref="Q43">_xlfn.IFS(ISBLANK($P43),"Ready for QA",$P43="/","N/A",$P43="-","MISSING",$F43 = $P43,"PASS",$F43&lt;&gt;$P43,"INCORRECT")</f>
        <v>PASS</v>
      </c>
      <c r="R43" s="13"/>
      <c r="S43" s="9"/>
      <c r="T43" s="9"/>
      <c r="U43" s="1"/>
      <c r="V43" s="14"/>
      <c r="W43" s="9"/>
      <c r="X43" s="12"/>
      <c r="Y43" s="1"/>
      <c r="Z43" s="14"/>
      <c r="AA43" s="9"/>
      <c r="AB43" s="12"/>
      <c r="AC43" s="9"/>
      <c r="AD43" s="14"/>
    </row>
    <row r="44" spans="1:30" ht="15.6">
      <c r="C44" s="105"/>
      <c r="D44" t="s">
        <v>210</v>
      </c>
      <c r="E44" t="s">
        <v>211</v>
      </c>
      <c r="F44" s="39" t="s">
        <v>530</v>
      </c>
      <c r="G44" s="9"/>
      <c r="H44" s="39" t="s">
        <v>530</v>
      </c>
      <c r="I44" s="64" t="str" cm="1">
        <f t="array" ref="I44">_xlfn.IFS(ISBLANK($H44),"Ready for QA",$H44="/","N/A",$H44="-","MISSING",$F44 = $H44,"PASS",$F44&lt;&gt;$H44,"INCORRECT")</f>
        <v>PASS</v>
      </c>
      <c r="J44" s="9"/>
      <c r="K44" s="9"/>
      <c r="L44" s="39" t="s">
        <v>530</v>
      </c>
      <c r="M44" s="64" t="str" cm="1">
        <f t="array" ref="M44">_xlfn.IFS(ISBLANK($L44),"Ready for QA",$L44="/","N/A",$L44="-","MISSING",$F44 = $L44,"PASS",$F44&lt;&gt;$L44,"INCORRECT")</f>
        <v>PASS</v>
      </c>
      <c r="N44" s="9"/>
      <c r="O44" s="9"/>
      <c r="P44" t="s">
        <v>530</v>
      </c>
      <c r="Q44" s="64" t="str" cm="1">
        <f t="array" ref="Q44">_xlfn.IFS(ISBLANK($P44),"Ready for QA",$P44="/","N/A",$P44="-","MISSING",$F44 = $P44,"PASS",$F44&lt;&gt;$P44,"INCORRECT")</f>
        <v>PASS</v>
      </c>
      <c r="R44" s="13"/>
      <c r="S44" s="9"/>
      <c r="T44" s="9"/>
      <c r="U44" s="1"/>
      <c r="V44" s="14"/>
      <c r="W44" s="9"/>
      <c r="X44" s="12"/>
      <c r="Y44" s="1"/>
      <c r="Z44" s="14"/>
      <c r="AA44" s="9"/>
      <c r="AB44" s="12"/>
      <c r="AC44" s="9"/>
      <c r="AD44" s="14"/>
    </row>
    <row r="45" spans="1:30" ht="15.6">
      <c r="C45" s="105"/>
      <c r="D45" t="s">
        <v>334</v>
      </c>
      <c r="E45" t="s">
        <v>211</v>
      </c>
      <c r="F45" s="39" t="s">
        <v>530</v>
      </c>
      <c r="G45" s="9"/>
      <c r="H45" s="39" t="s">
        <v>530</v>
      </c>
      <c r="I45" s="64" t="str" cm="1">
        <f t="array" ref="I45">_xlfn.IFS(ISBLANK($H45),"Ready for QA",$H45="/","N/A",$H45="-","MISSING",$F45 = $H45,"PASS",$F45&lt;&gt;$H45,"INCORRECT")</f>
        <v>PASS</v>
      </c>
      <c r="J45" s="9"/>
      <c r="K45" s="9"/>
      <c r="L45" s="39" t="s">
        <v>530</v>
      </c>
      <c r="M45" s="64" t="str" cm="1">
        <f t="array" ref="M45">_xlfn.IFS(ISBLANK($L45),"Ready for QA",$L45="/","N/A",$L45="-","MISSING",$F45 = $L45,"PASS",$F45&lt;&gt;$L45,"INCORRECT")</f>
        <v>PASS</v>
      </c>
      <c r="N45" s="9"/>
      <c r="O45" s="9"/>
      <c r="P45" t="s">
        <v>530</v>
      </c>
      <c r="Q45" s="64" t="str" cm="1">
        <f t="array" ref="Q45">_xlfn.IFS(ISBLANK($P45),"Ready for QA",$P45="/","N/A",$P45="-","MISSING",$F45 = $P45,"PASS",$F45&lt;&gt;$P45,"INCORRECT")</f>
        <v>PASS</v>
      </c>
      <c r="R45" s="13"/>
      <c r="S45" s="9"/>
      <c r="T45" s="9"/>
      <c r="U45" s="1"/>
      <c r="V45" s="14"/>
      <c r="W45" s="9"/>
      <c r="X45" s="12"/>
      <c r="Y45" s="1"/>
      <c r="Z45" s="14"/>
      <c r="AA45" s="9"/>
      <c r="AB45" s="12"/>
      <c r="AC45" s="9"/>
      <c r="AD45" s="14"/>
    </row>
    <row r="46" spans="1:30" ht="15.6">
      <c r="C46" s="105"/>
      <c r="D46" t="s">
        <v>213</v>
      </c>
      <c r="E46" t="s">
        <v>214</v>
      </c>
      <c r="F46" s="39" t="s">
        <v>531</v>
      </c>
      <c r="G46" s="9"/>
      <c r="H46" s="39" t="s">
        <v>531</v>
      </c>
      <c r="I46" s="64" t="str" cm="1">
        <f t="array" ref="I46">_xlfn.IFS(ISBLANK($H46),"Ready for QA",$H46="/","N/A",$H46="-","MISSING",$F46 = $H46,"PASS",$F46&lt;&gt;$H46,"INCORRECT")</f>
        <v>PASS</v>
      </c>
      <c r="J46" s="9"/>
      <c r="K46" s="9"/>
      <c r="L46" s="39" t="s">
        <v>531</v>
      </c>
      <c r="M46" s="64" t="str" cm="1">
        <f t="array" ref="M46">_xlfn.IFS(ISBLANK($L46),"Ready for QA",$L46="/","N/A",$L46="-","MISSING",$F46 = $L46,"PASS",$F46&lt;&gt;$L46,"INCORRECT")</f>
        <v>PASS</v>
      </c>
      <c r="N46" s="9"/>
      <c r="O46" s="9"/>
      <c r="P46" t="s">
        <v>531</v>
      </c>
      <c r="Q46" s="64" t="str" cm="1">
        <f t="array" ref="Q46">_xlfn.IFS(ISBLANK($P46),"Ready for QA",$P46="/","N/A",$P46="-","MISSING",$F46 = $P46,"PASS",$F46&lt;&gt;$P46,"INCORRECT")</f>
        <v>PASS</v>
      </c>
      <c r="R46" s="13"/>
      <c r="S46" s="9"/>
      <c r="T46" s="9"/>
      <c r="U46" s="1"/>
      <c r="V46" s="14"/>
      <c r="W46" s="9"/>
      <c r="X46" s="12"/>
      <c r="Y46" s="1"/>
      <c r="Z46" s="14"/>
      <c r="AA46" s="9"/>
      <c r="AB46" s="12"/>
      <c r="AC46" s="9"/>
      <c r="AD46" s="14"/>
    </row>
    <row r="47" spans="1:30" ht="15.6">
      <c r="C47" s="105"/>
      <c r="D47" t="s">
        <v>335</v>
      </c>
      <c r="E47" t="s">
        <v>214</v>
      </c>
      <c r="F47" s="39" t="s">
        <v>531</v>
      </c>
      <c r="G47" s="9"/>
      <c r="H47" s="39" t="s">
        <v>531</v>
      </c>
      <c r="I47" s="64" t="str" cm="1">
        <f t="array" ref="I47">_xlfn.IFS(ISBLANK($H47),"Ready for QA",$H47="/","N/A",$H47="-","MISSING",$F47 = $H47,"PASS",$F47&lt;&gt;$H47,"INCORRECT")</f>
        <v>PASS</v>
      </c>
      <c r="J47" s="9"/>
      <c r="K47" s="9"/>
      <c r="L47" s="39" t="s">
        <v>531</v>
      </c>
      <c r="M47" s="64" t="str" cm="1">
        <f t="array" ref="M47">_xlfn.IFS(ISBLANK($L47),"Ready for QA",$L47="/","N/A",$L47="-","MISSING",$F47 = $L47,"PASS",$F47&lt;&gt;$L47,"INCORRECT")</f>
        <v>PASS</v>
      </c>
      <c r="N47" s="9"/>
      <c r="O47" s="9"/>
      <c r="P47" t="s">
        <v>531</v>
      </c>
      <c r="Q47" s="64" t="str" cm="1">
        <f t="array" ref="Q47">_xlfn.IFS(ISBLANK($P47),"Ready for QA",$P47="/","N/A",$P47="-","MISSING",$F47 = $P47,"PASS",$F47&lt;&gt;$P47,"INCORRECT")</f>
        <v>PASS</v>
      </c>
      <c r="R47" s="13"/>
      <c r="S47" s="9"/>
      <c r="T47" s="9"/>
      <c r="U47" s="1"/>
      <c r="V47" s="14"/>
      <c r="W47" s="9"/>
      <c r="X47" s="12"/>
      <c r="Y47" s="1"/>
      <c r="Z47" s="14"/>
      <c r="AA47" s="9"/>
      <c r="AB47" s="12"/>
      <c r="AC47" s="9"/>
      <c r="AD47" s="14"/>
    </row>
    <row r="48" spans="1:30" ht="15.6">
      <c r="C48" s="105"/>
      <c r="D48" s="1" t="s">
        <v>216</v>
      </c>
      <c r="E48" t="s">
        <v>217</v>
      </c>
      <c r="F48" s="39" t="s">
        <v>218</v>
      </c>
      <c r="G48" s="9"/>
      <c r="H48" s="9" t="s">
        <v>52</v>
      </c>
      <c r="I48" s="64" t="str" cm="1">
        <f t="array" ref="I48">_xlfn.IFS(ISBLANK($H48),"Ready for QA",$H48="/","N/A",$H48="-","MISSING",$F48 = $H48,"PASS",$F48&lt;&gt;$H48,"INCORRECT")</f>
        <v>N/A</v>
      </c>
      <c r="J48" s="9"/>
      <c r="K48" s="9"/>
      <c r="L48" t="s">
        <v>52</v>
      </c>
      <c r="M48" s="64" t="str" cm="1">
        <f t="array" ref="M48">_xlfn.IFS(ISBLANK($L48),"Ready for QA",$L48="/","N/A",$L48="-","MISSING",$F48 = $L48,"PASS",$F48&lt;&gt;$L48,"INCORRECT")</f>
        <v>N/A</v>
      </c>
      <c r="N48" s="9"/>
      <c r="O48" s="9"/>
      <c r="P48" t="s">
        <v>52</v>
      </c>
      <c r="Q48" s="64" t="s">
        <v>520</v>
      </c>
      <c r="R48" s="13"/>
      <c r="S48" s="9"/>
      <c r="T48" s="9"/>
      <c r="U48" s="1"/>
      <c r="V48" s="14"/>
      <c r="W48" s="9"/>
      <c r="X48" s="12"/>
      <c r="Y48" s="1"/>
      <c r="Z48" s="14"/>
      <c r="AA48" s="9"/>
      <c r="AB48" s="12"/>
      <c r="AC48" s="9"/>
      <c r="AD48" s="14"/>
    </row>
    <row r="49" spans="1:30" ht="15.6">
      <c r="C49" s="105"/>
      <c r="D49" s="1" t="s">
        <v>336</v>
      </c>
      <c r="E49" t="s">
        <v>217</v>
      </c>
      <c r="F49" s="39" t="s">
        <v>218</v>
      </c>
      <c r="G49" s="9"/>
      <c r="H49" s="9" t="s">
        <v>52</v>
      </c>
      <c r="I49" s="64" t="str" cm="1">
        <f t="array" ref="I49">_xlfn.IFS(ISBLANK($H49),"Ready for QA",$H49="/","N/A",$H49="-","MISSING",$F49 = $H49,"PASS",$F49&lt;&gt;$H49,"INCORRECT")</f>
        <v>N/A</v>
      </c>
      <c r="J49" s="9"/>
      <c r="K49" s="9"/>
      <c r="L49" t="s">
        <v>52</v>
      </c>
      <c r="M49" s="64" t="str" cm="1">
        <f t="array" ref="M49">_xlfn.IFS(ISBLANK($L49),"Ready for QA",$L49="/","N/A",$L49="-","MISSING",$F49 = $L49,"PASS",$F49&lt;&gt;$L49,"INCORRECT")</f>
        <v>N/A</v>
      </c>
      <c r="N49" s="9"/>
      <c r="O49" s="9"/>
      <c r="P49" t="s">
        <v>52</v>
      </c>
      <c r="Q49" s="64" t="s">
        <v>520</v>
      </c>
      <c r="R49" s="13"/>
      <c r="S49" s="9"/>
      <c r="T49" s="9"/>
      <c r="U49" s="1"/>
      <c r="V49" s="14"/>
      <c r="W49" s="9"/>
      <c r="X49" s="12"/>
      <c r="Y49" s="1"/>
      <c r="Z49" s="14"/>
      <c r="AA49" s="9"/>
      <c r="AB49" s="12"/>
      <c r="AC49" s="9"/>
      <c r="AD49" s="14"/>
    </row>
    <row r="50" spans="1:30" ht="15.6">
      <c r="C50" s="105"/>
      <c r="D50" s="1" t="s">
        <v>220</v>
      </c>
      <c r="E50" t="s">
        <v>221</v>
      </c>
      <c r="F50" s="39" t="s">
        <v>222</v>
      </c>
      <c r="G50" s="9"/>
      <c r="H50" s="73" t="s">
        <v>519</v>
      </c>
      <c r="I50" s="64" t="s">
        <v>520</v>
      </c>
      <c r="J50" s="9"/>
      <c r="K50" s="9"/>
      <c r="L50" s="71" t="s">
        <v>521</v>
      </c>
      <c r="M50" s="64" t="s">
        <v>520</v>
      </c>
      <c r="N50" s="9"/>
      <c r="O50" s="9"/>
      <c r="P50" s="71" t="s">
        <v>522</v>
      </c>
      <c r="Q50" s="64" t="s">
        <v>520</v>
      </c>
      <c r="R50" s="13"/>
      <c r="S50" s="9"/>
      <c r="T50" s="9"/>
      <c r="U50" s="1"/>
      <c r="V50" s="14"/>
      <c r="W50" s="9"/>
      <c r="X50" s="12"/>
      <c r="Y50" s="1"/>
      <c r="Z50" s="14"/>
      <c r="AA50" s="9"/>
      <c r="AB50" s="12"/>
      <c r="AC50" s="9"/>
      <c r="AD50" s="14"/>
    </row>
    <row r="51" spans="1:30" ht="15.6">
      <c r="C51" s="105"/>
      <c r="D51" s="1" t="s">
        <v>337</v>
      </c>
      <c r="E51" t="s">
        <v>221</v>
      </c>
      <c r="F51" s="39" t="s">
        <v>222</v>
      </c>
      <c r="G51" s="9"/>
      <c r="H51" s="73" t="s">
        <v>519</v>
      </c>
      <c r="I51" s="64" t="s">
        <v>520</v>
      </c>
      <c r="J51" s="9"/>
      <c r="K51" s="9"/>
      <c r="L51" s="71" t="s">
        <v>521</v>
      </c>
      <c r="M51" s="64" t="s">
        <v>520</v>
      </c>
      <c r="N51" s="9"/>
      <c r="O51" s="9"/>
      <c r="P51" s="71" t="s">
        <v>522</v>
      </c>
      <c r="Q51" s="64" t="s">
        <v>520</v>
      </c>
      <c r="R51" s="13"/>
      <c r="S51" s="9"/>
      <c r="T51" s="9"/>
      <c r="U51" s="1" t="str">
        <f ca="1">IFERROR(__xludf.DUMMYFUNCTION("if(IMPORTRANGE(""1SAyokEihN3C6xWgJ5H83c-a6ZyI7MSrdz-fXZ-tq7tk"", K$2&amp;""!$j$5:$k$36"") ="""", ""Ready for QA"", VLOOKUP($D74, IMPORTRANGE(""1SAyokEihN3C6xWgJ5H83c-a6ZyI7MSrdz-fXZ-tq7tk"", K$2&amp;""!$j$5:$k$36""), 2, FALSE))"),"#REF!")</f>
        <v>#REF!</v>
      </c>
      <c r="V51" s="14" t="e">
        <f ca="1">_xludf.IFS(ISNA(U51),"MISSING VARIABLE",ISBLANK(U51),"MISSING VALUE",U51="Ready for QA","",#REF!=U51,"PASS",#REF!&lt;&gt;U51,"INCORRECT")</f>
        <v>#NAME?</v>
      </c>
      <c r="W51" s="9" t="s">
        <v>516</v>
      </c>
      <c r="X51" s="12"/>
      <c r="Y51" s="1" t="str">
        <f ca="1">IFERROR(__xludf.DUMMYFUNCTION("if(IMPORTRANGE(""1SAyokEihN3C6xWgJ5H83c-a6ZyI7MSrdz-fXZ-tq7tk"", ""'rgr_8aug22'!$j$5:$k$36"") ="""", ""Ready for QA"", VLOOKUP(D74, IMPORTRANGE(""1SAyokEihN3C6xWgJ5H83c-a6ZyI7MSrdz-fXZ-tq7tk"", ""'rgr_8aug22'!$j$5:$k$36""), 2, FALSE))"),"#REF!")</f>
        <v>#REF!</v>
      </c>
      <c r="Z51" s="14" t="e">
        <f ca="1">_xludf.IFS(ISNA(Y51),"MISSING VARIABLE",ISBLANK(Y51),"MISSING VALUE",Y51="Ready for QA","",#REF!=Y51,"PASS",#REF!&lt;&gt;Y51,"INCORRECT")</f>
        <v>#NAME?</v>
      </c>
      <c r="AA51" s="9" t="s">
        <v>517</v>
      </c>
      <c r="AB51" s="12"/>
      <c r="AC51" s="9" t="str">
        <f ca="1">IFERROR(__xludf.DUMMYFUNCTION("VLOOKUP(D74, IMPORTRANGE(""1SAyokEihN3C6xWgJ5H83c-a6ZyI7MSrdz-fXZ-tq7tk"", ""'rgr_15jun22'!j4:k36""), 2, FALSE)"),"#REF!")</f>
        <v>#REF!</v>
      </c>
      <c r="AD51" s="14" t="e">
        <f ca="1">_xludf.IFS(ISNA(AC51),"MISSING",#REF!=AC51,"PASS",#REF!&lt;&gt;AC51,"INCORRECT")</f>
        <v>#NAME?</v>
      </c>
    </row>
    <row r="52" spans="1:30" ht="15.6">
      <c r="C52" s="105"/>
      <c r="D52" s="1" t="s">
        <v>244</v>
      </c>
      <c r="E52" t="s">
        <v>245</v>
      </c>
      <c r="F52" s="39" t="s">
        <v>523</v>
      </c>
      <c r="G52" s="11"/>
      <c r="H52" s="11" t="s">
        <v>524</v>
      </c>
      <c r="I52" s="64" t="s">
        <v>520</v>
      </c>
      <c r="J52" s="11"/>
      <c r="K52" s="11"/>
      <c r="L52" t="s">
        <v>524</v>
      </c>
      <c r="M52" s="64" t="s">
        <v>520</v>
      </c>
      <c r="N52" s="11"/>
      <c r="O52" s="11"/>
      <c r="P52" t="s">
        <v>524</v>
      </c>
      <c r="Q52" s="64" t="s">
        <v>520</v>
      </c>
      <c r="R52" s="13"/>
      <c r="S52" s="9"/>
      <c r="T52" s="9"/>
      <c r="U52" s="1" t="str">
        <f ca="1">IFERROR(__xludf.DUMMYFUNCTION("if(IMPORTRANGE(""1SAyokEihN3C6xWgJ5H83c-a6ZyI7MSrdz-fXZ-tq7tk"", K$2&amp;""!$j$5:$k$36"") ="""", ""Ready for QA"", VLOOKUP($D75, IMPORTRANGE(""1SAyokEihN3C6xWgJ5H83c-a6ZyI7MSrdz-fXZ-tq7tk"", K$2&amp;""!$j$5:$k$36""), 2, FALSE))"),"#REF!")</f>
        <v>#REF!</v>
      </c>
      <c r="V52" s="14" t="e">
        <f ca="1">_xludf.IFS(ISNA(U52),"MISSING VARIABLE",ISBLANK(U52),"MISSING VALUE",U52="Ready for QA","",F56=U52,"PASS",F56&lt;&gt;U52,"INCORRECT")</f>
        <v>#NAME?</v>
      </c>
      <c r="W52" s="9" t="s">
        <v>516</v>
      </c>
      <c r="X52" s="12"/>
      <c r="Y52" s="1" t="str">
        <f ca="1">IFERROR(__xludf.DUMMYFUNCTION("if(IMPORTRANGE(""1SAyokEihN3C6xWgJ5H83c-a6ZyI7MSrdz-fXZ-tq7tk"", ""'rgr_8aug22'!$j$5:$k$36"") ="""", ""Ready for QA"", VLOOKUP(D75, IMPORTRANGE(""1SAyokEihN3C6xWgJ5H83c-a6ZyI7MSrdz-fXZ-tq7tk"", ""'rgr_8aug22'!$j$5:$k$36""), 2, FALSE))"),"#REF!")</f>
        <v>#REF!</v>
      </c>
      <c r="Z52" s="14" t="e">
        <f ca="1">_xludf.IFS(ISNA(Y52),"MISSING VARIABLE",ISBLANK(Y52),"MISSING VALUE",Y52="Ready for QA","",F56=Y52,"PASS",F56&lt;&gt;Y52,"INCORRECT")</f>
        <v>#NAME?</v>
      </c>
      <c r="AA52" s="9" t="s">
        <v>517</v>
      </c>
      <c r="AB52" s="12"/>
      <c r="AC52" s="9" t="str">
        <f ca="1">IFERROR(__xludf.DUMMYFUNCTION("VLOOKUP(D75, IMPORTRANGE(""1SAyokEihN3C6xWgJ5H83c-a6ZyI7MSrdz-fXZ-tq7tk"", ""'rgr_15jun22'!j4:k36""), 2, FALSE)"),"#REF!")</f>
        <v>#REF!</v>
      </c>
      <c r="AD52" s="14" t="e">
        <f ca="1">_xludf.IFS(ISNA(AC52),"MISSING",F56=AC52,"PASS",F56&lt;&gt;AC52,"INCORRECT")</f>
        <v>#NAME?</v>
      </c>
    </row>
    <row r="53" spans="1:30" ht="15.6">
      <c r="C53" s="32"/>
      <c r="D53" t="s">
        <v>352</v>
      </c>
      <c r="E53" t="s">
        <v>245</v>
      </c>
      <c r="F53" s="39" t="s">
        <v>523</v>
      </c>
      <c r="G53" s="11"/>
      <c r="H53" s="11" t="s">
        <v>524</v>
      </c>
      <c r="I53" s="64" t="s">
        <v>520</v>
      </c>
      <c r="J53" s="11"/>
      <c r="K53" s="11"/>
      <c r="L53" t="s">
        <v>524</v>
      </c>
      <c r="M53" s="64" t="s">
        <v>520</v>
      </c>
      <c r="N53" s="11"/>
      <c r="O53" s="11"/>
      <c r="P53" t="s">
        <v>524</v>
      </c>
      <c r="Q53" s="64" t="s">
        <v>520</v>
      </c>
      <c r="R53" s="13"/>
      <c r="S53" s="9"/>
      <c r="T53" s="9"/>
      <c r="U53" s="1"/>
      <c r="V53" s="14"/>
      <c r="W53" s="9"/>
      <c r="X53" s="12"/>
      <c r="Y53" s="1"/>
      <c r="Z53" s="14"/>
      <c r="AA53" s="9"/>
      <c r="AB53" s="12"/>
      <c r="AC53" s="9"/>
      <c r="AD53" s="14"/>
    </row>
    <row r="54" spans="1:30" ht="15.6">
      <c r="C54" s="32"/>
      <c r="D54" s="1" t="s">
        <v>275</v>
      </c>
      <c r="E54" t="s">
        <v>276</v>
      </c>
      <c r="F54" t="s">
        <v>525</v>
      </c>
      <c r="G54" s="11"/>
      <c r="H54" s="91" t="s">
        <v>6</v>
      </c>
      <c r="I54" s="64" t="s">
        <v>520</v>
      </c>
      <c r="J54" s="11"/>
      <c r="K54" s="11"/>
      <c r="L54" s="79" t="s">
        <v>5</v>
      </c>
      <c r="M54" s="64" t="s">
        <v>520</v>
      </c>
      <c r="N54" s="11"/>
      <c r="O54" s="11"/>
      <c r="Q54" s="64"/>
      <c r="R54" s="13"/>
      <c r="S54" s="9"/>
      <c r="T54" s="9"/>
      <c r="U54" s="1"/>
      <c r="V54" s="14"/>
      <c r="W54" s="9"/>
      <c r="X54" s="12"/>
      <c r="Y54" s="1"/>
      <c r="Z54" s="14"/>
      <c r="AA54" s="9"/>
      <c r="AB54" s="12"/>
      <c r="AC54" s="9"/>
      <c r="AD54" s="14"/>
    </row>
    <row r="55" spans="1:30" ht="15.6">
      <c r="C55" s="32"/>
      <c r="D55" s="1" t="s">
        <v>365</v>
      </c>
      <c r="E55" t="s">
        <v>276</v>
      </c>
      <c r="F55" t="s">
        <v>525</v>
      </c>
      <c r="G55" s="11"/>
      <c r="H55" s="91" t="s">
        <v>6</v>
      </c>
      <c r="I55" s="64" t="s">
        <v>520</v>
      </c>
      <c r="J55" s="11"/>
      <c r="K55" s="11"/>
      <c r="L55" s="79" t="s">
        <v>5</v>
      </c>
      <c r="M55" s="64" t="s">
        <v>520</v>
      </c>
      <c r="N55" s="11"/>
      <c r="O55" s="11"/>
      <c r="Q55" s="64"/>
      <c r="R55" s="13"/>
      <c r="S55" s="9"/>
      <c r="T55" s="9"/>
      <c r="U55" s="1"/>
      <c r="V55" s="14"/>
      <c r="W55" s="9"/>
      <c r="X55" s="12"/>
      <c r="Y55" s="1"/>
      <c r="Z55" s="14"/>
      <c r="AA55" s="9"/>
      <c r="AB55" s="12"/>
      <c r="AC55" s="9"/>
      <c r="AD55" s="14"/>
    </row>
    <row r="56" spans="1:30" ht="15.6">
      <c r="D56" t="s">
        <v>414</v>
      </c>
      <c r="E56" t="s">
        <v>415</v>
      </c>
      <c r="F56" s="39" t="s">
        <v>532</v>
      </c>
      <c r="G56" s="16"/>
      <c r="H56" s="16" t="s">
        <v>532</v>
      </c>
      <c r="I56" s="64" t="str" cm="1">
        <f t="array" ref="I56">_xlfn.IFS(ISBLANK($H56),"Ready for QA",$H56="/","N/A",$H56="-","MISSING",$F56 = $H56,"PASS",$F56&lt;&gt;$H56,"INCORRECT")</f>
        <v>PASS</v>
      </c>
      <c r="J56" s="16"/>
      <c r="K56" s="16"/>
      <c r="L56" t="s">
        <v>532</v>
      </c>
      <c r="M56" s="64" t="str" cm="1">
        <f t="array" ref="M56">_xlfn.IFS(ISBLANK($L56),"Ready for QA",$L56="/","N/A",$L56="-","MISSING",$F56 = $L56,"PASS",$F56&lt;&gt;$L56,"INCORRECT")</f>
        <v>PASS</v>
      </c>
      <c r="N56" s="16"/>
      <c r="O56" s="16"/>
      <c r="P56" t="s">
        <v>532</v>
      </c>
      <c r="Q56" s="64" t="str" cm="1">
        <f t="array" ref="Q56">_xlfn.IFS(ISBLANK($P56),"Ready for QA",$P56="/","N/A",$P56="-","MISSING",$F56 = $P56,"PASS",$F56&lt;&gt;$P56,"INCORRECT")</f>
        <v>PASS</v>
      </c>
      <c r="R56" s="13"/>
      <c r="S56" s="9"/>
      <c r="T56" s="9"/>
      <c r="U56" s="1" t="str">
        <f ca="1">IFERROR(__xludf.DUMMYFUNCTION("if(IMPORTRANGE(""1SAyokEihN3C6xWgJ5H83c-a6ZyI7MSrdz-fXZ-tq7tk"", K$2&amp;""!$j$5:$k$36"") ="""", ""Ready for QA"", VLOOKUP($D76, IMPORTRANGE(""1SAyokEihN3C6xWgJ5H83c-a6ZyI7MSrdz-fXZ-tq7tk"", K$2&amp;""!$j$5:$k$36""), 2, FALSE))"),"#REF!")</f>
        <v>#REF!</v>
      </c>
      <c r="V56" s="18" t="e">
        <f ca="1">_xludf.IFS(ISNA(U56),"MISSING VARIABLE",ISBLANK(U56),"MISSING VALUE",U56="Ready for QA","",#REF!=U56,"PASS",#REF!&lt;&gt;U56,"INCORRECT")</f>
        <v>#NAME?</v>
      </c>
      <c r="W56" s="9" t="s">
        <v>516</v>
      </c>
      <c r="X56" s="12"/>
      <c r="Y56" s="1" t="str">
        <f ca="1">IFERROR(__xludf.DUMMYFUNCTION("if(IMPORTRANGE(""1SAyokEihN3C6xWgJ5H83c-a6ZyI7MSrdz-fXZ-tq7tk"", ""'rgr_8aug22'!$j$5:$k$36"") ="""", ""Ready for QA"", VLOOKUP(D76, IMPORTRANGE(""1SAyokEihN3C6xWgJ5H83c-a6ZyI7MSrdz-fXZ-tq7tk"", ""'rgr_8aug22'!$j$5:$k$36""), 2, FALSE))"),"#REF!")</f>
        <v>#REF!</v>
      </c>
      <c r="Z56" s="18" t="s">
        <v>520</v>
      </c>
      <c r="AA56" s="9" t="s">
        <v>517</v>
      </c>
      <c r="AB56" s="12"/>
      <c r="AC56" s="9" t="str">
        <f ca="1">IFERROR(__xludf.DUMMYFUNCTION("VLOOKUP(D76, IMPORTRANGE(""1SAyokEihN3C6xWgJ5H83c-a6ZyI7MSrdz-fXZ-tq7tk"", ""'rgr_15jun22'!j4:k36""), 2, FALSE)"),"#REF!")</f>
        <v>#REF!</v>
      </c>
      <c r="AD56" s="18" t="s">
        <v>520</v>
      </c>
    </row>
    <row r="57" spans="1:30" ht="15.6">
      <c r="G57" s="16"/>
      <c r="H57" s="16"/>
      <c r="I57" s="16"/>
      <c r="J57" s="16"/>
      <c r="K57" s="16"/>
      <c r="M57" s="64"/>
      <c r="N57" s="16"/>
      <c r="O57" s="16"/>
      <c r="Q57" s="64"/>
      <c r="R57" s="13"/>
      <c r="S57" s="9"/>
      <c r="T57" s="9"/>
      <c r="U57" s="1"/>
      <c r="V57" s="18"/>
      <c r="W57" s="9"/>
      <c r="X57" s="12"/>
      <c r="Y57" s="1"/>
      <c r="Z57" s="18"/>
      <c r="AA57" s="9"/>
      <c r="AB57" s="12"/>
      <c r="AC57" s="9"/>
      <c r="AD57" s="18"/>
    </row>
    <row r="58" spans="1:30" ht="15.6">
      <c r="G58" s="16"/>
      <c r="H58" s="16"/>
      <c r="I58" s="16"/>
      <c r="J58" s="16"/>
      <c r="K58" s="16"/>
      <c r="M58" s="64"/>
      <c r="N58" s="16"/>
      <c r="O58" s="16"/>
      <c r="Q58" s="64"/>
      <c r="R58" s="13"/>
      <c r="S58" s="9"/>
      <c r="T58" s="9"/>
      <c r="U58" s="1"/>
      <c r="V58" s="18"/>
      <c r="W58" s="9"/>
      <c r="X58" s="12"/>
      <c r="Y58" s="1"/>
      <c r="Z58" s="18"/>
      <c r="AA58" s="9"/>
      <c r="AB58" s="12"/>
      <c r="AC58" s="9"/>
      <c r="AD58" s="18"/>
    </row>
    <row r="59" spans="1:30" ht="15.6">
      <c r="G59" s="16"/>
      <c r="H59" s="16"/>
      <c r="I59" s="16"/>
      <c r="J59" s="16"/>
      <c r="K59" s="16"/>
      <c r="M59" s="64"/>
      <c r="N59" s="16"/>
      <c r="O59" s="16"/>
      <c r="Q59" s="64"/>
      <c r="R59" s="13"/>
      <c r="S59" s="9"/>
      <c r="T59" s="9"/>
      <c r="U59" s="1"/>
      <c r="V59" s="18"/>
      <c r="W59" s="9"/>
      <c r="X59" s="12"/>
      <c r="Y59" s="1"/>
      <c r="Z59" s="18"/>
      <c r="AA59" s="9"/>
      <c r="AB59" s="12"/>
      <c r="AC59" s="9"/>
      <c r="AD59" s="18"/>
    </row>
    <row r="60" spans="1:30" ht="15.6"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"/>
      <c r="R60" s="13"/>
      <c r="S60" s="9"/>
      <c r="T60" s="9"/>
      <c r="U60" s="1"/>
      <c r="V60" s="18"/>
      <c r="W60" s="9"/>
      <c r="X60" s="12"/>
      <c r="Y60" s="1"/>
      <c r="Z60" s="18"/>
      <c r="AA60" s="9"/>
      <c r="AB60" s="12"/>
      <c r="AC60" s="9"/>
      <c r="AD60" s="18"/>
    </row>
    <row r="61" spans="1:30" s="31" customFormat="1" ht="12.95">
      <c r="A61" s="29"/>
      <c r="B61" s="29"/>
      <c r="C61" s="30" t="s">
        <v>533</v>
      </c>
      <c r="D61" s="30"/>
      <c r="E61" s="30"/>
      <c r="F61" s="38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30"/>
      <c r="R61" s="29"/>
      <c r="S61" s="29"/>
      <c r="T61" s="29"/>
      <c r="U61" s="29"/>
    </row>
    <row r="62" spans="1:30" ht="15.75" customHeight="1">
      <c r="C62" s="105"/>
      <c r="D62" s="57" t="s">
        <v>321</v>
      </c>
      <c r="E62" t="s">
        <v>515</v>
      </c>
      <c r="F62" s="39" t="s">
        <v>54</v>
      </c>
      <c r="G62" s="28"/>
      <c r="H62" s="39" t="s">
        <v>54</v>
      </c>
      <c r="I62" s="64" t="str" cm="1">
        <f t="array" ref="I62">_xlfn.IFS(ISBLANK($H62),"Ready for QA",$H62="/","N/A",$H62="-","MISSING",$F62 = $H62,"PASS",$F62&lt;&gt;$H62,"INCORRECT")</f>
        <v>PASS</v>
      </c>
      <c r="J62" s="28"/>
      <c r="K62" s="28"/>
      <c r="L62" s="39" t="s">
        <v>54</v>
      </c>
      <c r="M62" s="64" t="str" cm="1">
        <f t="array" ref="M62">_xlfn.IFS(ISBLANK($L62),"Ready for QA",$L62="/","N/A",$L62="-","MISSING",$F62 = $L62,"PASS",$F62&lt;&gt;$L62,"INCORRECT")</f>
        <v>PASS</v>
      </c>
      <c r="N62" s="28"/>
      <c r="O62" s="28"/>
      <c r="P62" s="9" t="s">
        <v>54</v>
      </c>
      <c r="Q62" s="64" t="str" cm="1">
        <f t="array" ref="Q62">_xlfn.IFS(ISBLANK($P62),"Ready for QA",$P62="/","N/A",$P62="-","MISSING",$F34 = $P62,"PASS",$F34&lt;&gt;$P62,"INCORRECT")</f>
        <v>PASS</v>
      </c>
      <c r="R62" s="13"/>
      <c r="S62" s="9"/>
      <c r="T62" s="9"/>
      <c r="U62" s="1" t="str">
        <f ca="1">IFERROR(__xludf.DUMMYFUNCTION("if(IMPORTRANGE(""1SAyokEihN3C6xWgJ5H83c-a6ZyI7MSrdz-fXZ-tq7tk"", K$2&amp;""!$j$5:$k$36"") ="""", ""Ready for QA"", VLOOKUP($D70, IMPORTRANGE(""1SAyokEihN3C6xWgJ5H83c-a6ZyI7MSrdz-fXZ-tq7tk"", K$2&amp;""!$j$5:$k$36""), 2, FALSE))"),"#REF!")</f>
        <v>#REF!</v>
      </c>
      <c r="V62" s="14" t="e">
        <f ca="1">_xludf.IFS(ISNA(U62),"MISSING VARIABLE",ISBLANK(U62),"MISSING VALUE",U62="Ready for QA","",F62=U62,"PASS",F62&lt;&gt;U62,"INCORRECT")</f>
        <v>#NAME?</v>
      </c>
      <c r="W62" s="9" t="s">
        <v>516</v>
      </c>
      <c r="X62" s="12"/>
      <c r="Y62" s="1" t="str">
        <f ca="1">IFERROR(__xludf.DUMMYFUNCTION("if(IMPORTRANGE(""1SAyokEihN3C6xWgJ5H83c-a6ZyI7MSrdz-fXZ-tq7tk"", ""'rgr_8aug22'!$j$5:$k$36"") ="""", ""Ready for QA"", VLOOKUP(D70, IMPORTRANGE(""1SAyokEihN3C6xWgJ5H83c-a6ZyI7MSrdz-fXZ-tq7tk"", ""'rgr_8aug22'!$j$5:$k$36""), 2, FALSE))"),"#REF!")</f>
        <v>#REF!</v>
      </c>
      <c r="Z62" s="14" t="e">
        <f ca="1">_xludf.IFS(ISNA(Y62),"MISSING VARIABLE",ISBLANK(Y62),"MISSING VALUE",Y62="Ready for QA","",F62=Y62,"PASS",F62&lt;&gt;Y62,"INCORRECT")</f>
        <v>#NAME?</v>
      </c>
      <c r="AA62" s="9" t="s">
        <v>517</v>
      </c>
      <c r="AB62" s="12"/>
      <c r="AC62" s="9" t="str">
        <f ca="1">IFERROR(__xludf.DUMMYFUNCTION("VLOOKUP(D70, IMPORTRANGE(""1SAyokEihN3C6xWgJ5H83c-a6ZyI7MSrdz-fXZ-tq7tk"", ""'rgr_15jun22'!j4:k36""), 2, FALSE)"),"#REF!")</f>
        <v>#REF!</v>
      </c>
      <c r="AD62" s="14" t="e">
        <f ca="1">_xludf.IFS(ISNA(AC62),"MISSING",F62=AC62,"PASS",F62&lt;&gt;AC62,"INCORRECT")</f>
        <v>#NAME?</v>
      </c>
    </row>
    <row r="63" spans="1:30" ht="15.75" customHeight="1">
      <c r="C63" s="105"/>
      <c r="D63" s="57" t="s">
        <v>324</v>
      </c>
      <c r="E63" t="s">
        <v>325</v>
      </c>
      <c r="F63" s="39" t="s">
        <v>54</v>
      </c>
      <c r="G63" s="28"/>
      <c r="H63" s="39" t="s">
        <v>54</v>
      </c>
      <c r="I63" s="64" t="str" cm="1">
        <f t="array" ref="I63">_xlfn.IFS(ISBLANK($H63),"Ready for QA",$H63="/","N/A",$H63="-","MISSING",$F63 = $H63,"PASS",$F63&lt;&gt;$H63,"INCORRECT")</f>
        <v>PASS</v>
      </c>
      <c r="J63" s="28"/>
      <c r="K63" s="28"/>
      <c r="L63" s="39" t="s">
        <v>54</v>
      </c>
      <c r="M63" s="64" t="str" cm="1">
        <f t="array" ref="M63">_xlfn.IFS(ISBLANK($L63),"Ready for QA",$L63="/","N/A",$L63="-","MISSING",$F63 = $L63,"PASS",$F63&lt;&gt;$L63,"INCORRECT")</f>
        <v>PASS</v>
      </c>
      <c r="N63" s="28"/>
      <c r="O63" s="28"/>
      <c r="P63" s="9" t="s">
        <v>54</v>
      </c>
      <c r="Q63" s="64" t="str" cm="1">
        <f t="array" ref="Q63">_xlfn.IFS(ISBLANK($P63),"Ready for QA",$P63="/","N/A",$P63="-","MISSING",$F35 = $P63,"PASS",$F35&lt;&gt;$P63,"INCORRECT")</f>
        <v>PASS</v>
      </c>
      <c r="R63" s="13"/>
      <c r="S63" s="9"/>
      <c r="T63" s="9"/>
      <c r="U63" s="1"/>
      <c r="V63" s="14"/>
      <c r="W63" s="9"/>
      <c r="X63" s="12"/>
      <c r="Y63" s="1"/>
      <c r="Z63" s="14"/>
      <c r="AA63" s="9"/>
      <c r="AB63" s="12"/>
      <c r="AC63" s="9"/>
      <c r="AD63" s="14"/>
    </row>
    <row r="64" spans="1:30" ht="15.75" customHeight="1">
      <c r="C64" s="105"/>
      <c r="D64" t="s">
        <v>197</v>
      </c>
      <c r="E64" t="s">
        <v>198</v>
      </c>
      <c r="F64" s="39" t="s">
        <v>529</v>
      </c>
      <c r="G64" s="9"/>
      <c r="H64" s="39" t="s">
        <v>529</v>
      </c>
      <c r="I64" s="64" t="str" cm="1">
        <f t="array" ref="I64">_xlfn.IFS(ISBLANK($H64),"Ready for QA",$H64="/","N/A",$H64="-","MISSING",$F64 = $H64,"PASS",$F64&lt;&gt;$H64,"INCORRECT")</f>
        <v>PASS</v>
      </c>
      <c r="J64" s="9"/>
      <c r="K64" s="9"/>
      <c r="L64" s="39" t="s">
        <v>529</v>
      </c>
      <c r="M64" s="64" t="str" cm="1">
        <f t="array" ref="M64">_xlfn.IFS(ISBLANK($L64),"Ready for QA",$L64="/","N/A",$L64="-","MISSING",$F64 = $L64,"PASS",$F64&lt;&gt;$L64,"INCORRECT")</f>
        <v>PASS</v>
      </c>
      <c r="N64" s="9"/>
      <c r="O64" s="9"/>
      <c r="P64" t="s">
        <v>529</v>
      </c>
      <c r="Q64" s="64" t="str" cm="1">
        <f t="array" ref="Q64">_xlfn.IFS(ISBLANK($P64),"Ready for QA",$P64="/","N/A",$P64="-","MISSING",$F36 = $P64,"PASS",$F36&lt;&gt;$P64,"INCORRECT")</f>
        <v>PASS</v>
      </c>
      <c r="R64" s="13"/>
      <c r="S64" s="9"/>
      <c r="T64" s="9"/>
      <c r="U64" s="1" t="str">
        <f ca="1">IFERROR(__xludf.DUMMYFUNCTION("if(IMPORTRANGE(""1SAyokEihN3C6xWgJ5H83c-a6ZyI7MSrdz-fXZ-tq7tk"", K$2&amp;""!$j$5:$k$36"") ="""", ""Ready for QA"", VLOOKUP($D71, IMPORTRANGE(""1SAyokEihN3C6xWgJ5H83c-a6ZyI7MSrdz-fXZ-tq7tk"", K$2&amp;""!$j$5:$k$36""), 2, FALSE))"),"#REF!")</f>
        <v>#REF!</v>
      </c>
      <c r="V64" s="14" t="e">
        <f ca="1">_xludf.IFS(ISNA(U64),"MISSING VARIABLE",ISBLANK(U64),"MISSING VALUE",U64="Ready for QA","",F64=U64,"PASS",F64&lt;&gt;U64,"INCORRECT")</f>
        <v>#NAME?</v>
      </c>
      <c r="W64" s="9" t="s">
        <v>516</v>
      </c>
      <c r="X64" s="12"/>
      <c r="Y64" s="1" t="str">
        <f ca="1">IFERROR(__xludf.DUMMYFUNCTION("if(IMPORTRANGE(""1SAyokEihN3C6xWgJ5H83c-a6ZyI7MSrdz-fXZ-tq7tk"", ""'rgr_8aug22'!$j$5:$k$36"") ="""", ""Ready for QA"", VLOOKUP(D71, IMPORTRANGE(""1SAyokEihN3C6xWgJ5H83c-a6ZyI7MSrdz-fXZ-tq7tk"", ""'rgr_8aug22'!$j$5:$k$36""), 2, FALSE))"),"#REF!")</f>
        <v>#REF!</v>
      </c>
      <c r="Z64" s="14" t="e">
        <f ca="1">_xludf.IFS(ISNA(Y64),"MISSING VARIABLE",ISBLANK(Y64),"MISSING VALUE",Y64="Ready for QA","",F64=Y64,"PASS",F64&lt;&gt;Y64,"INCORRECT")</f>
        <v>#NAME?</v>
      </c>
      <c r="AA64" s="9" t="s">
        <v>517</v>
      </c>
      <c r="AB64" s="12"/>
      <c r="AC64" s="9" t="str">
        <f ca="1">IFERROR(__xludf.DUMMYFUNCTION("VLOOKUP(D71, IMPORTRANGE(""1SAyokEihN3C6xWgJ5H83c-a6ZyI7MSrdz-fXZ-tq7tk"", ""'rgr_15jun22'!j4:k36""), 2, FALSE)"),"#REF!")</f>
        <v>#REF!</v>
      </c>
      <c r="AD64" s="14" t="e">
        <f ca="1">_xludf.IFS(ISNA(AC64),"MISSING",F64=AC64,"PASS",F64&lt;&gt;AC64,"INCORRECT")</f>
        <v>#NAME?</v>
      </c>
    </row>
    <row r="65" spans="3:30" ht="15.75" customHeight="1">
      <c r="C65" s="105"/>
      <c r="D65" t="s">
        <v>327</v>
      </c>
      <c r="E65" t="s">
        <v>198</v>
      </c>
      <c r="F65" s="39" t="s">
        <v>529</v>
      </c>
      <c r="G65" s="9"/>
      <c r="H65" s="39" t="s">
        <v>529</v>
      </c>
      <c r="I65" s="64" t="str" cm="1">
        <f t="array" ref="I65">_xlfn.IFS(ISBLANK($H65),"Ready for QA",$H65="/","N/A",$H65="-","MISSING",$F65 = $H65,"PASS",$F65&lt;&gt;$H65,"INCORRECT")</f>
        <v>PASS</v>
      </c>
      <c r="J65" s="9"/>
      <c r="K65" s="9"/>
      <c r="L65" s="39" t="s">
        <v>529</v>
      </c>
      <c r="M65" s="64" t="str" cm="1">
        <f t="array" ref="M65">_xlfn.IFS(ISBLANK($L65),"Ready for QA",$L65="/","N/A",$L65="-","MISSING",$F65 = $L65,"PASS",$F65&lt;&gt;$L65,"INCORRECT")</f>
        <v>PASS</v>
      </c>
      <c r="N65" s="9"/>
      <c r="O65" s="9"/>
      <c r="P65" t="s">
        <v>529</v>
      </c>
      <c r="Q65" s="64" t="str" cm="1">
        <f t="array" ref="Q65">_xlfn.IFS(ISBLANK($P65),"Ready for QA",$P65="/","N/A",$P65="-","MISSING",$F37 = $P65,"PASS",$F37&lt;&gt;$P65,"INCORRECT")</f>
        <v>PASS</v>
      </c>
      <c r="R65" s="13"/>
      <c r="S65" s="9"/>
      <c r="T65" s="9"/>
      <c r="U65" s="1"/>
      <c r="V65" s="14"/>
      <c r="W65" s="9"/>
      <c r="X65" s="12"/>
      <c r="Y65" s="1"/>
      <c r="Z65" s="14"/>
      <c r="AA65" s="9"/>
      <c r="AB65" s="12"/>
      <c r="AC65" s="9"/>
      <c r="AD65" s="14"/>
    </row>
    <row r="66" spans="3:30" ht="15.75" customHeight="1">
      <c r="C66" s="105"/>
      <c r="D66" t="s">
        <v>328</v>
      </c>
      <c r="E66" t="s">
        <v>515</v>
      </c>
      <c r="F66" s="39" t="s">
        <v>54</v>
      </c>
      <c r="G66" s="9"/>
      <c r="H66" s="39" t="s">
        <v>54</v>
      </c>
      <c r="I66" s="64" t="str" cm="1">
        <f t="array" ref="I66">_xlfn.IFS(ISBLANK($H66),"Ready for QA",$H66="/","N/A",$H66="-","MISSING",$F66 = $H66,"PASS",$F66&lt;&gt;$H66,"INCORRECT")</f>
        <v>PASS</v>
      </c>
      <c r="J66" s="9"/>
      <c r="K66" s="9"/>
      <c r="L66" s="39" t="s">
        <v>54</v>
      </c>
      <c r="M66" s="64" t="str" cm="1">
        <f t="array" ref="M66">_xlfn.IFS(ISBLANK($L66),"Ready for QA",$L66="/","N/A",$L66="-","MISSING",$F66 = $L66,"PASS",$F66&lt;&gt;$L66,"INCORRECT")</f>
        <v>PASS</v>
      </c>
      <c r="N66" s="9"/>
      <c r="O66" s="9"/>
      <c r="P66" s="9" t="s">
        <v>54</v>
      </c>
      <c r="Q66" s="64" t="str" cm="1">
        <f t="array" ref="Q66">_xlfn.IFS(ISBLANK($P66),"Ready for QA",$P66="/","N/A",$P66="-","MISSING",$F38 = $P66,"PASS",$F38&lt;&gt;$P66,"INCORRECT")</f>
        <v>PASS</v>
      </c>
      <c r="R66" s="13"/>
      <c r="S66" s="9"/>
      <c r="T66" s="9"/>
      <c r="U66" s="1" t="str">
        <f ca="1">IFERROR(__xludf.DUMMYFUNCTION("if(IMPORTRANGE(""1SAyokEihN3C6xWgJ5H83c-a6ZyI7MSrdz-fXZ-tq7tk"", K$2&amp;""!$j$5:$k$36"") ="""", ""Ready for QA"", VLOOKUP($D72, IMPORTRANGE(""1SAyokEihN3C6xWgJ5H83c-a6ZyI7MSrdz-fXZ-tq7tk"", K$2&amp;""!$j$5:$k$36""), 2, FALSE))"),"#REF!")</f>
        <v>#REF!</v>
      </c>
      <c r="V66" s="14" t="e">
        <f ca="1">_xludf.IFS(ISNA(U66),"MISSING VARIABLE",ISBLANK(U66),"MISSING VALUE",U66="Ready for QA","",F66=U66,"PASS",F66&lt;&gt;U66,"INCORRECT")</f>
        <v>#NAME?</v>
      </c>
      <c r="W66" s="9" t="s">
        <v>516</v>
      </c>
      <c r="X66" s="12"/>
      <c r="Y66" s="1" t="str">
        <f ca="1">IFERROR(__xludf.DUMMYFUNCTION("if(IMPORTRANGE(""1SAyokEihN3C6xWgJ5H83c-a6ZyI7MSrdz-fXZ-tq7tk"", ""'rgr_8aug22'!$j$5:$k$36"") ="""", ""Ready for QA"", VLOOKUP(D72, IMPORTRANGE(""1SAyokEihN3C6xWgJ5H83c-a6ZyI7MSrdz-fXZ-tq7tk"", ""'rgr_8aug22'!$j$5:$k$36""), 2, FALSE))"),"#REF!")</f>
        <v>#REF!</v>
      </c>
      <c r="Z66" s="14" t="e">
        <f ca="1">_xludf.IFS(ISNA(Y66),"MISSING VARIABLE",ISBLANK(Y66),"MISSING VALUE",Y66="Ready for QA","",F66=Y66,"PASS",F66&lt;&gt;Y66,"INCORRECT")</f>
        <v>#NAME?</v>
      </c>
      <c r="AA66" s="9" t="s">
        <v>517</v>
      </c>
      <c r="AB66" s="12"/>
      <c r="AC66" s="9" t="str">
        <f ca="1">IFERROR(__xludf.DUMMYFUNCTION("VLOOKUP(D72, IMPORTRANGE(""1SAyokEihN3C6xWgJ5H83c-a6ZyI7MSrdz-fXZ-tq7tk"", ""'rgr_15jun22'!j4:k36""), 2, FALSE)"),"#REF!")</f>
        <v>#REF!</v>
      </c>
      <c r="AD66" s="14" t="e">
        <f ca="1">_xludf.IFS(ISNA(AC66),"MISSING",F66=AC66,"PASS",F66&lt;&gt;AC66,"INCORRECT")</f>
        <v>#NAME?</v>
      </c>
    </row>
    <row r="67" spans="3:30" ht="15.75" customHeight="1">
      <c r="C67" s="105"/>
      <c r="D67" t="s">
        <v>330</v>
      </c>
      <c r="E67" t="s">
        <v>325</v>
      </c>
      <c r="F67" s="39" t="s">
        <v>54</v>
      </c>
      <c r="G67" s="9"/>
      <c r="H67" s="39" t="s">
        <v>54</v>
      </c>
      <c r="I67" s="64" t="str" cm="1">
        <f t="array" ref="I67">_xlfn.IFS(ISBLANK($H67),"Ready for QA",$H67="/","N/A",$H67="-","MISSING",$F67 = $H67,"PASS",$F67&lt;&gt;$H67,"INCORRECT")</f>
        <v>PASS</v>
      </c>
      <c r="J67" s="9"/>
      <c r="K67" s="9"/>
      <c r="L67" s="39" t="s">
        <v>54</v>
      </c>
      <c r="M67" s="64" t="str" cm="1">
        <f t="array" ref="M67">_xlfn.IFS(ISBLANK($L67),"Ready for QA",$L67="/","N/A",$L67="-","MISSING",$F67 = $L67,"PASS",$F67&lt;&gt;$L67,"INCORRECT")</f>
        <v>PASS</v>
      </c>
      <c r="N67" s="9"/>
      <c r="O67" s="9"/>
      <c r="P67" s="9" t="s">
        <v>54</v>
      </c>
      <c r="Q67" s="64" t="str" cm="1">
        <f t="array" ref="Q67">_xlfn.IFS(ISBLANK($P67),"Ready for QA",$P67="/","N/A",$P67="-","MISSING",$F39 = $P67,"PASS",$F39&lt;&gt;$P67,"INCORRECT")</f>
        <v>PASS</v>
      </c>
      <c r="R67" s="13"/>
      <c r="S67" s="9"/>
      <c r="T67" s="9"/>
      <c r="U67" s="1"/>
      <c r="V67" s="14"/>
      <c r="W67" s="9"/>
      <c r="X67" s="12"/>
      <c r="Y67" s="1"/>
      <c r="Z67" s="14"/>
      <c r="AA67" s="9"/>
      <c r="AB67" s="12"/>
      <c r="AC67" s="9"/>
      <c r="AD67" s="14"/>
    </row>
    <row r="68" spans="3:30" ht="15.75" customHeight="1">
      <c r="C68" s="105"/>
      <c r="D68" t="s">
        <v>204</v>
      </c>
      <c r="E68" t="s">
        <v>205</v>
      </c>
      <c r="F68" s="39" t="s">
        <v>54</v>
      </c>
      <c r="G68" s="9"/>
      <c r="H68" s="39" t="s">
        <v>54</v>
      </c>
      <c r="I68" s="64" t="str" cm="1">
        <f t="array" ref="I68">_xlfn.IFS(ISBLANK($H68),"Ready for QA",$H68="/","N/A",$H68="-","MISSING",$F68 = $H68,"PASS",$F68&lt;&gt;$H68,"INCORRECT")</f>
        <v>PASS</v>
      </c>
      <c r="J68" s="9"/>
      <c r="K68" s="9"/>
      <c r="L68" s="39" t="s">
        <v>54</v>
      </c>
      <c r="M68" s="64" t="str" cm="1">
        <f t="array" ref="M68">_xlfn.IFS(ISBLANK($L68),"Ready for QA",$L68="/","N/A",$L68="-","MISSING",$F68 = $L68,"PASS",$F68&lt;&gt;$L68,"INCORRECT")</f>
        <v>PASS</v>
      </c>
      <c r="N68" s="9"/>
      <c r="O68" s="9"/>
      <c r="P68" s="9" t="s">
        <v>54</v>
      </c>
      <c r="Q68" s="64" t="str" cm="1">
        <f t="array" ref="Q68">_xlfn.IFS(ISBLANK($P68),"Ready for QA",$P68="/","N/A",$P68="-","MISSING",$F40 = $P68,"PASS",$F40&lt;&gt;$P68,"INCORRECT")</f>
        <v>PASS</v>
      </c>
      <c r="R68" s="13"/>
      <c r="S68" s="9"/>
      <c r="T68" s="9"/>
      <c r="U68" s="1"/>
      <c r="V68" s="14"/>
      <c r="W68" s="9"/>
      <c r="X68" s="12"/>
      <c r="Y68" s="1"/>
      <c r="Z68" s="14"/>
      <c r="AA68" s="9"/>
      <c r="AB68" s="12"/>
      <c r="AC68" s="9"/>
      <c r="AD68" s="14"/>
    </row>
    <row r="69" spans="3:30" ht="15.75" customHeight="1">
      <c r="C69" s="105"/>
      <c r="D69" t="s">
        <v>331</v>
      </c>
      <c r="E69" t="s">
        <v>205</v>
      </c>
      <c r="F69" s="39" t="s">
        <v>54</v>
      </c>
      <c r="G69" s="9"/>
      <c r="H69" s="39" t="s">
        <v>54</v>
      </c>
      <c r="I69" s="64" t="str" cm="1">
        <f t="array" ref="I69">_xlfn.IFS(ISBLANK($H69),"Ready for QA",$H69="/","N/A",$H69="-","MISSING",$F69 = $H69,"PASS",$F69&lt;&gt;$H69,"INCORRECT")</f>
        <v>PASS</v>
      </c>
      <c r="J69" s="9"/>
      <c r="K69" s="9"/>
      <c r="L69" s="39" t="s">
        <v>54</v>
      </c>
      <c r="M69" s="64" t="str" cm="1">
        <f t="array" ref="M69">_xlfn.IFS(ISBLANK($L69),"Ready for QA",$L69="/","N/A",$L69="-","MISSING",$F69 = $L69,"PASS",$F69&lt;&gt;$L69,"INCORRECT")</f>
        <v>PASS</v>
      </c>
      <c r="N69" s="9"/>
      <c r="O69" s="9"/>
      <c r="P69" s="9" t="s">
        <v>54</v>
      </c>
      <c r="Q69" s="64" t="str" cm="1">
        <f t="array" ref="Q69">_xlfn.IFS(ISBLANK($P69),"Ready for QA",$P69="/","N/A",$P69="-","MISSING",$F41 = $P69,"PASS",$F41&lt;&gt;$P69,"INCORRECT")</f>
        <v>PASS</v>
      </c>
      <c r="R69" s="13"/>
      <c r="S69" s="9"/>
      <c r="T69" s="9"/>
      <c r="U69" s="1"/>
      <c r="V69" s="14"/>
      <c r="W69" s="9"/>
      <c r="X69" s="12"/>
      <c r="Y69" s="1"/>
      <c r="Z69" s="14"/>
      <c r="AA69" s="9"/>
      <c r="AB69" s="12"/>
      <c r="AC69" s="9"/>
      <c r="AD69" s="14"/>
    </row>
    <row r="70" spans="3:30" ht="15.75" customHeight="1">
      <c r="C70" s="105"/>
      <c r="D70" t="s">
        <v>207</v>
      </c>
      <c r="E70" t="s">
        <v>208</v>
      </c>
      <c r="F70" s="39" t="s">
        <v>54</v>
      </c>
      <c r="G70" s="9"/>
      <c r="H70" s="39" t="s">
        <v>54</v>
      </c>
      <c r="I70" s="64" t="str" cm="1">
        <f t="array" ref="I70">_xlfn.IFS(ISBLANK($H70),"Ready for QA",$H70="/","N/A",$H70="-","MISSING",$F70 = $H70,"PASS",$F70&lt;&gt;$H70,"INCORRECT")</f>
        <v>PASS</v>
      </c>
      <c r="J70" s="9"/>
      <c r="K70" s="9"/>
      <c r="L70" s="39" t="s">
        <v>54</v>
      </c>
      <c r="M70" s="64" t="str" cm="1">
        <f t="array" ref="M70">_xlfn.IFS(ISBLANK($L70),"Ready for QA",$L70="/","N/A",$L70="-","MISSING",$F70 = $L70,"PASS",$F70&lt;&gt;$L70,"INCORRECT")</f>
        <v>PASS</v>
      </c>
      <c r="N70" s="9"/>
      <c r="O70" s="9"/>
      <c r="P70" s="9" t="s">
        <v>54</v>
      </c>
      <c r="Q70" s="64" t="str" cm="1">
        <f t="array" ref="Q70">_xlfn.IFS(ISBLANK($P70),"Ready for QA",$P70="/","N/A",$P70="-","MISSING",$F42 = $P70,"PASS",$F42&lt;&gt;$P70,"INCORRECT")</f>
        <v>PASS</v>
      </c>
      <c r="R70" s="13"/>
      <c r="S70" s="9"/>
      <c r="T70" s="9"/>
      <c r="U70" s="1"/>
      <c r="V70" s="14"/>
      <c r="W70" s="9"/>
      <c r="X70" s="12"/>
      <c r="Y70" s="1"/>
      <c r="Z70" s="14"/>
      <c r="AA70" s="9"/>
      <c r="AB70" s="12"/>
      <c r="AC70" s="9"/>
      <c r="AD70" s="14"/>
    </row>
    <row r="71" spans="3:30" ht="15.75" customHeight="1">
      <c r="C71" s="105"/>
      <c r="D71" t="s">
        <v>333</v>
      </c>
      <c r="E71" t="s">
        <v>208</v>
      </c>
      <c r="F71" s="39" t="s">
        <v>54</v>
      </c>
      <c r="G71" s="9"/>
      <c r="H71" s="39" t="s">
        <v>54</v>
      </c>
      <c r="I71" s="64" t="str" cm="1">
        <f t="array" ref="I71">_xlfn.IFS(ISBLANK($H71),"Ready for QA",$H71="/","N/A",$H71="-","MISSING",$F71 = $H71,"PASS",$F71&lt;&gt;$H71,"INCORRECT")</f>
        <v>PASS</v>
      </c>
      <c r="J71" s="9"/>
      <c r="K71" s="9"/>
      <c r="L71" s="39" t="s">
        <v>54</v>
      </c>
      <c r="M71" s="64" t="str" cm="1">
        <f t="array" ref="M71">_xlfn.IFS(ISBLANK($L71),"Ready for QA",$L71="/","N/A",$L71="-","MISSING",$F71 = $L71,"PASS",$F71&lt;&gt;$L71,"INCORRECT")</f>
        <v>PASS</v>
      </c>
      <c r="N71" s="9"/>
      <c r="O71" s="9"/>
      <c r="P71" s="9" t="s">
        <v>54</v>
      </c>
      <c r="Q71" s="64" t="str" cm="1">
        <f t="array" ref="Q71">_xlfn.IFS(ISBLANK($P71),"Ready for QA",$P71="/","N/A",$P71="-","MISSING",$F43 = $P71,"PASS",$F43&lt;&gt;$P71,"INCORRECT")</f>
        <v>PASS</v>
      </c>
      <c r="R71" s="13"/>
      <c r="S71" s="9"/>
      <c r="T71" s="9"/>
      <c r="U71" s="1"/>
      <c r="V71" s="14"/>
      <c r="W71" s="9"/>
      <c r="X71" s="12"/>
      <c r="Y71" s="1"/>
      <c r="Z71" s="14"/>
      <c r="AA71" s="9"/>
      <c r="AB71" s="12"/>
      <c r="AC71" s="9"/>
      <c r="AD71" s="14"/>
    </row>
    <row r="72" spans="3:30" ht="15.75" customHeight="1">
      <c r="C72" s="105"/>
      <c r="D72" t="s">
        <v>210</v>
      </c>
      <c r="E72" t="s">
        <v>211</v>
      </c>
      <c r="F72" s="39" t="s">
        <v>530</v>
      </c>
      <c r="G72" s="9"/>
      <c r="H72" s="39" t="s">
        <v>530</v>
      </c>
      <c r="I72" s="64" t="str" cm="1">
        <f t="array" ref="I72">_xlfn.IFS(ISBLANK($H72),"Ready for QA",$H72="/","N/A",$H72="-","MISSING",$F72 = $H72,"PASS",$F72&lt;&gt;$H72,"INCORRECT")</f>
        <v>PASS</v>
      </c>
      <c r="J72" s="9"/>
      <c r="K72" s="9"/>
      <c r="L72" s="39" t="s">
        <v>530</v>
      </c>
      <c r="M72" s="64" t="str" cm="1">
        <f t="array" ref="M72">_xlfn.IFS(ISBLANK($L72),"Ready for QA",$L72="/","N/A",$L72="-","MISSING",$F72 = $L72,"PASS",$F72&lt;&gt;$L72,"INCORRECT")</f>
        <v>PASS</v>
      </c>
      <c r="N72" s="9"/>
      <c r="O72" s="9"/>
      <c r="P72" s="9" t="s">
        <v>530</v>
      </c>
      <c r="Q72" s="64" t="str" cm="1">
        <f t="array" ref="Q72">_xlfn.IFS(ISBLANK($P72),"Ready for QA",$P72="/","N/A",$P72="-","MISSING",$F44 = $P72,"PASS",$F44&lt;&gt;$P72,"INCORRECT")</f>
        <v>PASS</v>
      </c>
      <c r="R72" s="13"/>
      <c r="S72" s="9"/>
      <c r="T72" s="9"/>
      <c r="U72" s="1"/>
      <c r="V72" s="14"/>
      <c r="W72" s="9"/>
      <c r="X72" s="12"/>
      <c r="Y72" s="1"/>
      <c r="Z72" s="14"/>
      <c r="AA72" s="9"/>
      <c r="AB72" s="12"/>
      <c r="AC72" s="9"/>
      <c r="AD72" s="14"/>
    </row>
    <row r="73" spans="3:30" ht="15.75" customHeight="1">
      <c r="C73" s="105"/>
      <c r="D73" t="s">
        <v>334</v>
      </c>
      <c r="E73" t="s">
        <v>211</v>
      </c>
      <c r="F73" s="39" t="s">
        <v>530</v>
      </c>
      <c r="G73" s="9"/>
      <c r="H73" s="39" t="s">
        <v>530</v>
      </c>
      <c r="I73" s="64" t="str" cm="1">
        <f t="array" ref="I73">_xlfn.IFS(ISBLANK($H73),"Ready for QA",$H73="/","N/A",$H73="-","MISSING",$F73 = $H73,"PASS",$F73&lt;&gt;$H73,"INCORRECT")</f>
        <v>PASS</v>
      </c>
      <c r="J73" s="9"/>
      <c r="K73" s="9"/>
      <c r="L73" s="39" t="s">
        <v>530</v>
      </c>
      <c r="M73" s="64" t="str" cm="1">
        <f t="array" ref="M73">_xlfn.IFS(ISBLANK($L73),"Ready for QA",$L73="/","N/A",$L73="-","MISSING",$F73 = $L73,"PASS",$F73&lt;&gt;$L73,"INCORRECT")</f>
        <v>PASS</v>
      </c>
      <c r="N73" s="9"/>
      <c r="O73" s="9"/>
      <c r="P73" s="9" t="s">
        <v>530</v>
      </c>
      <c r="Q73" s="64" t="str" cm="1">
        <f t="array" ref="Q73">_xlfn.IFS(ISBLANK($P73),"Ready for QA",$P73="/","N/A",$P73="-","MISSING",$F45 = $P73,"PASS",$F45&lt;&gt;$P73,"INCORRECT")</f>
        <v>PASS</v>
      </c>
      <c r="R73" s="13"/>
      <c r="S73" s="9"/>
      <c r="T73" s="9"/>
      <c r="U73" s="1"/>
      <c r="V73" s="14"/>
      <c r="W73" s="9"/>
      <c r="X73" s="12"/>
      <c r="Y73" s="1"/>
      <c r="Z73" s="14"/>
      <c r="AA73" s="9"/>
      <c r="AB73" s="12"/>
      <c r="AC73" s="9"/>
      <c r="AD73" s="14"/>
    </row>
    <row r="74" spans="3:30" ht="33.75" customHeight="1">
      <c r="C74" s="105"/>
      <c r="D74" t="s">
        <v>213</v>
      </c>
      <c r="E74" t="s">
        <v>214</v>
      </c>
      <c r="F74" s="39" t="s">
        <v>534</v>
      </c>
      <c r="G74" s="9"/>
      <c r="H74" s="39" t="s">
        <v>535</v>
      </c>
      <c r="I74" s="64" t="s">
        <v>520</v>
      </c>
      <c r="J74" s="9"/>
      <c r="K74" s="9"/>
      <c r="L74" s="39" t="s">
        <v>535</v>
      </c>
      <c r="M74" s="64" t="s">
        <v>520</v>
      </c>
      <c r="N74" s="9"/>
      <c r="O74" s="9"/>
      <c r="P74" s="16" t="s">
        <v>536</v>
      </c>
      <c r="Q74" s="64" t="s">
        <v>520</v>
      </c>
      <c r="R74" s="76" t="s">
        <v>537</v>
      </c>
      <c r="S74" s="9"/>
      <c r="T74" s="9"/>
      <c r="U74" s="1"/>
      <c r="V74" s="14"/>
      <c r="W74" s="9"/>
      <c r="X74" s="12"/>
      <c r="Y74" s="1"/>
      <c r="Z74" s="14"/>
      <c r="AA74" s="9"/>
      <c r="AB74" s="12"/>
      <c r="AC74" s="9"/>
      <c r="AD74" s="14"/>
    </row>
    <row r="75" spans="3:30" ht="34.5" customHeight="1">
      <c r="C75" s="105"/>
      <c r="D75" t="s">
        <v>335</v>
      </c>
      <c r="E75" t="s">
        <v>214</v>
      </c>
      <c r="F75" s="39" t="s">
        <v>534</v>
      </c>
      <c r="G75" s="9"/>
      <c r="H75" s="39" t="s">
        <v>535</v>
      </c>
      <c r="I75" s="64" t="s">
        <v>520</v>
      </c>
      <c r="J75" s="9"/>
      <c r="K75" s="9"/>
      <c r="L75" s="39" t="s">
        <v>535</v>
      </c>
      <c r="M75" s="64" t="s">
        <v>520</v>
      </c>
      <c r="N75" s="9"/>
      <c r="O75" s="9"/>
      <c r="P75" s="16" t="s">
        <v>536</v>
      </c>
      <c r="Q75" s="64" t="s">
        <v>520</v>
      </c>
      <c r="R75" s="76" t="s">
        <v>537</v>
      </c>
      <c r="S75" s="9"/>
      <c r="T75" s="9"/>
      <c r="U75" s="1"/>
      <c r="V75" s="14"/>
      <c r="W75" s="9"/>
      <c r="X75" s="12"/>
      <c r="Y75" s="1"/>
      <c r="Z75" s="14"/>
      <c r="AA75" s="9"/>
      <c r="AB75" s="12"/>
      <c r="AC75" s="9"/>
      <c r="AD75" s="14"/>
    </row>
    <row r="76" spans="3:30" ht="15.75" customHeight="1">
      <c r="C76" s="105"/>
      <c r="D76" s="1" t="s">
        <v>216</v>
      </c>
      <c r="E76" t="s">
        <v>217</v>
      </c>
      <c r="F76" s="39" t="s">
        <v>218</v>
      </c>
      <c r="G76" s="9"/>
      <c r="H76" s="9" t="s">
        <v>52</v>
      </c>
      <c r="I76" s="64" t="str" cm="1">
        <f t="array" ref="I76">_xlfn.IFS(ISBLANK($H76),"Ready for QA",$H76="/","N/A",$H76="-","MISSING",$F76 = $H76,"PASS",$F76&lt;&gt;$H76,"INCORRECT")</f>
        <v>N/A</v>
      </c>
      <c r="J76" s="9"/>
      <c r="K76" s="9"/>
      <c r="L76" t="s">
        <v>52</v>
      </c>
      <c r="M76" s="64" t="str" cm="1">
        <f t="array" ref="M76">_xlfn.IFS(ISBLANK($L76),"Ready for QA",$L76="/","N/A",$L76="-","MISSING",$F76 = $L76,"PASS",$F76&lt;&gt;$L76,"INCORRECT")</f>
        <v>N/A</v>
      </c>
      <c r="N76" s="9"/>
      <c r="O76" s="9"/>
      <c r="P76" s="9" t="s">
        <v>52</v>
      </c>
      <c r="Q76" s="64" t="str" cm="1">
        <f t="array" ref="Q76">_xlfn.IFS(ISBLANK($P76),"Ready for QA",$P76="/","N/A",$P76="-","MISSING",$F48 = $P76,"PASS",$F48&lt;&gt;$P76,"INCORRECT")</f>
        <v>N/A</v>
      </c>
      <c r="R76" s="13"/>
      <c r="S76" s="9"/>
      <c r="T76" s="9"/>
      <c r="U76" s="1"/>
      <c r="V76" s="14"/>
      <c r="W76" s="9"/>
      <c r="X76" s="12"/>
      <c r="Y76" s="1"/>
      <c r="Z76" s="14"/>
      <c r="AA76" s="9"/>
      <c r="AB76" s="12"/>
      <c r="AC76" s="9"/>
      <c r="AD76" s="14"/>
    </row>
    <row r="77" spans="3:30" ht="15.75" customHeight="1">
      <c r="C77" s="105"/>
      <c r="D77" s="1" t="s">
        <v>336</v>
      </c>
      <c r="E77" t="s">
        <v>217</v>
      </c>
      <c r="F77" s="39" t="s">
        <v>218</v>
      </c>
      <c r="G77" s="9"/>
      <c r="H77" s="9" t="s">
        <v>52</v>
      </c>
      <c r="I77" s="64" t="str" cm="1">
        <f t="array" ref="I77">_xlfn.IFS(ISBLANK($H77),"Ready for QA",$H77="/","N/A",$H77="-","MISSING",$F77 = $H77,"PASS",$F77&lt;&gt;$H77,"INCORRECT")</f>
        <v>N/A</v>
      </c>
      <c r="J77" s="9"/>
      <c r="K77" s="9"/>
      <c r="L77" t="s">
        <v>52</v>
      </c>
      <c r="M77" s="64" t="str" cm="1">
        <f t="array" ref="M77">_xlfn.IFS(ISBLANK($L77),"Ready for QA",$L77="/","N/A",$L77="-","MISSING",$F77 = $L77,"PASS",$F77&lt;&gt;$L77,"INCORRECT")</f>
        <v>N/A</v>
      </c>
      <c r="N77" s="9"/>
      <c r="O77" s="9"/>
      <c r="P77" s="9" t="s">
        <v>52</v>
      </c>
      <c r="Q77" s="64" t="str" cm="1">
        <f t="array" ref="Q77">_xlfn.IFS(ISBLANK($P77),"Ready for QA",$P77="/","N/A",$P77="-","MISSING",$F49 = $P77,"PASS",$F49&lt;&gt;$P77,"INCORRECT")</f>
        <v>N/A</v>
      </c>
      <c r="R77" s="13"/>
      <c r="S77" s="9"/>
      <c r="T77" s="9"/>
      <c r="U77" s="1"/>
      <c r="V77" s="14"/>
      <c r="W77" s="9"/>
      <c r="X77" s="12"/>
      <c r="Y77" s="1"/>
      <c r="Z77" s="14"/>
      <c r="AA77" s="9"/>
      <c r="AB77" s="12"/>
      <c r="AC77" s="9"/>
      <c r="AD77" s="14"/>
    </row>
    <row r="78" spans="3:30" ht="15.75" customHeight="1">
      <c r="C78" s="105"/>
      <c r="D78" s="1" t="s">
        <v>220</v>
      </c>
      <c r="E78" t="s">
        <v>221</v>
      </c>
      <c r="F78" s="39" t="s">
        <v>222</v>
      </c>
      <c r="G78" s="9"/>
      <c r="H78" s="73" t="s">
        <v>519</v>
      </c>
      <c r="I78" s="64" t="s">
        <v>520</v>
      </c>
      <c r="J78" s="9"/>
      <c r="K78" s="9"/>
      <c r="L78" s="71" t="s">
        <v>521</v>
      </c>
      <c r="M78" s="64" t="s">
        <v>520</v>
      </c>
      <c r="N78" s="9"/>
      <c r="O78" s="9"/>
      <c r="P78" s="73" t="s">
        <v>522</v>
      </c>
      <c r="Q78" s="64" t="s">
        <v>520</v>
      </c>
      <c r="R78" s="13"/>
      <c r="S78" s="9"/>
      <c r="T78" s="9"/>
      <c r="U78" s="1"/>
      <c r="V78" s="14"/>
      <c r="W78" s="9"/>
      <c r="X78" s="12"/>
      <c r="Y78" s="1"/>
      <c r="Z78" s="14"/>
      <c r="AA78" s="9"/>
      <c r="AB78" s="12"/>
      <c r="AC78" s="9"/>
      <c r="AD78" s="14"/>
    </row>
    <row r="79" spans="3:30" ht="15.75" customHeight="1">
      <c r="C79" s="105"/>
      <c r="D79" s="1" t="s">
        <v>337</v>
      </c>
      <c r="E79" t="s">
        <v>221</v>
      </c>
      <c r="F79" s="39" t="s">
        <v>222</v>
      </c>
      <c r="G79" s="9"/>
      <c r="H79" s="73" t="s">
        <v>519</v>
      </c>
      <c r="I79" s="64" t="s">
        <v>520</v>
      </c>
      <c r="J79" s="9"/>
      <c r="K79" s="9"/>
      <c r="L79" s="71" t="s">
        <v>521</v>
      </c>
      <c r="M79" s="64" t="s">
        <v>520</v>
      </c>
      <c r="N79" s="9"/>
      <c r="O79" s="9"/>
      <c r="P79" s="73" t="s">
        <v>522</v>
      </c>
      <c r="Q79" s="64" t="s">
        <v>520</v>
      </c>
      <c r="R79" s="13"/>
      <c r="S79" s="9"/>
      <c r="T79" s="9"/>
      <c r="U79" s="1" t="str">
        <f ca="1">IFERROR(__xludf.DUMMYFUNCTION("if(IMPORTRANGE(""1SAyokEihN3C6xWgJ5H83c-a6ZyI7MSrdz-fXZ-tq7tk"", K$2&amp;""!$j$5:$k$36"") ="""", ""Ready for QA"", VLOOKUP($D74, IMPORTRANGE(""1SAyokEihN3C6xWgJ5H83c-a6ZyI7MSrdz-fXZ-tq7tk"", K$2&amp;""!$j$5:$k$36""), 2, FALSE))"),"#REF!")</f>
        <v>#REF!</v>
      </c>
      <c r="V79" s="14" t="e">
        <f ca="1">_xludf.IFS(ISNA(U79),"MISSING VARIABLE",ISBLANK(U79),"MISSING VALUE",U79="Ready for QA","",#REF!=U79,"PASS",#REF!&lt;&gt;U79,"INCORRECT")</f>
        <v>#NAME?</v>
      </c>
      <c r="W79" s="9" t="s">
        <v>516</v>
      </c>
      <c r="X79" s="12"/>
      <c r="Y79" s="1" t="str">
        <f ca="1">IFERROR(__xludf.DUMMYFUNCTION("if(IMPORTRANGE(""1SAyokEihN3C6xWgJ5H83c-a6ZyI7MSrdz-fXZ-tq7tk"", ""'rgr_8aug22'!$j$5:$k$36"") ="""", ""Ready for QA"", VLOOKUP(D74, IMPORTRANGE(""1SAyokEihN3C6xWgJ5H83c-a6ZyI7MSrdz-fXZ-tq7tk"", ""'rgr_8aug22'!$j$5:$k$36""), 2, FALSE))"),"#REF!")</f>
        <v>#REF!</v>
      </c>
      <c r="Z79" s="14" t="e">
        <f ca="1">_xludf.IFS(ISNA(Y79),"MISSING VARIABLE",ISBLANK(Y79),"MISSING VALUE",Y79="Ready for QA","",#REF!=Y79,"PASS",#REF!&lt;&gt;Y79,"INCORRECT")</f>
        <v>#NAME?</v>
      </c>
      <c r="AA79" s="9" t="s">
        <v>517</v>
      </c>
      <c r="AB79" s="12"/>
      <c r="AC79" s="9" t="str">
        <f ca="1">IFERROR(__xludf.DUMMYFUNCTION("VLOOKUP(D74, IMPORTRANGE(""1SAyokEihN3C6xWgJ5H83c-a6ZyI7MSrdz-fXZ-tq7tk"", ""'rgr_15jun22'!j4:k36""), 2, FALSE)"),"#REF!")</f>
        <v>#REF!</v>
      </c>
      <c r="AD79" s="14" t="e">
        <f ca="1">_xludf.IFS(ISNA(AC79),"MISSING",#REF!=AC79,"PASS",#REF!&lt;&gt;AC79,"INCORRECT")</f>
        <v>#NAME?</v>
      </c>
    </row>
    <row r="80" spans="3:30" ht="15.75" customHeight="1">
      <c r="C80" s="105"/>
      <c r="D80" s="1" t="s">
        <v>244</v>
      </c>
      <c r="E80" t="s">
        <v>245</v>
      </c>
      <c r="F80" s="39" t="s">
        <v>523</v>
      </c>
      <c r="G80" s="11"/>
      <c r="H80" s="11" t="s">
        <v>524</v>
      </c>
      <c r="I80" s="64" t="s">
        <v>520</v>
      </c>
      <c r="J80" s="11"/>
      <c r="K80" s="11"/>
      <c r="L80" t="s">
        <v>524</v>
      </c>
      <c r="M80" s="64" t="s">
        <v>520</v>
      </c>
      <c r="N80" s="11"/>
      <c r="O80" s="11"/>
      <c r="P80" s="11" t="s">
        <v>524</v>
      </c>
      <c r="Q80" s="64" t="s">
        <v>520</v>
      </c>
      <c r="R80" s="13"/>
      <c r="S80" s="9"/>
      <c r="T80" s="9"/>
      <c r="U80" s="1" t="str">
        <f ca="1">IFERROR(__xludf.DUMMYFUNCTION("if(IMPORTRANGE(""1SAyokEihN3C6xWgJ5H83c-a6ZyI7MSrdz-fXZ-tq7tk"", K$2&amp;""!$j$5:$k$36"") ="""", ""Ready for QA"", VLOOKUP($D75, IMPORTRANGE(""1SAyokEihN3C6xWgJ5H83c-a6ZyI7MSrdz-fXZ-tq7tk"", K$2&amp;""!$j$5:$k$36""), 2, FALSE))"),"#REF!")</f>
        <v>#REF!</v>
      </c>
      <c r="V80" s="14" t="e">
        <f ca="1">_xludf.IFS(ISNA(U80),"MISSING VARIABLE",ISBLANK(U80),"MISSING VALUE",U80="Ready for QA","",F84=U80,"PASS",F84&lt;&gt;U80,"INCORRECT")</f>
        <v>#NAME?</v>
      </c>
      <c r="W80" s="9" t="s">
        <v>516</v>
      </c>
      <c r="X80" s="12"/>
      <c r="Y80" s="1" t="str">
        <f ca="1">IFERROR(__xludf.DUMMYFUNCTION("if(IMPORTRANGE(""1SAyokEihN3C6xWgJ5H83c-a6ZyI7MSrdz-fXZ-tq7tk"", ""'rgr_8aug22'!$j$5:$k$36"") ="""", ""Ready for QA"", VLOOKUP(D75, IMPORTRANGE(""1SAyokEihN3C6xWgJ5H83c-a6ZyI7MSrdz-fXZ-tq7tk"", ""'rgr_8aug22'!$j$5:$k$36""), 2, FALSE))"),"#REF!")</f>
        <v>#REF!</v>
      </c>
      <c r="Z80" s="14" t="e">
        <f ca="1">_xludf.IFS(ISNA(Y80),"MISSING VARIABLE",ISBLANK(Y80),"MISSING VALUE",Y80="Ready for QA","",F84=Y80,"PASS",F84&lt;&gt;Y80,"INCORRECT")</f>
        <v>#NAME?</v>
      </c>
      <c r="AA80" s="9" t="s">
        <v>517</v>
      </c>
      <c r="AB80" s="12"/>
      <c r="AC80" s="9" t="str">
        <f ca="1">IFERROR(__xludf.DUMMYFUNCTION("VLOOKUP(D75, IMPORTRANGE(""1SAyokEihN3C6xWgJ5H83c-a6ZyI7MSrdz-fXZ-tq7tk"", ""'rgr_15jun22'!j4:k36""), 2, FALSE)"),"#REF!")</f>
        <v>#REF!</v>
      </c>
      <c r="AD80" s="14" t="e">
        <f ca="1">_xludf.IFS(ISNA(AC80),"MISSING",F84=AC80,"PASS",F84&lt;&gt;AC80,"INCORRECT")</f>
        <v>#NAME?</v>
      </c>
    </row>
    <row r="81" spans="1:30" ht="15.6">
      <c r="D81" t="s">
        <v>352</v>
      </c>
      <c r="E81" t="s">
        <v>245</v>
      </c>
      <c r="F81" s="39" t="s">
        <v>523</v>
      </c>
      <c r="G81" s="16"/>
      <c r="H81" s="16" t="s">
        <v>524</v>
      </c>
      <c r="I81" s="64" t="s">
        <v>520</v>
      </c>
      <c r="J81" s="16"/>
      <c r="K81" s="16"/>
      <c r="L81" t="s">
        <v>524</v>
      </c>
      <c r="M81" s="64" t="s">
        <v>520</v>
      </c>
      <c r="N81" s="16"/>
      <c r="O81" s="16"/>
      <c r="P81" s="11" t="s">
        <v>524</v>
      </c>
      <c r="Q81" s="64" t="s">
        <v>520</v>
      </c>
      <c r="R81" s="13"/>
      <c r="S81" s="9"/>
      <c r="T81" s="9"/>
      <c r="U81" s="1" t="str">
        <f ca="1">IFERROR(__xludf.DUMMYFUNCTION("if(IMPORTRANGE(""1SAyokEihN3C6xWgJ5H83c-a6ZyI7MSrdz-fXZ-tq7tk"", K$2&amp;""!$j$5:$k$36"") ="""", ""Ready for QA"", VLOOKUP($D76, IMPORTRANGE(""1SAyokEihN3C6xWgJ5H83c-a6ZyI7MSrdz-fXZ-tq7tk"", K$2&amp;""!$j$5:$k$36""), 2, FALSE))"),"#REF!")</f>
        <v>#REF!</v>
      </c>
      <c r="V81" s="18" t="e">
        <f ca="1">_xludf.IFS(ISNA(U81),"MISSING VARIABLE",ISBLANK(U81),"MISSING VALUE",U81="Ready for QA","",#REF!=U81,"PASS",#REF!&lt;&gt;U81,"INCORRECT")</f>
        <v>#NAME?</v>
      </c>
      <c r="W81" s="9" t="s">
        <v>516</v>
      </c>
      <c r="X81" s="12"/>
      <c r="Y81" s="1" t="str">
        <f ca="1">IFERROR(__xludf.DUMMYFUNCTION("if(IMPORTRANGE(""1SAyokEihN3C6xWgJ5H83c-a6ZyI7MSrdz-fXZ-tq7tk"", ""'rgr_8aug22'!$j$5:$k$36"") ="""", ""Ready for QA"", VLOOKUP(D76, IMPORTRANGE(""1SAyokEihN3C6xWgJ5H83c-a6ZyI7MSrdz-fXZ-tq7tk"", ""'rgr_8aug22'!$j$5:$k$36""), 2, FALSE))"),"#REF!")</f>
        <v>#REF!</v>
      </c>
      <c r="Z81" s="18" t="s">
        <v>520</v>
      </c>
      <c r="AA81" s="9" t="s">
        <v>517</v>
      </c>
      <c r="AB81" s="12"/>
      <c r="AC81" s="9" t="str">
        <f ca="1">IFERROR(__xludf.DUMMYFUNCTION("VLOOKUP(D76, IMPORTRANGE(""1SAyokEihN3C6xWgJ5H83c-a6ZyI7MSrdz-fXZ-tq7tk"", ""'rgr_15jun22'!j4:k36""), 2, FALSE)"),"#REF!")</f>
        <v>#REF!</v>
      </c>
      <c r="AD81" s="18" t="s">
        <v>520</v>
      </c>
    </row>
    <row r="82" spans="1:30" ht="15.6">
      <c r="D82" s="1" t="s">
        <v>275</v>
      </c>
      <c r="E82" t="s">
        <v>276</v>
      </c>
      <c r="F82" t="s">
        <v>525</v>
      </c>
      <c r="G82" s="16"/>
      <c r="H82" s="92" t="s">
        <v>6</v>
      </c>
      <c r="I82" s="64" t="s">
        <v>520</v>
      </c>
      <c r="J82" s="16"/>
      <c r="K82" s="16"/>
      <c r="L82" s="79" t="s">
        <v>5</v>
      </c>
      <c r="M82" s="64" t="s">
        <v>520</v>
      </c>
      <c r="N82" s="16"/>
      <c r="O82" s="16"/>
      <c r="P82" s="11"/>
      <c r="Q82" s="64"/>
      <c r="R82" s="13"/>
      <c r="S82" s="9"/>
      <c r="T82" s="9"/>
      <c r="U82" s="1"/>
      <c r="V82" s="18"/>
      <c r="W82" s="9"/>
      <c r="X82" s="9"/>
      <c r="Y82" s="1"/>
      <c r="Z82" s="18"/>
      <c r="AA82" s="9"/>
      <c r="AB82" s="9"/>
      <c r="AC82" s="9"/>
      <c r="AD82" s="18"/>
    </row>
    <row r="83" spans="1:30" ht="15.6">
      <c r="D83" s="1" t="s">
        <v>365</v>
      </c>
      <c r="E83" t="s">
        <v>276</v>
      </c>
      <c r="F83" t="s">
        <v>525</v>
      </c>
      <c r="G83" s="16"/>
      <c r="H83" s="92" t="s">
        <v>6</v>
      </c>
      <c r="I83" s="64" t="s">
        <v>520</v>
      </c>
      <c r="J83" s="16"/>
      <c r="K83" s="16"/>
      <c r="L83" s="79" t="s">
        <v>5</v>
      </c>
      <c r="M83" s="64" t="s">
        <v>520</v>
      </c>
      <c r="N83" s="16"/>
      <c r="O83" s="16"/>
      <c r="P83" s="11"/>
      <c r="Q83" s="64"/>
      <c r="R83" s="13"/>
      <c r="S83" s="9"/>
      <c r="T83" s="9"/>
      <c r="U83" s="1"/>
      <c r="V83" s="18"/>
      <c r="W83" s="9"/>
      <c r="X83" s="9"/>
      <c r="Y83" s="1"/>
      <c r="Z83" s="18"/>
      <c r="AA83" s="9"/>
      <c r="AB83" s="9"/>
      <c r="AC83" s="9"/>
      <c r="AD83" s="18"/>
    </row>
    <row r="84" spans="1:30" ht="15.75" customHeight="1">
      <c r="D84" t="s">
        <v>414</v>
      </c>
      <c r="E84" t="s">
        <v>415</v>
      </c>
      <c r="F84" s="39" t="s">
        <v>532</v>
      </c>
      <c r="H84" s="39" t="s">
        <v>532</v>
      </c>
      <c r="I84" s="64" t="str" cm="1">
        <f t="array" ref="I84">_xlfn.IFS(ISBLANK($H84),"Ready for QA",$H84="/","N/A",$H84="-","MISSING",$F84 = $H84,"PASS",$F84&lt;&gt;$H84,"INCORRECT")</f>
        <v>PASS</v>
      </c>
      <c r="L84" t="s">
        <v>532</v>
      </c>
      <c r="M84" s="64" t="str" cm="1">
        <f t="array" ref="M84">_xlfn.IFS(ISBLANK($L84),"Ready for QA",$L84="/","N/A",$L84="-","MISSING",$F84 = $L84,"PASS",$F84&lt;&gt;$L84,"INCORRECT")</f>
        <v>PASS</v>
      </c>
      <c r="P84" s="39" t="s">
        <v>532</v>
      </c>
      <c r="Q84" s="64" t="str" cm="1">
        <f t="array" ref="Q84">_xlfn.IFS(ISBLANK($P84),"Ready for QA",$P84="/","N/A",$P84="-","MISSING",$F56 = $P84,"PASS",$F56&lt;&gt;$P84,"INCORRECT")</f>
        <v>PASS</v>
      </c>
    </row>
    <row r="85" spans="1:30" ht="15.75" customHeight="1">
      <c r="M85" s="64"/>
      <c r="Q85" s="64"/>
    </row>
    <row r="86" spans="1:30" ht="15.75" customHeight="1">
      <c r="M86" s="64"/>
      <c r="Q86" s="64"/>
    </row>
    <row r="87" spans="1:30" ht="15.75" customHeight="1">
      <c r="M87" s="64"/>
      <c r="Q87" s="64"/>
    </row>
    <row r="89" spans="1:30" s="31" customFormat="1" ht="12.95">
      <c r="A89" s="29"/>
      <c r="B89" s="29"/>
      <c r="C89" s="30" t="s">
        <v>538</v>
      </c>
      <c r="D89" s="30"/>
      <c r="E89" s="30"/>
      <c r="F89" s="38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30"/>
      <c r="R89" s="29"/>
      <c r="S89" s="29"/>
      <c r="T89" s="29"/>
      <c r="U89" s="29"/>
    </row>
    <row r="90" spans="1:30" ht="15.75" customHeight="1">
      <c r="C90" s="105"/>
      <c r="D90" s="57" t="s">
        <v>321</v>
      </c>
      <c r="E90" t="s">
        <v>515</v>
      </c>
      <c r="F90" s="39" t="s">
        <v>54</v>
      </c>
      <c r="G90" s="28"/>
      <c r="H90" s="39" t="s">
        <v>54</v>
      </c>
      <c r="I90" s="64" t="str" cm="1">
        <f t="array" ref="I90">_xlfn.IFS(ISBLANK($H90),"Ready for QA",$H90="/","N/A",$H90="-","MISSING",$F90 = $H90,"PASS",$F90&lt;&gt;$H90,"INCORRECT")</f>
        <v>PASS</v>
      </c>
      <c r="J90" s="28"/>
      <c r="K90" s="28"/>
      <c r="L90" s="39" t="s">
        <v>54</v>
      </c>
      <c r="M90" s="64" t="str" cm="1">
        <f t="array" ref="M90">_xlfn.IFS(ISBLANK($L90),"Ready for QA",$L90="/","N/A",$L90="-","MISSING",$F90 = $L90,"PASS",$F90&lt;&gt;$L90,"INCORRECT")</f>
        <v>PASS</v>
      </c>
      <c r="N90" s="81" t="s">
        <v>539</v>
      </c>
      <c r="O90" s="28"/>
      <c r="P90" s="28"/>
      <c r="Q90" s="66" t="s">
        <v>540</v>
      </c>
      <c r="R90" s="72" t="s">
        <v>541</v>
      </c>
      <c r="S90" s="9"/>
      <c r="T90" s="9"/>
      <c r="U90" s="1" t="str">
        <f ca="1">IFERROR(__xludf.DUMMYFUNCTION("if(IMPORTRANGE(""1SAyokEihN3C6xWgJ5H83c-a6ZyI7MSrdz-fXZ-tq7tk"", K$2&amp;""!$j$5:$k$36"") ="""", ""Ready for QA"", VLOOKUP($D70, IMPORTRANGE(""1SAyokEihN3C6xWgJ5H83c-a6ZyI7MSrdz-fXZ-tq7tk"", K$2&amp;""!$j$5:$k$36""), 2, FALSE))"),"#REF!")</f>
        <v>#REF!</v>
      </c>
      <c r="V90" s="14" t="e">
        <f ca="1">_xludf.IFS(ISNA(U90),"MISSING VARIABLE",ISBLANK(U90),"MISSING VALUE",U90="Ready for QA","",F90=U90,"PASS",F90&lt;&gt;U90,"INCORRECT")</f>
        <v>#NAME?</v>
      </c>
      <c r="W90" s="9" t="s">
        <v>516</v>
      </c>
      <c r="X90" s="12"/>
      <c r="Y90" s="1" t="str">
        <f ca="1">IFERROR(__xludf.DUMMYFUNCTION("if(IMPORTRANGE(""1SAyokEihN3C6xWgJ5H83c-a6ZyI7MSrdz-fXZ-tq7tk"", ""'rgr_8aug22'!$j$5:$k$36"") ="""", ""Ready for QA"", VLOOKUP(D70, IMPORTRANGE(""1SAyokEihN3C6xWgJ5H83c-a6ZyI7MSrdz-fXZ-tq7tk"", ""'rgr_8aug22'!$j$5:$k$36""), 2, FALSE))"),"#REF!")</f>
        <v>#REF!</v>
      </c>
      <c r="Z90" s="14" t="e">
        <f ca="1">_xludf.IFS(ISNA(Y90),"MISSING VARIABLE",ISBLANK(Y90),"MISSING VALUE",Y90="Ready for QA","",F90=Y90,"PASS",F90&lt;&gt;Y90,"INCORRECT")</f>
        <v>#NAME?</v>
      </c>
      <c r="AA90" s="9" t="s">
        <v>517</v>
      </c>
      <c r="AB90" s="12"/>
      <c r="AC90" s="9" t="str">
        <f ca="1">IFERROR(__xludf.DUMMYFUNCTION("VLOOKUP(D70, IMPORTRANGE(""1SAyokEihN3C6xWgJ5H83c-a6ZyI7MSrdz-fXZ-tq7tk"", ""'rgr_15jun22'!j4:k36""), 2, FALSE)"),"#REF!")</f>
        <v>#REF!</v>
      </c>
      <c r="AD90" s="14" t="e">
        <f ca="1">_xludf.IFS(ISNA(AC90),"MISSING",F90=AC90,"PASS",F90&lt;&gt;AC90,"INCORRECT")</f>
        <v>#NAME?</v>
      </c>
    </row>
    <row r="91" spans="1:30" ht="15.75" customHeight="1">
      <c r="C91" s="105"/>
      <c r="D91" s="57" t="s">
        <v>324</v>
      </c>
      <c r="E91" t="s">
        <v>325</v>
      </c>
      <c r="F91" s="39" t="s">
        <v>54</v>
      </c>
      <c r="G91" s="28"/>
      <c r="H91" s="39" t="s">
        <v>54</v>
      </c>
      <c r="I91" s="64" t="str" cm="1">
        <f t="array" ref="I91">_xlfn.IFS(ISBLANK($H91),"Ready for QA",$H91="/","N/A",$H91="-","MISSING",$F91 = $H91,"PASS",$F91&lt;&gt;$H91,"INCORRECT")</f>
        <v>PASS</v>
      </c>
      <c r="J91" s="28"/>
      <c r="K91" s="28"/>
      <c r="L91" s="39" t="s">
        <v>54</v>
      </c>
      <c r="M91" s="64" t="str" cm="1">
        <f t="array" ref="M91">_xlfn.IFS(ISBLANK($L91),"Ready for QA",$L91="/","N/A",$L91="-","MISSING",$F91 = $L91,"PASS",$F91&lt;&gt;$L91,"INCORRECT")</f>
        <v>PASS</v>
      </c>
      <c r="N91" s="28"/>
      <c r="O91" s="28"/>
      <c r="P91" s="28"/>
      <c r="Q91" s="64" t="str" cm="1">
        <f t="array" ref="Q91">_xlfn.IFS(ISBLANK($P91),"Ready for QA",$P91="/","N/A",$P91="-","MISSING",$F91 = $P91,"PASS",$F91&lt;&gt;$P91,"INCORRECT")</f>
        <v>Ready for QA</v>
      </c>
      <c r="R91" s="13"/>
      <c r="S91" s="9"/>
      <c r="T91" s="9"/>
      <c r="U91" s="1"/>
      <c r="V91" s="14"/>
      <c r="W91" s="9"/>
      <c r="X91" s="12"/>
      <c r="Y91" s="1"/>
      <c r="Z91" s="14"/>
      <c r="AA91" s="9"/>
      <c r="AB91" s="12"/>
      <c r="AC91" s="9"/>
      <c r="AD91" s="14"/>
    </row>
    <row r="92" spans="1:30" ht="15.75" customHeight="1">
      <c r="C92" s="105"/>
      <c r="D92" t="s">
        <v>197</v>
      </c>
      <c r="E92" t="s">
        <v>198</v>
      </c>
      <c r="F92" s="39" t="s">
        <v>529</v>
      </c>
      <c r="G92" s="9"/>
      <c r="H92" s="39" t="s">
        <v>529</v>
      </c>
      <c r="I92" s="64" t="str" cm="1">
        <f t="array" ref="I92">_xlfn.IFS(ISBLANK($H92),"Ready for QA",$H92="/","N/A",$H92="-","MISSING",$F92 = $H92,"PASS",$F92&lt;&gt;$H92,"INCORRECT")</f>
        <v>PASS</v>
      </c>
      <c r="J92" s="9"/>
      <c r="K92" s="9"/>
      <c r="L92" s="39" t="s">
        <v>529</v>
      </c>
      <c r="M92" s="64" t="str" cm="1">
        <f t="array" ref="M92">_xlfn.IFS(ISBLANK($L92),"Ready for QA",$L92="/","N/A",$L92="-","MISSING",$F92 = $L92,"PASS",$F92&lt;&gt;$L92,"INCORRECT")</f>
        <v>PASS</v>
      </c>
      <c r="N92" s="9"/>
      <c r="O92" s="9"/>
      <c r="P92" s="9"/>
      <c r="Q92" s="64" t="str" cm="1">
        <f t="array" ref="Q92">_xlfn.IFS(ISBLANK($P92),"Ready for QA",$P92="/","N/A",$P92="-","MISSING",$F92 = $P92,"PASS",$F92&lt;&gt;$P92,"INCORRECT")</f>
        <v>Ready for QA</v>
      </c>
      <c r="R92" s="13"/>
      <c r="S92" s="9"/>
      <c r="T92" s="9"/>
      <c r="U92" s="1" t="str">
        <f ca="1">IFERROR(__xludf.DUMMYFUNCTION("if(IMPORTRANGE(""1SAyokEihN3C6xWgJ5H83c-a6ZyI7MSrdz-fXZ-tq7tk"", K$2&amp;""!$j$5:$k$36"") ="""", ""Ready for QA"", VLOOKUP($D71, IMPORTRANGE(""1SAyokEihN3C6xWgJ5H83c-a6ZyI7MSrdz-fXZ-tq7tk"", K$2&amp;""!$j$5:$k$36""), 2, FALSE))"),"#REF!")</f>
        <v>#REF!</v>
      </c>
      <c r="V92" s="14" t="e">
        <f ca="1">_xludf.IFS(ISNA(U92),"MISSING VARIABLE",ISBLANK(U92),"MISSING VALUE",U92="Ready for QA","",F92=U92,"PASS",F92&lt;&gt;U92,"INCORRECT")</f>
        <v>#NAME?</v>
      </c>
      <c r="W92" s="9" t="s">
        <v>516</v>
      </c>
      <c r="X92" s="12"/>
      <c r="Y92" s="1" t="str">
        <f ca="1">IFERROR(__xludf.DUMMYFUNCTION("if(IMPORTRANGE(""1SAyokEihN3C6xWgJ5H83c-a6ZyI7MSrdz-fXZ-tq7tk"", ""'rgr_8aug22'!$j$5:$k$36"") ="""", ""Ready for QA"", VLOOKUP(D71, IMPORTRANGE(""1SAyokEihN3C6xWgJ5H83c-a6ZyI7MSrdz-fXZ-tq7tk"", ""'rgr_8aug22'!$j$5:$k$36""), 2, FALSE))"),"#REF!")</f>
        <v>#REF!</v>
      </c>
      <c r="Z92" s="14" t="e">
        <f ca="1">_xludf.IFS(ISNA(Y92),"MISSING VARIABLE",ISBLANK(Y92),"MISSING VALUE",Y92="Ready for QA","",F92=Y92,"PASS",F92&lt;&gt;Y92,"INCORRECT")</f>
        <v>#NAME?</v>
      </c>
      <c r="AA92" s="9" t="s">
        <v>517</v>
      </c>
      <c r="AB92" s="12"/>
      <c r="AC92" s="9" t="str">
        <f ca="1">IFERROR(__xludf.DUMMYFUNCTION("VLOOKUP(D71, IMPORTRANGE(""1SAyokEihN3C6xWgJ5H83c-a6ZyI7MSrdz-fXZ-tq7tk"", ""'rgr_15jun22'!j4:k36""), 2, FALSE)"),"#REF!")</f>
        <v>#REF!</v>
      </c>
      <c r="AD92" s="14" t="e">
        <f ca="1">_xludf.IFS(ISNA(AC92),"MISSING",F92=AC92,"PASS",F92&lt;&gt;AC92,"INCORRECT")</f>
        <v>#NAME?</v>
      </c>
    </row>
    <row r="93" spans="1:30" ht="15.75" customHeight="1">
      <c r="C93" s="105"/>
      <c r="D93" t="s">
        <v>327</v>
      </c>
      <c r="E93" t="s">
        <v>198</v>
      </c>
      <c r="F93" s="39" t="s">
        <v>529</v>
      </c>
      <c r="G93" s="9"/>
      <c r="H93" s="39" t="s">
        <v>529</v>
      </c>
      <c r="I93" s="64" t="str" cm="1">
        <f t="array" ref="I93">_xlfn.IFS(ISBLANK($H93),"Ready for QA",$H93="/","N/A",$H93="-","MISSING",$F93 = $H93,"PASS",$F93&lt;&gt;$H93,"INCORRECT")</f>
        <v>PASS</v>
      </c>
      <c r="J93" s="9"/>
      <c r="K93" s="9"/>
      <c r="L93" s="39" t="s">
        <v>529</v>
      </c>
      <c r="M93" s="64" t="str" cm="1">
        <f t="array" ref="M93">_xlfn.IFS(ISBLANK($L93),"Ready for QA",$L93="/","N/A",$L93="-","MISSING",$F93 = $L93,"PASS",$F93&lt;&gt;$L93,"INCORRECT")</f>
        <v>PASS</v>
      </c>
      <c r="N93" s="9"/>
      <c r="O93" s="9"/>
      <c r="P93" s="9"/>
      <c r="Q93" s="64" t="str" cm="1">
        <f t="array" ref="Q93">_xlfn.IFS(ISBLANK($P93),"Ready for QA",$P93="/","N/A",$P93="-","MISSING",$F93 = $P93,"PASS",$F93&lt;&gt;$P93,"INCORRECT")</f>
        <v>Ready for QA</v>
      </c>
      <c r="R93" s="13"/>
      <c r="S93" s="9"/>
      <c r="T93" s="9"/>
      <c r="U93" s="1"/>
      <c r="V93" s="14"/>
      <c r="W93" s="9"/>
      <c r="X93" s="12"/>
      <c r="Y93" s="1"/>
      <c r="Z93" s="14"/>
      <c r="AA93" s="9"/>
      <c r="AB93" s="12"/>
      <c r="AC93" s="9"/>
      <c r="AD93" s="14"/>
    </row>
    <row r="94" spans="1:30" ht="15.75" customHeight="1">
      <c r="C94" s="105"/>
      <c r="D94" t="s">
        <v>328</v>
      </c>
      <c r="E94" t="s">
        <v>515</v>
      </c>
      <c r="F94" s="39" t="s">
        <v>54</v>
      </c>
      <c r="G94" s="9"/>
      <c r="H94" s="39" t="s">
        <v>54</v>
      </c>
      <c r="I94" s="64" t="str" cm="1">
        <f t="array" ref="I94">_xlfn.IFS(ISBLANK($H94),"Ready for QA",$H94="/","N/A",$H94="-","MISSING",$F94 = $H94,"PASS",$F94&lt;&gt;$H94,"INCORRECT")</f>
        <v>PASS</v>
      </c>
      <c r="J94" s="9"/>
      <c r="K94" s="9"/>
      <c r="L94" s="39" t="s">
        <v>54</v>
      </c>
      <c r="M94" s="64" t="str" cm="1">
        <f t="array" ref="M94">_xlfn.IFS(ISBLANK($L94),"Ready for QA",$L94="/","N/A",$L94="-","MISSING",$F94 = $L94,"PASS",$F94&lt;&gt;$L94,"INCORRECT")</f>
        <v>PASS</v>
      </c>
      <c r="N94" s="9"/>
      <c r="O94" s="9"/>
      <c r="P94" s="9"/>
      <c r="Q94" s="64" t="str" cm="1">
        <f t="array" ref="Q94">_xlfn.IFS(ISBLANK($P94),"Ready for QA",$P94="/","N/A",$P94="-","MISSING",$F94 = $P94,"PASS",$F94&lt;&gt;$P94,"INCORRECT")</f>
        <v>Ready for QA</v>
      </c>
      <c r="R94" s="13"/>
      <c r="S94" s="9"/>
      <c r="T94" s="9"/>
      <c r="U94" s="1" t="str">
        <f ca="1">IFERROR(__xludf.DUMMYFUNCTION("if(IMPORTRANGE(""1SAyokEihN3C6xWgJ5H83c-a6ZyI7MSrdz-fXZ-tq7tk"", K$2&amp;""!$j$5:$k$36"") ="""", ""Ready for QA"", VLOOKUP($D72, IMPORTRANGE(""1SAyokEihN3C6xWgJ5H83c-a6ZyI7MSrdz-fXZ-tq7tk"", K$2&amp;""!$j$5:$k$36""), 2, FALSE))"),"#REF!")</f>
        <v>#REF!</v>
      </c>
      <c r="V94" s="14" t="e">
        <f ca="1">_xludf.IFS(ISNA(U94),"MISSING VARIABLE",ISBLANK(U94),"MISSING VALUE",U94="Ready for QA","",F94=U94,"PASS",F94&lt;&gt;U94,"INCORRECT")</f>
        <v>#NAME?</v>
      </c>
      <c r="W94" s="9" t="s">
        <v>516</v>
      </c>
      <c r="X94" s="12"/>
      <c r="Y94" s="1" t="str">
        <f ca="1">IFERROR(__xludf.DUMMYFUNCTION("if(IMPORTRANGE(""1SAyokEihN3C6xWgJ5H83c-a6ZyI7MSrdz-fXZ-tq7tk"", ""'rgr_8aug22'!$j$5:$k$36"") ="""", ""Ready for QA"", VLOOKUP(D72, IMPORTRANGE(""1SAyokEihN3C6xWgJ5H83c-a6ZyI7MSrdz-fXZ-tq7tk"", ""'rgr_8aug22'!$j$5:$k$36""), 2, FALSE))"),"#REF!")</f>
        <v>#REF!</v>
      </c>
      <c r="Z94" s="14" t="e">
        <f ca="1">_xludf.IFS(ISNA(Y94),"MISSING VARIABLE",ISBLANK(Y94),"MISSING VALUE",Y94="Ready for QA","",F94=Y94,"PASS",F94&lt;&gt;Y94,"INCORRECT")</f>
        <v>#NAME?</v>
      </c>
      <c r="AA94" s="9" t="s">
        <v>517</v>
      </c>
      <c r="AB94" s="12"/>
      <c r="AC94" s="9" t="str">
        <f ca="1">IFERROR(__xludf.DUMMYFUNCTION("VLOOKUP(D72, IMPORTRANGE(""1SAyokEihN3C6xWgJ5H83c-a6ZyI7MSrdz-fXZ-tq7tk"", ""'rgr_15jun22'!j4:k36""), 2, FALSE)"),"#REF!")</f>
        <v>#REF!</v>
      </c>
      <c r="AD94" s="14" t="e">
        <f ca="1">_xludf.IFS(ISNA(AC94),"MISSING",F94=AC94,"PASS",F94&lt;&gt;AC94,"INCORRECT")</f>
        <v>#NAME?</v>
      </c>
    </row>
    <row r="95" spans="1:30" ht="15.75" customHeight="1">
      <c r="C95" s="105"/>
      <c r="D95" t="s">
        <v>330</v>
      </c>
      <c r="E95" t="s">
        <v>325</v>
      </c>
      <c r="F95" s="39" t="s">
        <v>54</v>
      </c>
      <c r="G95" s="9"/>
      <c r="H95" s="39" t="s">
        <v>54</v>
      </c>
      <c r="I95" s="64" t="str" cm="1">
        <f t="array" ref="I95">_xlfn.IFS(ISBLANK($H95),"Ready for QA",$H95="/","N/A",$H95="-","MISSING",$F95 = $H95,"PASS",$F95&lt;&gt;$H95,"INCORRECT")</f>
        <v>PASS</v>
      </c>
      <c r="J95" s="9"/>
      <c r="K95" s="9"/>
      <c r="L95" s="39" t="s">
        <v>54</v>
      </c>
      <c r="M95" s="64" t="str" cm="1">
        <f t="array" ref="M95">_xlfn.IFS(ISBLANK($L95),"Ready for QA",$L95="/","N/A",$L95="-","MISSING",$F95 = $L95,"PASS",$F95&lt;&gt;$L95,"INCORRECT")</f>
        <v>PASS</v>
      </c>
      <c r="N95" s="9"/>
      <c r="O95" s="9"/>
      <c r="P95" s="9"/>
      <c r="Q95" s="64" t="str" cm="1">
        <f t="array" ref="Q95">_xlfn.IFS(ISBLANK($P95),"Ready for QA",$P95="/","N/A",$P95="-","MISSING",$F95 = $P95,"PASS",$F95&lt;&gt;$P95,"INCORRECT")</f>
        <v>Ready for QA</v>
      </c>
      <c r="R95" s="13"/>
      <c r="S95" s="9"/>
      <c r="T95" s="9"/>
      <c r="U95" s="1"/>
      <c r="V95" s="14"/>
      <c r="W95" s="9"/>
      <c r="X95" s="12"/>
      <c r="Y95" s="1"/>
      <c r="Z95" s="14"/>
      <c r="AA95" s="9"/>
      <c r="AB95" s="12"/>
      <c r="AC95" s="9"/>
      <c r="AD95" s="14"/>
    </row>
    <row r="96" spans="1:30" ht="15.75" customHeight="1">
      <c r="C96" s="105"/>
      <c r="D96" t="s">
        <v>204</v>
      </c>
      <c r="E96" t="s">
        <v>205</v>
      </c>
      <c r="F96" s="39" t="s">
        <v>54</v>
      </c>
      <c r="G96" s="9"/>
      <c r="H96" s="39" t="s">
        <v>54</v>
      </c>
      <c r="I96" s="64" t="str" cm="1">
        <f t="array" ref="I96">_xlfn.IFS(ISBLANK($H96),"Ready for QA",$H96="/","N/A",$H96="-","MISSING",$F96 = $H96,"PASS",$F96&lt;&gt;$H96,"INCORRECT")</f>
        <v>PASS</v>
      </c>
      <c r="J96" s="9"/>
      <c r="K96" s="9"/>
      <c r="L96" s="39" t="s">
        <v>54</v>
      </c>
      <c r="M96" s="64" t="str" cm="1">
        <f t="array" ref="M96">_xlfn.IFS(ISBLANK($L96),"Ready for QA",$L96="/","N/A",$L96="-","MISSING",$F96 = $L96,"PASS",$F96&lt;&gt;$L96,"INCORRECT")</f>
        <v>PASS</v>
      </c>
      <c r="N96" s="9"/>
      <c r="O96" s="9"/>
      <c r="P96" s="9"/>
      <c r="Q96" s="64" t="str" cm="1">
        <f t="array" ref="Q96">_xlfn.IFS(ISBLANK($P96),"Ready for QA",$P96="/","N/A",$P96="-","MISSING",$F96 = $P96,"PASS",$F96&lt;&gt;$P96,"INCORRECT")</f>
        <v>Ready for QA</v>
      </c>
      <c r="R96" s="13"/>
      <c r="S96" s="9"/>
      <c r="T96" s="9"/>
      <c r="U96" s="1"/>
      <c r="V96" s="14"/>
      <c r="W96" s="9"/>
      <c r="X96" s="12"/>
      <c r="Y96" s="1"/>
      <c r="Z96" s="14"/>
      <c r="AA96" s="9"/>
      <c r="AB96" s="12"/>
      <c r="AC96" s="9"/>
      <c r="AD96" s="14"/>
    </row>
    <row r="97" spans="3:30" ht="15.75" customHeight="1">
      <c r="C97" s="105"/>
      <c r="D97" t="s">
        <v>331</v>
      </c>
      <c r="E97" t="s">
        <v>205</v>
      </c>
      <c r="F97" s="39" t="s">
        <v>54</v>
      </c>
      <c r="G97" s="9"/>
      <c r="H97" s="39" t="s">
        <v>54</v>
      </c>
      <c r="I97" s="64" t="str" cm="1">
        <f t="array" ref="I97">_xlfn.IFS(ISBLANK($H97),"Ready for QA",$H97="/","N/A",$H97="-","MISSING",$F97 = $H97,"PASS",$F97&lt;&gt;$H97,"INCORRECT")</f>
        <v>PASS</v>
      </c>
      <c r="J97" s="9"/>
      <c r="K97" s="9"/>
      <c r="L97" s="39" t="s">
        <v>54</v>
      </c>
      <c r="M97" s="64" t="str" cm="1">
        <f t="array" ref="M97">_xlfn.IFS(ISBLANK($L97),"Ready for QA",$L97="/","N/A",$L97="-","MISSING",$F97 = $L97,"PASS",$F97&lt;&gt;$L97,"INCORRECT")</f>
        <v>PASS</v>
      </c>
      <c r="N97" s="9"/>
      <c r="O97" s="9"/>
      <c r="P97" s="9"/>
      <c r="Q97" s="64" t="str" cm="1">
        <f t="array" ref="Q97">_xlfn.IFS(ISBLANK($P97),"Ready for QA",$P97="/","N/A",$P97="-","MISSING",$F97 = $P97,"PASS",$F97&lt;&gt;$P97,"INCORRECT")</f>
        <v>Ready for QA</v>
      </c>
      <c r="R97" s="13"/>
      <c r="S97" s="9"/>
      <c r="T97" s="9"/>
      <c r="U97" s="1"/>
      <c r="V97" s="14"/>
      <c r="W97" s="9"/>
      <c r="X97" s="12"/>
      <c r="Y97" s="1"/>
      <c r="Z97" s="14"/>
      <c r="AA97" s="9"/>
      <c r="AB97" s="12"/>
      <c r="AC97" s="9"/>
      <c r="AD97" s="14"/>
    </row>
    <row r="98" spans="3:30" ht="15.75" customHeight="1">
      <c r="C98" s="105"/>
      <c r="D98" t="s">
        <v>207</v>
      </c>
      <c r="E98" t="s">
        <v>208</v>
      </c>
      <c r="F98" s="39" t="s">
        <v>54</v>
      </c>
      <c r="G98" s="9"/>
      <c r="H98" s="39" t="s">
        <v>54</v>
      </c>
      <c r="I98" s="64" t="str" cm="1">
        <f t="array" ref="I98">_xlfn.IFS(ISBLANK($H98),"Ready for QA",$H98="/","N/A",$H98="-","MISSING",$F98 = $H98,"PASS",$F98&lt;&gt;$H98,"INCORRECT")</f>
        <v>PASS</v>
      </c>
      <c r="J98" s="9"/>
      <c r="K98" s="9"/>
      <c r="L98" s="39" t="s">
        <v>54</v>
      </c>
      <c r="M98" s="64" t="str" cm="1">
        <f t="array" ref="M98">_xlfn.IFS(ISBLANK($L98),"Ready for QA",$L98="/","N/A",$L98="-","MISSING",$F98 = $L98,"PASS",$F98&lt;&gt;$L98,"INCORRECT")</f>
        <v>PASS</v>
      </c>
      <c r="N98" s="9"/>
      <c r="O98" s="9"/>
      <c r="P98" s="9"/>
      <c r="Q98" s="64" t="str" cm="1">
        <f t="array" ref="Q98">_xlfn.IFS(ISBLANK($P98),"Ready for QA",$P98="/","N/A",$P98="-","MISSING",$F98 = $P98,"PASS",$F98&lt;&gt;$P98,"INCORRECT")</f>
        <v>Ready for QA</v>
      </c>
      <c r="R98" s="13"/>
      <c r="S98" s="9"/>
      <c r="T98" s="9"/>
      <c r="U98" s="1"/>
      <c r="V98" s="14"/>
      <c r="W98" s="9"/>
      <c r="X98" s="12"/>
      <c r="Y98" s="1"/>
      <c r="Z98" s="14"/>
      <c r="AA98" s="9"/>
      <c r="AB98" s="12"/>
      <c r="AC98" s="9"/>
      <c r="AD98" s="14"/>
    </row>
    <row r="99" spans="3:30" ht="15.75" customHeight="1">
      <c r="C99" s="105"/>
      <c r="D99" t="s">
        <v>333</v>
      </c>
      <c r="E99" t="s">
        <v>208</v>
      </c>
      <c r="F99" s="39" t="s">
        <v>54</v>
      </c>
      <c r="G99" s="9"/>
      <c r="H99" s="39" t="s">
        <v>54</v>
      </c>
      <c r="I99" s="64" t="str" cm="1">
        <f t="array" ref="I99">_xlfn.IFS(ISBLANK($H99),"Ready for QA",$H99="/","N/A",$H99="-","MISSING",$F99 = $H99,"PASS",$F99&lt;&gt;$H99,"INCORRECT")</f>
        <v>PASS</v>
      </c>
      <c r="J99" s="9"/>
      <c r="K99" s="9"/>
      <c r="L99" s="39" t="s">
        <v>54</v>
      </c>
      <c r="M99" s="64" t="str" cm="1">
        <f t="array" ref="M99">_xlfn.IFS(ISBLANK($L99),"Ready for QA",$L99="/","N/A",$L99="-","MISSING",$F99 = $L99,"PASS",$F99&lt;&gt;$L99,"INCORRECT")</f>
        <v>PASS</v>
      </c>
      <c r="N99" s="9"/>
      <c r="O99" s="9"/>
      <c r="P99" s="9"/>
      <c r="Q99" s="64" t="str" cm="1">
        <f t="array" ref="Q99">_xlfn.IFS(ISBLANK($P99),"Ready for QA",$P99="/","N/A",$P99="-","MISSING",$F99 = $P99,"PASS",$F99&lt;&gt;$P99,"INCORRECT")</f>
        <v>Ready for QA</v>
      </c>
      <c r="R99" s="13"/>
      <c r="S99" s="9"/>
      <c r="T99" s="9"/>
      <c r="U99" s="1"/>
      <c r="V99" s="14"/>
      <c r="W99" s="9"/>
      <c r="X99" s="12"/>
      <c r="Y99" s="1"/>
      <c r="Z99" s="14"/>
      <c r="AA99" s="9"/>
      <c r="AB99" s="12"/>
      <c r="AC99" s="9"/>
      <c r="AD99" s="14"/>
    </row>
    <row r="100" spans="3:30" ht="48" customHeight="1">
      <c r="C100" s="105"/>
      <c r="D100" s="94" t="s">
        <v>210</v>
      </c>
      <c r="E100" s="94" t="s">
        <v>211</v>
      </c>
      <c r="F100" s="95" t="s">
        <v>542</v>
      </c>
      <c r="G100" s="9"/>
      <c r="H100" s="93" t="s">
        <v>543</v>
      </c>
      <c r="I100" s="64" t="s">
        <v>520</v>
      </c>
      <c r="J100" s="109" t="s">
        <v>544</v>
      </c>
      <c r="K100" s="9"/>
      <c r="L100" s="80" t="s">
        <v>545</v>
      </c>
      <c r="M100" s="64" t="s">
        <v>520</v>
      </c>
      <c r="N100" s="108" t="s">
        <v>546</v>
      </c>
      <c r="O100" s="9"/>
      <c r="P100" s="9"/>
      <c r="Q100" s="64" t="str" cm="1">
        <f t="array" ref="Q100">_xlfn.IFS(ISBLANK($P100),"Ready for QA",$P100="/","N/A",$P100="-","MISSING",$F100 = $P100,"PASS",$F100&lt;&gt;$P100,"INCORRECT")</f>
        <v>Ready for QA</v>
      </c>
      <c r="R100" s="13"/>
      <c r="S100" s="9"/>
      <c r="T100" s="9"/>
      <c r="U100" s="1"/>
      <c r="V100" s="14"/>
      <c r="W100" s="9"/>
      <c r="X100" s="12"/>
      <c r="Y100" s="1"/>
      <c r="Z100" s="14"/>
      <c r="AA100" s="9"/>
      <c r="AB100" s="12"/>
      <c r="AC100" s="9"/>
      <c r="AD100" s="14"/>
    </row>
    <row r="101" spans="3:30" ht="54" customHeight="1">
      <c r="C101" s="105"/>
      <c r="D101" s="94" t="s">
        <v>334</v>
      </c>
      <c r="E101" s="94" t="s">
        <v>211</v>
      </c>
      <c r="F101" s="95" t="s">
        <v>542</v>
      </c>
      <c r="G101" s="9"/>
      <c r="H101" s="93" t="s">
        <v>543</v>
      </c>
      <c r="I101" s="64" t="s">
        <v>520</v>
      </c>
      <c r="J101" s="109"/>
      <c r="K101" s="9"/>
      <c r="L101" s="80" t="s">
        <v>545</v>
      </c>
      <c r="M101" s="64" t="s">
        <v>520</v>
      </c>
      <c r="N101" s="108"/>
      <c r="O101" s="9"/>
      <c r="P101" s="9"/>
      <c r="Q101" s="64" t="str" cm="1">
        <f t="array" ref="Q101">_xlfn.IFS(ISBLANK($P101),"Ready for QA",$P101="/","N/A",$P101="-","MISSING",$F101 = $P101,"PASS",$F101&lt;&gt;$P101,"INCORRECT")</f>
        <v>Ready for QA</v>
      </c>
      <c r="R101" s="13"/>
      <c r="S101" s="9"/>
      <c r="T101" s="9"/>
      <c r="U101" s="1"/>
      <c r="V101" s="14"/>
      <c r="W101" s="9"/>
      <c r="X101" s="12"/>
      <c r="Y101" s="1"/>
      <c r="Z101" s="14"/>
      <c r="AA101" s="9"/>
      <c r="AB101" s="12"/>
      <c r="AC101" s="9"/>
      <c r="AD101" s="14"/>
    </row>
    <row r="102" spans="3:30" ht="15.75" customHeight="1">
      <c r="C102" s="105"/>
      <c r="D102" t="s">
        <v>213</v>
      </c>
      <c r="E102" t="s">
        <v>214</v>
      </c>
      <c r="F102" s="39" t="s">
        <v>547</v>
      </c>
      <c r="G102" s="9"/>
      <c r="H102" s="39" t="s">
        <v>535</v>
      </c>
      <c r="I102" s="64" t="s">
        <v>520</v>
      </c>
      <c r="J102" s="9"/>
      <c r="K102" s="9"/>
      <c r="L102" s="39" t="s">
        <v>535</v>
      </c>
      <c r="M102" s="64" t="s">
        <v>520</v>
      </c>
      <c r="N102" s="9"/>
      <c r="O102" s="9"/>
      <c r="P102" s="9"/>
      <c r="Q102" s="64" t="str" cm="1">
        <f t="array" ref="Q102">_xlfn.IFS(ISBLANK($P102),"Ready for QA",$P102="/","N/A",$P102="-","MISSING",$F102 = $P102,"PASS",$F102&lt;&gt;$P102,"INCORRECT")</f>
        <v>Ready for QA</v>
      </c>
      <c r="R102" s="13"/>
      <c r="S102" s="9"/>
      <c r="T102" s="9"/>
      <c r="U102" s="1"/>
      <c r="V102" s="14"/>
      <c r="W102" s="9"/>
      <c r="X102" s="12"/>
      <c r="Y102" s="1"/>
      <c r="Z102" s="14"/>
      <c r="AA102" s="9"/>
      <c r="AB102" s="12"/>
      <c r="AC102" s="9"/>
      <c r="AD102" s="14"/>
    </row>
    <row r="103" spans="3:30" ht="15.75" customHeight="1">
      <c r="C103" s="105"/>
      <c r="D103" t="s">
        <v>335</v>
      </c>
      <c r="E103" t="s">
        <v>214</v>
      </c>
      <c r="F103" s="39" t="s">
        <v>547</v>
      </c>
      <c r="G103" s="9"/>
      <c r="H103" s="39" t="s">
        <v>535</v>
      </c>
      <c r="I103" s="64" t="s">
        <v>520</v>
      </c>
      <c r="J103" s="9"/>
      <c r="K103" s="9"/>
      <c r="L103" s="39" t="s">
        <v>535</v>
      </c>
      <c r="M103" s="64" t="s">
        <v>520</v>
      </c>
      <c r="N103" s="9"/>
      <c r="O103" s="9"/>
      <c r="P103" s="9"/>
      <c r="Q103" s="64" t="str" cm="1">
        <f t="array" ref="Q103">_xlfn.IFS(ISBLANK($P103),"Ready for QA",$P103="/","N/A",$P103="-","MISSING",$F103 = $P103,"PASS",$F103&lt;&gt;$P103,"INCORRECT")</f>
        <v>Ready for QA</v>
      </c>
      <c r="R103" s="13"/>
      <c r="S103" s="9"/>
      <c r="T103" s="9"/>
      <c r="U103" s="1"/>
      <c r="V103" s="14"/>
      <c r="W103" s="9"/>
      <c r="X103" s="12"/>
      <c r="Y103" s="1"/>
      <c r="Z103" s="14"/>
      <c r="AA103" s="9"/>
      <c r="AB103" s="12"/>
      <c r="AC103" s="9"/>
      <c r="AD103" s="14"/>
    </row>
    <row r="104" spans="3:30" ht="15.75" customHeight="1">
      <c r="C104" s="105"/>
      <c r="D104" s="1" t="s">
        <v>216</v>
      </c>
      <c r="E104" t="s">
        <v>217</v>
      </c>
      <c r="F104" s="39" t="s">
        <v>218</v>
      </c>
      <c r="G104" s="9"/>
      <c r="H104" s="9" t="s">
        <v>52</v>
      </c>
      <c r="I104" s="64" t="str" cm="1">
        <f t="array" ref="I104">_xlfn.IFS(ISBLANK($H104),"Ready for QA",$H104="/","N/A",$H104="-","MISSING",$F104 = $H104,"PASS",$F104&lt;&gt;$H104,"INCORRECT")</f>
        <v>N/A</v>
      </c>
      <c r="J104" s="9"/>
      <c r="K104" s="9"/>
      <c r="L104" t="s">
        <v>52</v>
      </c>
      <c r="M104" s="64" t="str" cm="1">
        <f t="array" ref="M104">_xlfn.IFS(ISBLANK($L104),"Ready for QA",$L104="/","N/A",$L104="-","MISSING",$F104 = $L104,"PASS",$F104&lt;&gt;$L104,"INCORRECT")</f>
        <v>N/A</v>
      </c>
      <c r="N104" s="9"/>
      <c r="O104" s="9"/>
      <c r="P104" s="9"/>
      <c r="Q104" s="64" t="str" cm="1">
        <f t="array" ref="Q104">_xlfn.IFS(ISBLANK($P104),"Ready for QA",$P104="/","N/A",$P104="-","MISSING",$F104 = $P104,"PASS",$F104&lt;&gt;$P104,"INCORRECT")</f>
        <v>Ready for QA</v>
      </c>
      <c r="R104" s="13"/>
      <c r="S104" s="9"/>
      <c r="T104" s="9"/>
      <c r="U104" s="1"/>
      <c r="V104" s="14"/>
      <c r="W104" s="9"/>
      <c r="X104" s="12"/>
      <c r="Y104" s="1"/>
      <c r="Z104" s="14"/>
      <c r="AA104" s="9"/>
      <c r="AB104" s="12"/>
      <c r="AC104" s="9"/>
      <c r="AD104" s="14"/>
    </row>
    <row r="105" spans="3:30" ht="15.75" customHeight="1">
      <c r="C105" s="105"/>
      <c r="D105" s="1" t="s">
        <v>336</v>
      </c>
      <c r="E105" t="s">
        <v>217</v>
      </c>
      <c r="F105" s="39" t="s">
        <v>218</v>
      </c>
      <c r="G105" s="9"/>
      <c r="H105" s="9" t="s">
        <v>52</v>
      </c>
      <c r="I105" s="64" t="str" cm="1">
        <f t="array" ref="I105">_xlfn.IFS(ISBLANK($H105),"Ready for QA",$H105="/","N/A",$H105="-","MISSING",$F105 = $H105,"PASS",$F105&lt;&gt;$H105,"INCORRECT")</f>
        <v>N/A</v>
      </c>
      <c r="J105" s="9"/>
      <c r="K105" s="9"/>
      <c r="L105" t="s">
        <v>52</v>
      </c>
      <c r="M105" s="64" t="str" cm="1">
        <f t="array" ref="M105">_xlfn.IFS(ISBLANK($L105),"Ready for QA",$L105="/","N/A",$L105="-","MISSING",$F105 = $L105,"PASS",$F105&lt;&gt;$L105,"INCORRECT")</f>
        <v>N/A</v>
      </c>
      <c r="N105" s="9"/>
      <c r="O105" s="9"/>
      <c r="P105" s="9"/>
      <c r="Q105" s="64" t="str" cm="1">
        <f t="array" ref="Q105">_xlfn.IFS(ISBLANK($P105),"Ready for QA",$P105="/","N/A",$P105="-","MISSING",$F105 = $P105,"PASS",$F105&lt;&gt;$P105,"INCORRECT")</f>
        <v>Ready for QA</v>
      </c>
      <c r="R105" s="13"/>
      <c r="S105" s="9"/>
      <c r="T105" s="9"/>
      <c r="U105" s="1"/>
      <c r="V105" s="14"/>
      <c r="W105" s="9"/>
      <c r="X105" s="12"/>
      <c r="Y105" s="1"/>
      <c r="Z105" s="14"/>
      <c r="AA105" s="9"/>
      <c r="AB105" s="12"/>
      <c r="AC105" s="9"/>
      <c r="AD105" s="14"/>
    </row>
    <row r="106" spans="3:30" ht="15.75" customHeight="1">
      <c r="C106" s="105"/>
      <c r="D106" s="1" t="s">
        <v>220</v>
      </c>
      <c r="E106" t="s">
        <v>221</v>
      </c>
      <c r="F106" s="39" t="s">
        <v>222</v>
      </c>
      <c r="G106" s="9"/>
      <c r="H106" s="73" t="s">
        <v>519</v>
      </c>
      <c r="I106" s="64" t="s">
        <v>520</v>
      </c>
      <c r="J106" s="9"/>
      <c r="K106" s="9"/>
      <c r="L106" s="71" t="s">
        <v>521</v>
      </c>
      <c r="M106" s="64" t="s">
        <v>520</v>
      </c>
      <c r="N106" s="9"/>
      <c r="O106" s="9"/>
      <c r="P106" s="9"/>
      <c r="Q106" s="64" t="str" cm="1">
        <f t="array" ref="Q106">_xlfn.IFS(ISBLANK($P106),"Ready for QA",$P106="/","N/A",$P106="-","MISSING",$F106 = $P106,"PASS",$F106&lt;&gt;$P106,"INCORRECT")</f>
        <v>Ready for QA</v>
      </c>
      <c r="R106" s="13"/>
      <c r="S106" s="9"/>
      <c r="T106" s="9"/>
      <c r="U106" s="1"/>
      <c r="V106" s="14"/>
      <c r="W106" s="9"/>
      <c r="X106" s="12"/>
      <c r="Y106" s="1"/>
      <c r="Z106" s="14"/>
      <c r="AA106" s="9"/>
      <c r="AB106" s="12"/>
      <c r="AC106" s="9"/>
      <c r="AD106" s="14"/>
    </row>
    <row r="107" spans="3:30" ht="15.75" customHeight="1">
      <c r="C107" s="105"/>
      <c r="D107" s="1" t="s">
        <v>337</v>
      </c>
      <c r="E107" t="s">
        <v>221</v>
      </c>
      <c r="F107" s="39" t="s">
        <v>222</v>
      </c>
      <c r="G107" s="9"/>
      <c r="H107" s="73" t="s">
        <v>519</v>
      </c>
      <c r="I107" s="64" t="s">
        <v>520</v>
      </c>
      <c r="J107" s="9"/>
      <c r="K107" s="9"/>
      <c r="L107" s="71" t="s">
        <v>521</v>
      </c>
      <c r="M107" s="64" t="s">
        <v>520</v>
      </c>
      <c r="N107" s="9"/>
      <c r="O107" s="9"/>
      <c r="P107" s="9"/>
      <c r="Q107" s="64" t="str" cm="1">
        <f t="array" ref="Q107">_xlfn.IFS(ISBLANK($P107),"Ready for QA",$P107="/","N/A",$P107="-","MISSING",$F107 = $P107,"PASS",$F107&lt;&gt;$P107,"INCORRECT")</f>
        <v>Ready for QA</v>
      </c>
      <c r="R107" s="13"/>
      <c r="S107" s="9"/>
      <c r="T107" s="9"/>
      <c r="U107" s="1" t="str">
        <f ca="1">IFERROR(__xludf.DUMMYFUNCTION("if(IMPORTRANGE(""1SAyokEihN3C6xWgJ5H83c-a6ZyI7MSrdz-fXZ-tq7tk"", K$2&amp;""!$j$5:$k$36"") ="""", ""Ready for QA"", VLOOKUP($D74, IMPORTRANGE(""1SAyokEihN3C6xWgJ5H83c-a6ZyI7MSrdz-fXZ-tq7tk"", K$2&amp;""!$j$5:$k$36""), 2, FALSE))"),"#REF!")</f>
        <v>#REF!</v>
      </c>
      <c r="V107" s="14" t="e">
        <f ca="1">_xludf.IFS(ISNA(U107),"MISSING VARIABLE",ISBLANK(U107),"MISSING VALUE",U107="Ready for QA","",#REF!=U107,"PASS",#REF!&lt;&gt;U107,"INCORRECT")</f>
        <v>#NAME?</v>
      </c>
      <c r="W107" s="9" t="s">
        <v>516</v>
      </c>
      <c r="X107" s="12"/>
      <c r="Y107" s="1" t="str">
        <f ca="1">IFERROR(__xludf.DUMMYFUNCTION("if(IMPORTRANGE(""1SAyokEihN3C6xWgJ5H83c-a6ZyI7MSrdz-fXZ-tq7tk"", ""'rgr_8aug22'!$j$5:$k$36"") ="""", ""Ready for QA"", VLOOKUP(D74, IMPORTRANGE(""1SAyokEihN3C6xWgJ5H83c-a6ZyI7MSrdz-fXZ-tq7tk"", ""'rgr_8aug22'!$j$5:$k$36""), 2, FALSE))"),"#REF!")</f>
        <v>#REF!</v>
      </c>
      <c r="Z107" s="14" t="e">
        <f ca="1">_xludf.IFS(ISNA(Y107),"MISSING VARIABLE",ISBLANK(Y107),"MISSING VALUE",Y107="Ready for QA","",#REF!=Y107,"PASS",#REF!&lt;&gt;Y107,"INCORRECT")</f>
        <v>#NAME?</v>
      </c>
      <c r="AA107" s="9" t="s">
        <v>517</v>
      </c>
      <c r="AB107" s="12"/>
      <c r="AC107" s="9" t="str">
        <f ca="1">IFERROR(__xludf.DUMMYFUNCTION("VLOOKUP(D74, IMPORTRANGE(""1SAyokEihN3C6xWgJ5H83c-a6ZyI7MSrdz-fXZ-tq7tk"", ""'rgr_15jun22'!j4:k36""), 2, FALSE)"),"#REF!")</f>
        <v>#REF!</v>
      </c>
      <c r="AD107" s="14" t="e">
        <f ca="1">_xludf.IFS(ISNA(AC107),"MISSING",#REF!=AC107,"PASS",#REF!&lt;&gt;AC107,"INCORRECT")</f>
        <v>#NAME?</v>
      </c>
    </row>
    <row r="108" spans="3:30" ht="15.75" customHeight="1">
      <c r="C108" s="105"/>
      <c r="D108" s="1" t="s">
        <v>244</v>
      </c>
      <c r="E108" t="s">
        <v>245</v>
      </c>
      <c r="F108" s="39" t="s">
        <v>523</v>
      </c>
      <c r="G108" s="11"/>
      <c r="H108" s="11" t="s">
        <v>524</v>
      </c>
      <c r="I108" s="64" t="s">
        <v>520</v>
      </c>
      <c r="J108" s="11"/>
      <c r="K108" s="11"/>
      <c r="L108" t="s">
        <v>524</v>
      </c>
      <c r="M108" s="64" t="s">
        <v>520</v>
      </c>
      <c r="N108" s="11"/>
      <c r="O108" s="11"/>
      <c r="P108" s="11"/>
      <c r="Q108" s="64" t="str" cm="1">
        <f t="array" ref="Q108">_xlfn.IFS(ISBLANK($P108),"Ready for QA",$P108="/","N/A",$P108="-","MISSING",$F108 = $P108,"PASS",$F108&lt;&gt;$P108,"INCORRECT")</f>
        <v>Ready for QA</v>
      </c>
      <c r="R108" s="13"/>
      <c r="S108" s="9"/>
      <c r="T108" s="9"/>
      <c r="U108" s="1" t="str">
        <f ca="1">IFERROR(__xludf.DUMMYFUNCTION("if(IMPORTRANGE(""1SAyokEihN3C6xWgJ5H83c-a6ZyI7MSrdz-fXZ-tq7tk"", K$2&amp;""!$j$5:$k$36"") ="""", ""Ready for QA"", VLOOKUP($D75, IMPORTRANGE(""1SAyokEihN3C6xWgJ5H83c-a6ZyI7MSrdz-fXZ-tq7tk"", K$2&amp;""!$j$5:$k$36""), 2, FALSE))"),"#REF!")</f>
        <v>#REF!</v>
      </c>
      <c r="V108" s="14" t="e">
        <f ca="1">_xludf.IFS(ISNA(U108),"MISSING VARIABLE",ISBLANK(U108),"MISSING VALUE",U108="Ready for QA","",F114=U108,"PASS",F114&lt;&gt;U108,"INCORRECT")</f>
        <v>#NAME?</v>
      </c>
      <c r="W108" s="9" t="s">
        <v>516</v>
      </c>
      <c r="X108" s="12"/>
      <c r="Y108" s="1" t="str">
        <f ca="1">IFERROR(__xludf.DUMMYFUNCTION("if(IMPORTRANGE(""1SAyokEihN3C6xWgJ5H83c-a6ZyI7MSrdz-fXZ-tq7tk"", ""'rgr_8aug22'!$j$5:$k$36"") ="""", ""Ready for QA"", VLOOKUP(D75, IMPORTRANGE(""1SAyokEihN3C6xWgJ5H83c-a6ZyI7MSrdz-fXZ-tq7tk"", ""'rgr_8aug22'!$j$5:$k$36""), 2, FALSE))"),"#REF!")</f>
        <v>#REF!</v>
      </c>
      <c r="Z108" s="14" t="e">
        <f ca="1">_xludf.IFS(ISNA(Y108),"MISSING VARIABLE",ISBLANK(Y108),"MISSING VALUE",Y108="Ready for QA","",F114=Y108,"PASS",F114&lt;&gt;Y108,"INCORRECT")</f>
        <v>#NAME?</v>
      </c>
      <c r="AA108" s="9" t="s">
        <v>517</v>
      </c>
      <c r="AB108" s="12"/>
      <c r="AC108" s="9" t="str">
        <f ca="1">IFERROR(__xludf.DUMMYFUNCTION("VLOOKUP(D75, IMPORTRANGE(""1SAyokEihN3C6xWgJ5H83c-a6ZyI7MSrdz-fXZ-tq7tk"", ""'rgr_15jun22'!j4:k36""), 2, FALSE)"),"#REF!")</f>
        <v>#REF!</v>
      </c>
      <c r="AD108" s="14" t="e">
        <f ca="1">_xludf.IFS(ISNA(AC108),"MISSING",F114=AC108,"PASS",F114&lt;&gt;AC108,"INCORRECT")</f>
        <v>#NAME?</v>
      </c>
    </row>
    <row r="109" spans="3:30" ht="15.75" customHeight="1">
      <c r="D109" t="s">
        <v>352</v>
      </c>
      <c r="E109" t="s">
        <v>245</v>
      </c>
      <c r="F109" s="39" t="s">
        <v>523</v>
      </c>
      <c r="H109" s="16" t="s">
        <v>524</v>
      </c>
      <c r="I109" s="64" t="s">
        <v>520</v>
      </c>
      <c r="L109" t="s">
        <v>524</v>
      </c>
      <c r="M109" s="64" t="s">
        <v>520</v>
      </c>
      <c r="Q109" s="64" t="str" cm="1">
        <f t="array" ref="Q109">_xlfn.IFS(ISBLANK($P109),"Ready for QA",$P109="/","N/A",$P109="-","MISSING",$F109 = $P109,"PASS",$F109&lt;&gt;$P109,"INCORRECT")</f>
        <v>Ready for QA</v>
      </c>
    </row>
    <row r="110" spans="3:30" ht="15.75" customHeight="1">
      <c r="D110" s="1" t="s">
        <v>275</v>
      </c>
      <c r="E110" t="s">
        <v>276</v>
      </c>
      <c r="F110" t="s">
        <v>525</v>
      </c>
      <c r="H110" s="92" t="s">
        <v>6</v>
      </c>
      <c r="I110" s="64" t="s">
        <v>520</v>
      </c>
      <c r="L110" s="79" t="s">
        <v>5</v>
      </c>
      <c r="M110" s="64" t="s">
        <v>520</v>
      </c>
      <c r="Q110" s="64"/>
    </row>
    <row r="111" spans="3:30" ht="15.75" customHeight="1">
      <c r="D111" s="1" t="s">
        <v>365</v>
      </c>
      <c r="E111" t="s">
        <v>276</v>
      </c>
      <c r="F111" t="s">
        <v>525</v>
      </c>
      <c r="H111" s="92" t="s">
        <v>6</v>
      </c>
      <c r="I111" s="64" t="s">
        <v>520</v>
      </c>
      <c r="L111" s="79" t="s">
        <v>5</v>
      </c>
      <c r="M111" s="64" t="s">
        <v>520</v>
      </c>
      <c r="Q111" s="64"/>
    </row>
    <row r="112" spans="3:30" ht="15.75" customHeight="1">
      <c r="D112" s="1" t="s">
        <v>278</v>
      </c>
      <c r="E112" t="s">
        <v>279</v>
      </c>
      <c r="F112" t="s">
        <v>526</v>
      </c>
      <c r="H112" s="92"/>
      <c r="I112" s="64"/>
      <c r="L112" s="79"/>
      <c r="M112" s="64"/>
      <c r="Q112" s="64"/>
    </row>
    <row r="113" spans="1:52" ht="15.75" customHeight="1">
      <c r="D113" s="1" t="s">
        <v>366</v>
      </c>
      <c r="E113" t="s">
        <v>279</v>
      </c>
      <c r="F113" t="s">
        <v>526</v>
      </c>
      <c r="H113" s="92"/>
      <c r="I113" s="64"/>
      <c r="L113" s="79"/>
      <c r="M113" s="64"/>
      <c r="Q113" s="64"/>
    </row>
    <row r="114" spans="1:52" ht="15.75" customHeight="1">
      <c r="D114" t="s">
        <v>414</v>
      </c>
      <c r="E114" t="s">
        <v>415</v>
      </c>
      <c r="F114" s="39" t="s">
        <v>532</v>
      </c>
      <c r="H114" s="39" t="s">
        <v>532</v>
      </c>
      <c r="I114" s="64" t="str" cm="1">
        <f t="array" ref="I114">_xlfn.IFS(ISBLANK($H114),"Ready for QA",$H114="/","N/A",$H114="-","MISSING",$F114 = $H114,"PASS",$F114&lt;&gt;$H114,"INCORRECT")</f>
        <v>PASS</v>
      </c>
      <c r="L114" t="s">
        <v>532</v>
      </c>
      <c r="M114" s="64" t="str" cm="1">
        <f t="array" ref="M114">_xlfn.IFS(ISBLANK($L114),"Ready for QA",$L114="/","N/A",$L114="-","MISSING",$F114 = $L114,"PASS",$F114&lt;&gt;$L114,"INCORRECT")</f>
        <v>PASS</v>
      </c>
      <c r="Q114" s="64" t="str" cm="1">
        <f t="array" ref="Q114">_xlfn.IFS(ISBLANK($P114),"Ready for QA",$P114="/","N/A",$P114="-","MISSING",$F114 = $P114,"PASS",$F114&lt;&gt;$P114,"INCORRECT")</f>
        <v>Ready for QA</v>
      </c>
    </row>
    <row r="115" spans="1:52" ht="15.75" customHeight="1">
      <c r="M115" s="64"/>
      <c r="Q115" s="64"/>
    </row>
    <row r="116" spans="1:52" ht="15.75" customHeight="1">
      <c r="M116" s="64"/>
      <c r="Q116" s="64"/>
    </row>
    <row r="117" spans="1:52" ht="15.75" customHeight="1">
      <c r="M117" s="64"/>
      <c r="Q117" s="64"/>
    </row>
    <row r="119" spans="1:52" ht="15.75" customHeight="1">
      <c r="A119" s="29"/>
      <c r="B119" s="29"/>
      <c r="C119" s="30" t="s">
        <v>548</v>
      </c>
      <c r="D119" s="30"/>
      <c r="E119" s="30"/>
      <c r="F119" s="38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30"/>
      <c r="R119" s="29"/>
      <c r="S119" s="29"/>
      <c r="T119" s="29"/>
      <c r="U119" s="29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</row>
    <row r="120" spans="1:52" ht="15.75" customHeight="1">
      <c r="C120" s="105"/>
      <c r="D120" s="57" t="s">
        <v>321</v>
      </c>
      <c r="E120" t="s">
        <v>515</v>
      </c>
      <c r="F120" t="s">
        <v>549</v>
      </c>
      <c r="H120" t="s">
        <v>54</v>
      </c>
      <c r="I120" s="64" t="s">
        <v>520</v>
      </c>
      <c r="L120" s="39" t="s">
        <v>54</v>
      </c>
      <c r="M120" s="64" t="s">
        <v>520</v>
      </c>
    </row>
    <row r="121" spans="1:52" ht="15.75" customHeight="1">
      <c r="C121" s="105"/>
      <c r="D121" s="57" t="s">
        <v>324</v>
      </c>
      <c r="E121" t="s">
        <v>325</v>
      </c>
      <c r="F121" t="s">
        <v>550</v>
      </c>
      <c r="H121" t="s">
        <v>54</v>
      </c>
      <c r="I121" s="64" t="s">
        <v>520</v>
      </c>
      <c r="L121" s="39" t="s">
        <v>54</v>
      </c>
      <c r="M121" s="64" t="s">
        <v>520</v>
      </c>
    </row>
    <row r="122" spans="1:52" ht="15.75" customHeight="1">
      <c r="C122" s="105"/>
      <c r="D122" t="s">
        <v>197</v>
      </c>
      <c r="E122" t="s">
        <v>198</v>
      </c>
      <c r="F122" t="s">
        <v>529</v>
      </c>
      <c r="H122" t="s">
        <v>529</v>
      </c>
      <c r="I122" s="64" t="str" cm="1">
        <f t="array" ref="I122">_xlfn.IFS(ISBLANK($H122),"Ready for QA",$H122="/","N/A",$H122="-","MISSING",$F122 = $H122,"PASS",$F122&lt;&gt;$H122,"INCORRECT")</f>
        <v>PASS</v>
      </c>
      <c r="L122" s="39" t="s">
        <v>529</v>
      </c>
      <c r="M122" s="64" t="str" cm="1">
        <f t="array" ref="M122">_xlfn.IFS(ISBLANK($L122),"Ready for QA",$L122="/","N/A",$L122="-","MISSING",$F122 = $L122,"PASS",$F122&lt;&gt;$L122,"INCORRECT")</f>
        <v>PASS</v>
      </c>
    </row>
    <row r="123" spans="1:52" ht="15.75" customHeight="1">
      <c r="C123" s="105"/>
      <c r="D123" t="s">
        <v>327</v>
      </c>
      <c r="E123" t="s">
        <v>198</v>
      </c>
      <c r="F123" t="s">
        <v>529</v>
      </c>
      <c r="H123" t="s">
        <v>529</v>
      </c>
      <c r="I123" s="64" t="str" cm="1">
        <f t="array" ref="I123">_xlfn.IFS(ISBLANK($H123),"Ready for QA",$H123="/","N/A",$H123="-","MISSING",$F123 = $H123,"PASS",$F123&lt;&gt;$H123,"INCORRECT")</f>
        <v>PASS</v>
      </c>
      <c r="L123" s="39" t="s">
        <v>529</v>
      </c>
      <c r="M123" s="64" t="str" cm="1">
        <f t="array" ref="M123">_xlfn.IFS(ISBLANK($L123),"Ready for QA",$L123="/","N/A",$L123="-","MISSING",$F123 = $L123,"PASS",$F123&lt;&gt;$L123,"INCORRECT")</f>
        <v>PASS</v>
      </c>
    </row>
    <row r="124" spans="1:52" ht="15.75" customHeight="1">
      <c r="C124" s="105"/>
      <c r="D124" t="s">
        <v>328</v>
      </c>
      <c r="E124" t="s">
        <v>515</v>
      </c>
      <c r="F124" t="s">
        <v>550</v>
      </c>
      <c r="H124" t="s">
        <v>54</v>
      </c>
      <c r="I124" s="64" t="s">
        <v>520</v>
      </c>
      <c r="L124" s="39" t="s">
        <v>54</v>
      </c>
      <c r="M124" s="64" t="s">
        <v>520</v>
      </c>
    </row>
    <row r="125" spans="1:52" ht="15.75" customHeight="1">
      <c r="C125" s="105"/>
      <c r="D125" t="s">
        <v>330</v>
      </c>
      <c r="E125" t="s">
        <v>325</v>
      </c>
      <c r="F125" t="s">
        <v>550</v>
      </c>
      <c r="H125" t="s">
        <v>54</v>
      </c>
      <c r="I125" s="64" t="s">
        <v>520</v>
      </c>
      <c r="L125" s="39" t="s">
        <v>54</v>
      </c>
      <c r="M125" s="64" t="s">
        <v>520</v>
      </c>
    </row>
    <row r="126" spans="1:52" ht="15.75" customHeight="1">
      <c r="C126" s="105"/>
      <c r="D126" t="s">
        <v>204</v>
      </c>
      <c r="E126" t="s">
        <v>205</v>
      </c>
      <c r="F126" t="s">
        <v>551</v>
      </c>
      <c r="H126" t="s">
        <v>54</v>
      </c>
      <c r="I126" s="64" t="s">
        <v>520</v>
      </c>
      <c r="L126" s="39" t="s">
        <v>54</v>
      </c>
      <c r="M126" s="64" t="s">
        <v>520</v>
      </c>
    </row>
    <row r="127" spans="1:52" ht="15.75" customHeight="1">
      <c r="C127" s="105"/>
      <c r="D127" t="s">
        <v>331</v>
      </c>
      <c r="E127" t="s">
        <v>205</v>
      </c>
      <c r="F127" t="s">
        <v>551</v>
      </c>
      <c r="H127" t="s">
        <v>54</v>
      </c>
      <c r="I127" s="64" t="s">
        <v>520</v>
      </c>
      <c r="L127" s="39" t="s">
        <v>54</v>
      </c>
      <c r="M127" s="64" t="s">
        <v>520</v>
      </c>
    </row>
    <row r="128" spans="1:52" ht="15.75" customHeight="1">
      <c r="C128" s="105"/>
      <c r="D128" t="s">
        <v>207</v>
      </c>
      <c r="E128" t="s">
        <v>208</v>
      </c>
      <c r="F128" t="s">
        <v>552</v>
      </c>
      <c r="H128" t="s">
        <v>54</v>
      </c>
      <c r="I128" s="64" t="s">
        <v>520</v>
      </c>
      <c r="L128" s="39" t="s">
        <v>54</v>
      </c>
      <c r="M128" s="64" t="s">
        <v>520</v>
      </c>
    </row>
    <row r="129" spans="3:16" ht="15.75" customHeight="1">
      <c r="C129" s="105"/>
      <c r="D129" t="s">
        <v>333</v>
      </c>
      <c r="E129" t="s">
        <v>208</v>
      </c>
      <c r="F129" t="s">
        <v>552</v>
      </c>
      <c r="H129" t="s">
        <v>54</v>
      </c>
      <c r="I129" s="64" t="s">
        <v>520</v>
      </c>
      <c r="L129" s="39" t="s">
        <v>54</v>
      </c>
      <c r="M129" s="64" t="s">
        <v>520</v>
      </c>
    </row>
    <row r="130" spans="3:16" ht="42" customHeight="1">
      <c r="C130" s="105"/>
      <c r="D130" s="94" t="s">
        <v>210</v>
      </c>
      <c r="E130" s="94" t="s">
        <v>211</v>
      </c>
      <c r="F130" s="94" t="s">
        <v>553</v>
      </c>
      <c r="G130" s="94"/>
      <c r="H130" s="106" t="s">
        <v>554</v>
      </c>
      <c r="I130" s="96" t="s">
        <v>520</v>
      </c>
      <c r="L130" s="106" t="s">
        <v>555</v>
      </c>
      <c r="M130" s="64" t="s">
        <v>520</v>
      </c>
      <c r="N130" s="82" t="s">
        <v>556</v>
      </c>
    </row>
    <row r="131" spans="3:16" ht="18.75" customHeight="1">
      <c r="C131" s="105"/>
      <c r="D131" s="94" t="s">
        <v>334</v>
      </c>
      <c r="E131" s="94" t="s">
        <v>211</v>
      </c>
      <c r="F131" s="94" t="s">
        <v>553</v>
      </c>
      <c r="G131" s="94"/>
      <c r="H131" s="106"/>
      <c r="I131" s="96" t="s">
        <v>520</v>
      </c>
      <c r="L131" s="106"/>
      <c r="M131" s="64" t="s">
        <v>520</v>
      </c>
    </row>
    <row r="132" spans="3:16" ht="30" customHeight="1">
      <c r="C132" s="105"/>
      <c r="D132" s="94" t="s">
        <v>213</v>
      </c>
      <c r="E132" s="94" t="s">
        <v>214</v>
      </c>
      <c r="F132" s="94" t="s">
        <v>531</v>
      </c>
      <c r="G132" s="94"/>
      <c r="H132" s="94" t="s">
        <v>531</v>
      </c>
      <c r="I132" s="96" t="str" cm="1">
        <f t="array" ref="I132">_xlfn.IFS(ISBLANK($H132),"Ready for QA",$H132="/","N/A",$H132="-","MISSING",$F132 = $H132,"PASS",$F132&lt;&gt;$H132,"INCORRECT")</f>
        <v>PASS</v>
      </c>
      <c r="L132" s="80" t="s">
        <v>43</v>
      </c>
      <c r="M132" s="64" t="str" cm="1">
        <f t="array" ref="M132">_xlfn.IFS(ISBLANK($L132),"Ready for QA",$L132="/","N/A",$L132="-","MISSING",$F132 = $L132,"PASS",$F132&lt;&gt;$L132,"INCORRECT")</f>
        <v>INCORRECT</v>
      </c>
      <c r="N132" s="107" t="s">
        <v>557</v>
      </c>
    </row>
    <row r="133" spans="3:16" ht="32.25" customHeight="1">
      <c r="C133" s="105"/>
      <c r="D133" s="94" t="s">
        <v>335</v>
      </c>
      <c r="E133" s="94" t="s">
        <v>214</v>
      </c>
      <c r="F133" s="94" t="s">
        <v>531</v>
      </c>
      <c r="G133" s="94"/>
      <c r="H133" s="94" t="s">
        <v>531</v>
      </c>
      <c r="I133" s="96" t="str" cm="1">
        <f t="array" ref="I133">_xlfn.IFS(ISBLANK($H133),"Ready for QA",$H133="/","N/A",$H133="-","MISSING",$F133 = $H133,"PASS",$F133&lt;&gt;$H133,"INCORRECT")</f>
        <v>PASS</v>
      </c>
      <c r="L133" s="80" t="s">
        <v>558</v>
      </c>
      <c r="M133" s="64" t="str" cm="1">
        <f t="array" ref="M133">_xlfn.IFS(ISBLANK($L133),"Ready for QA",$L133="/","N/A",$L133="-","MISSING",$F133 = $L133,"PASS",$F133&lt;&gt;$L133,"INCORRECT")</f>
        <v>INCORRECT</v>
      </c>
      <c r="N133" s="107"/>
    </row>
    <row r="134" spans="3:16" ht="15.75" customHeight="1">
      <c r="C134" s="105"/>
      <c r="D134" s="1" t="s">
        <v>216</v>
      </c>
      <c r="E134" t="s">
        <v>217</v>
      </c>
      <c r="F134" t="s">
        <v>218</v>
      </c>
      <c r="H134" t="s">
        <v>52</v>
      </c>
      <c r="I134" s="64" t="str" cm="1">
        <f t="array" ref="I134">_xlfn.IFS(ISBLANK($H134),"Ready for QA",$H134="/","N/A",$H134="-","MISSING",$F134 = $H134,"PASS",$F134&lt;&gt;$H134,"INCORRECT")</f>
        <v>N/A</v>
      </c>
      <c r="L134" t="s">
        <v>52</v>
      </c>
      <c r="M134" s="64" t="str" cm="1">
        <f t="array" ref="M134">_xlfn.IFS(ISBLANK($L134),"Ready for QA",$L134="/","N/A",$L134="-","MISSING",$F134 = $L134,"PASS",$F134&lt;&gt;$L134,"INCORRECT")</f>
        <v>N/A</v>
      </c>
    </row>
    <row r="135" spans="3:16" ht="15.75" customHeight="1">
      <c r="C135" s="105"/>
      <c r="D135" s="1" t="s">
        <v>336</v>
      </c>
      <c r="E135" t="s">
        <v>217</v>
      </c>
      <c r="F135" t="s">
        <v>218</v>
      </c>
      <c r="H135" t="s">
        <v>52</v>
      </c>
      <c r="I135" s="64" t="str" cm="1">
        <f t="array" ref="I135">_xlfn.IFS(ISBLANK($H135),"Ready for QA",$H135="/","N/A",$H135="-","MISSING",$F135 = $H135,"PASS",$F135&lt;&gt;$H135,"INCORRECT")</f>
        <v>N/A</v>
      </c>
      <c r="L135" t="s">
        <v>52</v>
      </c>
      <c r="M135" s="64" t="str" cm="1">
        <f t="array" ref="M135">_xlfn.IFS(ISBLANK($L135),"Ready for QA",$L135="/","N/A",$L135="-","MISSING",$F135 = $L135,"PASS",$F135&lt;&gt;$L135,"INCORRECT")</f>
        <v>N/A</v>
      </c>
    </row>
    <row r="136" spans="3:16" ht="15.75" customHeight="1">
      <c r="C136" s="105"/>
      <c r="D136" s="1" t="s">
        <v>220</v>
      </c>
      <c r="E136" t="s">
        <v>221</v>
      </c>
      <c r="F136" s="60" t="s">
        <v>222</v>
      </c>
      <c r="H136" s="73" t="s">
        <v>519</v>
      </c>
      <c r="I136" s="64" t="s">
        <v>520</v>
      </c>
      <c r="L136" s="71" t="s">
        <v>521</v>
      </c>
      <c r="M136" s="64" t="s">
        <v>520</v>
      </c>
      <c r="P136" s="71"/>
    </row>
    <row r="137" spans="3:16" ht="15.75" customHeight="1">
      <c r="C137" s="105"/>
      <c r="D137" s="1" t="s">
        <v>337</v>
      </c>
      <c r="E137" t="s">
        <v>221</v>
      </c>
      <c r="F137" s="60" t="s">
        <v>222</v>
      </c>
      <c r="H137" s="73" t="s">
        <v>519</v>
      </c>
      <c r="I137" s="64" t="s">
        <v>520</v>
      </c>
      <c r="L137" s="71" t="s">
        <v>521</v>
      </c>
      <c r="M137" s="64" t="s">
        <v>520</v>
      </c>
      <c r="P137" s="71"/>
    </row>
    <row r="138" spans="3:16" ht="15.75" customHeight="1">
      <c r="C138" s="105"/>
      <c r="D138" s="1" t="s">
        <v>244</v>
      </c>
      <c r="E138" t="s">
        <v>245</v>
      </c>
      <c r="F138" t="s">
        <v>523</v>
      </c>
      <c r="H138" s="11" t="s">
        <v>524</v>
      </c>
      <c r="I138" s="64" t="s">
        <v>520</v>
      </c>
      <c r="L138" t="s">
        <v>524</v>
      </c>
      <c r="M138" s="64" t="s">
        <v>520</v>
      </c>
    </row>
    <row r="139" spans="3:16" ht="15.75" customHeight="1">
      <c r="C139" s="105"/>
      <c r="D139" t="s">
        <v>352</v>
      </c>
      <c r="E139" t="s">
        <v>245</v>
      </c>
      <c r="F139" t="s">
        <v>523</v>
      </c>
      <c r="H139" s="16" t="s">
        <v>524</v>
      </c>
      <c r="I139" s="64" t="s">
        <v>520</v>
      </c>
      <c r="L139" t="s">
        <v>524</v>
      </c>
      <c r="M139" s="64" t="s">
        <v>520</v>
      </c>
    </row>
    <row r="140" spans="3:16" ht="15.75" customHeight="1">
      <c r="C140" s="105"/>
      <c r="D140" s="1" t="s">
        <v>275</v>
      </c>
      <c r="E140" t="s">
        <v>276</v>
      </c>
      <c r="F140" t="s">
        <v>525</v>
      </c>
      <c r="H140" s="92" t="s">
        <v>6</v>
      </c>
      <c r="I140" s="64" t="s">
        <v>520</v>
      </c>
      <c r="L140" s="79" t="s">
        <v>5</v>
      </c>
      <c r="M140" s="64" t="s">
        <v>520</v>
      </c>
    </row>
    <row r="141" spans="3:16" ht="15.75" customHeight="1">
      <c r="C141" s="105"/>
      <c r="D141" s="1" t="s">
        <v>365</v>
      </c>
      <c r="E141" t="s">
        <v>276</v>
      </c>
      <c r="F141" t="s">
        <v>525</v>
      </c>
      <c r="H141" s="92" t="s">
        <v>6</v>
      </c>
      <c r="I141" s="64" t="s">
        <v>520</v>
      </c>
      <c r="L141" s="79" t="s">
        <v>5</v>
      </c>
      <c r="M141" s="64" t="s">
        <v>520</v>
      </c>
    </row>
    <row r="142" spans="3:16" ht="15.75" customHeight="1">
      <c r="C142" s="105"/>
      <c r="D142" t="s">
        <v>414</v>
      </c>
      <c r="E142" t="s">
        <v>415</v>
      </c>
      <c r="F142" t="s">
        <v>532</v>
      </c>
      <c r="H142" s="39" t="s">
        <v>532</v>
      </c>
      <c r="I142" s="64" t="str" cm="1">
        <f t="array" ref="I142">_xlfn.IFS(ISBLANK($H142),"Ready for QA",$H142="/","N/A",$H142="-","MISSING",$F142 = $H142,"PASS",$F142&lt;&gt;$H142,"INCORRECT")</f>
        <v>PASS</v>
      </c>
      <c r="L142" t="s">
        <v>532</v>
      </c>
      <c r="M142" s="64" t="str" cm="1">
        <f t="array" ref="M142">_xlfn.IFS(ISBLANK($L142),"Ready for QA",$L142="/","N/A",$L142="-","MISSING",$F142 = $L142,"PASS",$F142&lt;&gt;$L142,"INCORRECT")</f>
        <v>PASS</v>
      </c>
    </row>
    <row r="145" spans="1:52" ht="15.75" customHeight="1">
      <c r="A145" s="29"/>
      <c r="B145" s="29"/>
      <c r="C145" s="30" t="s">
        <v>559</v>
      </c>
      <c r="D145" s="30"/>
      <c r="E145" s="30"/>
      <c r="F145" s="38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30"/>
      <c r="R145" s="29"/>
      <c r="S145" s="29"/>
      <c r="T145" s="29"/>
      <c r="U145" s="29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</row>
    <row r="146" spans="1:52" ht="15.75" customHeight="1">
      <c r="C146" s="105"/>
      <c r="D146" s="57" t="s">
        <v>321</v>
      </c>
      <c r="E146" t="s">
        <v>515</v>
      </c>
      <c r="F146" t="s">
        <v>549</v>
      </c>
      <c r="I146" s="64"/>
      <c r="L146" s="39"/>
      <c r="M146" s="64"/>
    </row>
    <row r="147" spans="1:52" ht="15.75" customHeight="1">
      <c r="C147" s="105"/>
      <c r="D147" s="57" t="s">
        <v>324</v>
      </c>
      <c r="E147" t="s">
        <v>325</v>
      </c>
      <c r="F147" t="s">
        <v>550</v>
      </c>
      <c r="I147" s="64"/>
      <c r="L147" s="39"/>
      <c r="M147" s="64"/>
    </row>
    <row r="148" spans="1:52" ht="15.75" customHeight="1">
      <c r="C148" s="105"/>
      <c r="D148" t="s">
        <v>197</v>
      </c>
      <c r="E148" t="s">
        <v>198</v>
      </c>
      <c r="F148" t="s">
        <v>529</v>
      </c>
      <c r="I148" s="64"/>
      <c r="L148" s="39"/>
      <c r="M148" s="64"/>
    </row>
    <row r="149" spans="1:52" ht="15.75" customHeight="1">
      <c r="C149" s="105"/>
      <c r="D149" t="s">
        <v>327</v>
      </c>
      <c r="E149" t="s">
        <v>198</v>
      </c>
      <c r="F149" t="s">
        <v>529</v>
      </c>
      <c r="I149" s="64"/>
      <c r="L149" s="39"/>
      <c r="M149" s="64"/>
    </row>
    <row r="150" spans="1:52" ht="15.75" customHeight="1">
      <c r="C150" s="105"/>
      <c r="D150" t="s">
        <v>328</v>
      </c>
      <c r="E150" t="s">
        <v>515</v>
      </c>
      <c r="F150" t="s">
        <v>550</v>
      </c>
      <c r="I150" s="64"/>
      <c r="L150" s="39"/>
      <c r="M150" s="64"/>
    </row>
    <row r="151" spans="1:52" ht="15.75" customHeight="1">
      <c r="C151" s="105"/>
      <c r="D151" t="s">
        <v>330</v>
      </c>
      <c r="E151" t="s">
        <v>325</v>
      </c>
      <c r="F151" t="s">
        <v>550</v>
      </c>
      <c r="I151" s="64"/>
      <c r="L151" s="39"/>
      <c r="M151" s="64"/>
    </row>
    <row r="152" spans="1:52" ht="15.75" customHeight="1">
      <c r="C152" s="105"/>
      <c r="D152" t="s">
        <v>204</v>
      </c>
      <c r="E152" t="s">
        <v>205</v>
      </c>
      <c r="F152" t="s">
        <v>551</v>
      </c>
      <c r="I152" s="64"/>
      <c r="L152" s="39"/>
      <c r="M152" s="64"/>
    </row>
    <row r="153" spans="1:52" ht="15.75" customHeight="1">
      <c r="C153" s="105"/>
      <c r="D153" t="s">
        <v>331</v>
      </c>
      <c r="E153" t="s">
        <v>205</v>
      </c>
      <c r="F153" t="s">
        <v>551</v>
      </c>
      <c r="I153" s="64"/>
      <c r="L153" s="39"/>
      <c r="M153" s="64"/>
    </row>
    <row r="154" spans="1:52" ht="15.75" customHeight="1">
      <c r="C154" s="105"/>
      <c r="D154" t="s">
        <v>207</v>
      </c>
      <c r="E154" t="s">
        <v>208</v>
      </c>
      <c r="F154" t="s">
        <v>552</v>
      </c>
      <c r="I154" s="64"/>
      <c r="L154" s="39"/>
      <c r="M154" s="64"/>
    </row>
    <row r="155" spans="1:52" ht="15.75" customHeight="1">
      <c r="C155" s="105"/>
      <c r="D155" t="s">
        <v>333</v>
      </c>
      <c r="E155" t="s">
        <v>208</v>
      </c>
      <c r="F155" t="s">
        <v>552</v>
      </c>
      <c r="I155" s="64"/>
      <c r="L155" s="39"/>
      <c r="M155" s="64"/>
    </row>
    <row r="156" spans="1:52" ht="42" customHeight="1">
      <c r="C156" s="105"/>
      <c r="D156" s="94" t="s">
        <v>210</v>
      </c>
      <c r="E156" s="94" t="s">
        <v>211</v>
      </c>
      <c r="F156" s="94" t="s">
        <v>560</v>
      </c>
      <c r="G156" s="94"/>
      <c r="H156" s="106"/>
      <c r="I156" s="96"/>
      <c r="L156" s="106"/>
      <c r="M156" s="64"/>
      <c r="N156" s="82"/>
    </row>
    <row r="157" spans="1:52" ht="18.75" customHeight="1">
      <c r="C157" s="105"/>
      <c r="D157" s="94" t="s">
        <v>334</v>
      </c>
      <c r="E157" s="94" t="s">
        <v>211</v>
      </c>
      <c r="F157" s="94" t="s">
        <v>560</v>
      </c>
      <c r="G157" s="94"/>
      <c r="H157" s="106"/>
      <c r="I157" s="96"/>
      <c r="L157" s="106"/>
      <c r="M157" s="64"/>
    </row>
    <row r="158" spans="1:52" ht="30" customHeight="1">
      <c r="C158" s="105"/>
      <c r="D158" s="94" t="s">
        <v>213</v>
      </c>
      <c r="E158" s="94" t="s">
        <v>214</v>
      </c>
      <c r="F158" s="94" t="s">
        <v>531</v>
      </c>
      <c r="G158" s="94"/>
      <c r="H158" s="94"/>
      <c r="I158" s="96"/>
      <c r="L158" s="80"/>
      <c r="M158" s="64"/>
      <c r="N158" s="107"/>
    </row>
    <row r="159" spans="1:52" ht="32.25" customHeight="1">
      <c r="C159" s="105"/>
      <c r="D159" s="94" t="s">
        <v>335</v>
      </c>
      <c r="E159" s="94" t="s">
        <v>214</v>
      </c>
      <c r="F159" s="94" t="s">
        <v>531</v>
      </c>
      <c r="G159" s="94"/>
      <c r="H159" s="94"/>
      <c r="I159" s="96"/>
      <c r="L159" s="80"/>
      <c r="M159" s="64"/>
      <c r="N159" s="107"/>
    </row>
    <row r="160" spans="1:52" ht="15.75" customHeight="1">
      <c r="C160" s="105"/>
      <c r="D160" s="1" t="s">
        <v>216</v>
      </c>
      <c r="E160" t="s">
        <v>217</v>
      </c>
      <c r="F160" t="s">
        <v>218</v>
      </c>
      <c r="I160" s="64"/>
      <c r="M160" s="64"/>
    </row>
    <row r="161" spans="3:16" ht="15.75" customHeight="1">
      <c r="C161" s="105"/>
      <c r="D161" s="1" t="s">
        <v>336</v>
      </c>
      <c r="E161" t="s">
        <v>217</v>
      </c>
      <c r="F161" t="s">
        <v>218</v>
      </c>
      <c r="I161" s="64"/>
      <c r="M161" s="64"/>
    </row>
    <row r="162" spans="3:16" ht="15.75" customHeight="1">
      <c r="C162" s="105"/>
      <c r="D162" s="1" t="s">
        <v>220</v>
      </c>
      <c r="E162" t="s">
        <v>221</v>
      </c>
      <c r="F162" s="60" t="s">
        <v>222</v>
      </c>
      <c r="H162" s="73"/>
      <c r="I162" s="64"/>
      <c r="L162" s="71"/>
      <c r="M162" s="64"/>
      <c r="P162" s="71"/>
    </row>
    <row r="163" spans="3:16" ht="15.75" customHeight="1">
      <c r="C163" s="105"/>
      <c r="D163" s="1" t="s">
        <v>337</v>
      </c>
      <c r="E163" t="s">
        <v>221</v>
      </c>
      <c r="F163" s="60" t="s">
        <v>222</v>
      </c>
      <c r="H163" s="73"/>
      <c r="I163" s="64"/>
      <c r="L163" s="71"/>
      <c r="M163" s="64"/>
      <c r="P163" s="71"/>
    </row>
    <row r="164" spans="3:16" ht="15.75" customHeight="1">
      <c r="C164" s="105"/>
      <c r="D164" s="1" t="s">
        <v>244</v>
      </c>
      <c r="E164" t="s">
        <v>245</v>
      </c>
      <c r="F164" t="s">
        <v>523</v>
      </c>
      <c r="H164" s="11"/>
      <c r="I164" s="64"/>
      <c r="M164" s="64"/>
    </row>
    <row r="165" spans="3:16" ht="15.75" customHeight="1">
      <c r="C165" s="105"/>
      <c r="D165" t="s">
        <v>352</v>
      </c>
      <c r="E165" t="s">
        <v>245</v>
      </c>
      <c r="F165" t="s">
        <v>523</v>
      </c>
      <c r="H165" s="16"/>
      <c r="I165" s="64"/>
      <c r="M165" s="64"/>
    </row>
    <row r="166" spans="3:16" ht="15.75" customHeight="1">
      <c r="C166" s="105"/>
      <c r="D166" s="1" t="s">
        <v>275</v>
      </c>
      <c r="E166" t="s">
        <v>276</v>
      </c>
      <c r="F166" t="s">
        <v>525</v>
      </c>
      <c r="H166" s="92"/>
      <c r="I166" s="64"/>
      <c r="L166" s="79"/>
      <c r="M166" s="64"/>
    </row>
    <row r="167" spans="3:16" ht="15.75" customHeight="1">
      <c r="C167" s="105"/>
      <c r="D167" s="1" t="s">
        <v>365</v>
      </c>
      <c r="E167" t="s">
        <v>276</v>
      </c>
      <c r="F167" t="s">
        <v>525</v>
      </c>
      <c r="H167" s="92"/>
      <c r="I167" s="64"/>
      <c r="L167" s="79"/>
      <c r="M167" s="64"/>
    </row>
    <row r="168" spans="3:16" ht="15.75" customHeight="1">
      <c r="C168" s="105"/>
      <c r="D168" t="s">
        <v>414</v>
      </c>
      <c r="E168" t="s">
        <v>415</v>
      </c>
      <c r="F168" t="s">
        <v>532</v>
      </c>
      <c r="H168" s="39"/>
      <c r="I168" s="64"/>
      <c r="M168" s="64"/>
    </row>
  </sheetData>
  <mergeCells count="14">
    <mergeCell ref="C146:C168"/>
    <mergeCell ref="H156:H157"/>
    <mergeCell ref="L156:L157"/>
    <mergeCell ref="N158:N159"/>
    <mergeCell ref="N100:N101"/>
    <mergeCell ref="L130:L131"/>
    <mergeCell ref="N132:N133"/>
    <mergeCell ref="J100:J101"/>
    <mergeCell ref="H130:H131"/>
    <mergeCell ref="C5:C30"/>
    <mergeCell ref="C34:C52"/>
    <mergeCell ref="C62:C80"/>
    <mergeCell ref="C90:C108"/>
    <mergeCell ref="C120:C142"/>
  </mergeCells>
  <conditionalFormatting sqref="H1">
    <cfRule type="cellIs" dxfId="1143" priority="55" operator="equal">
      <formula>"TBD"</formula>
    </cfRule>
    <cfRule type="cellIs" dxfId="1142" priority="56" operator="equal">
      <formula>"Roadblock"</formula>
    </cfRule>
    <cfRule type="cellIs" dxfId="1141" priority="57" operator="equal">
      <formula>"Missing Variable"</formula>
    </cfRule>
    <cfRule type="cellIs" dxfId="1140" priority="58" operator="equal">
      <formula>"Missing Value"</formula>
    </cfRule>
    <cfRule type="cellIs" dxfId="1139" priority="59" operator="equal">
      <formula>"Incorrect"</formula>
    </cfRule>
    <cfRule type="cellIs" dxfId="1138" priority="60" operator="equal">
      <formula>"Pass"</formula>
    </cfRule>
  </conditionalFormatting>
  <conditionalFormatting sqref="I1:I3">
    <cfRule type="cellIs" priority="46" operator="equal">
      <formula>"Ready for QA"</formula>
    </cfRule>
    <cfRule type="cellIs" dxfId="1137" priority="47" operator="equal">
      <formula>"MISSING"</formula>
    </cfRule>
    <cfRule type="cellIs" dxfId="1136" priority="48" operator="equal">
      <formula>"n/a"</formula>
    </cfRule>
    <cfRule type="cellIs" dxfId="1135" priority="61" operator="equal">
      <formula>"Incorrect"</formula>
    </cfRule>
    <cfRule type="cellIs" dxfId="1134" priority="62" operator="equal">
      <formula>"Pass"</formula>
    </cfRule>
  </conditionalFormatting>
  <conditionalFormatting sqref="I5:I23">
    <cfRule type="containsText" dxfId="1133" priority="42" operator="containsText" text="Ready for QA">
      <formula>NOT(ISERROR(SEARCH("Ready for QA",I5)))</formula>
    </cfRule>
    <cfRule type="containsText" dxfId="1132" priority="43" operator="containsText" text="MISSING">
      <formula>NOT(ISERROR(SEARCH("MISSING",I5)))</formula>
    </cfRule>
    <cfRule type="containsText" dxfId="1131" priority="44" operator="containsText" text="N/A">
      <formula>NOT(ISERROR(SEARCH("N/A",I5)))</formula>
    </cfRule>
    <cfRule type="containsText" dxfId="1130" priority="45" operator="containsText" text="PASS">
      <formula>NOT(ISERROR(SEARCH("PASS",I5)))</formula>
    </cfRule>
  </conditionalFormatting>
  <conditionalFormatting sqref="I34:I56">
    <cfRule type="containsText" dxfId="1129" priority="38" operator="containsText" text="Ready for QA">
      <formula>NOT(ISERROR(SEARCH("Ready for QA",I34)))</formula>
    </cfRule>
    <cfRule type="containsText" dxfId="1128" priority="39" operator="containsText" text="MISSING">
      <formula>NOT(ISERROR(SEARCH("MISSING",I34)))</formula>
    </cfRule>
    <cfRule type="containsText" dxfId="1127" priority="40" operator="containsText" text="N/A">
      <formula>NOT(ISERROR(SEARCH("N/A",I34)))</formula>
    </cfRule>
    <cfRule type="containsText" dxfId="1126" priority="41" operator="containsText" text="PASS">
      <formula>NOT(ISERROR(SEARCH("PASS",I34)))</formula>
    </cfRule>
  </conditionalFormatting>
  <conditionalFormatting sqref="I62:I84">
    <cfRule type="containsText" dxfId="1125" priority="34" operator="containsText" text="Ready for QA">
      <formula>NOT(ISERROR(SEARCH("Ready for QA",I62)))</formula>
    </cfRule>
    <cfRule type="containsText" dxfId="1124" priority="35" operator="containsText" text="MISSING">
      <formula>NOT(ISERROR(SEARCH("MISSING",I62)))</formula>
    </cfRule>
    <cfRule type="containsText" dxfId="1123" priority="36" operator="containsText" text="N/A">
      <formula>NOT(ISERROR(SEARCH("N/A",I62)))</formula>
    </cfRule>
    <cfRule type="containsText" dxfId="1122" priority="37" operator="containsText" text="PASS">
      <formula>NOT(ISERROR(SEARCH("PASS",I62)))</formula>
    </cfRule>
  </conditionalFormatting>
  <conditionalFormatting sqref="I90:I114">
    <cfRule type="containsText" dxfId="1121" priority="22" operator="containsText" text="Ready for QA">
      <formula>NOT(ISERROR(SEARCH("Ready for QA",I90)))</formula>
    </cfRule>
    <cfRule type="containsText" dxfId="1120" priority="23" operator="containsText" text="MISSING">
      <formula>NOT(ISERROR(SEARCH("MISSING",I90)))</formula>
    </cfRule>
    <cfRule type="containsText" dxfId="1119" priority="24" operator="containsText" text="N/A">
      <formula>NOT(ISERROR(SEARCH("N/A",I90)))</formula>
    </cfRule>
    <cfRule type="containsText" dxfId="1118" priority="25" operator="containsText" text="PASS">
      <formula>NOT(ISERROR(SEARCH("PASS",I90)))</formula>
    </cfRule>
  </conditionalFormatting>
  <conditionalFormatting sqref="I120:I142">
    <cfRule type="containsText" dxfId="1117" priority="14" operator="containsText" text="Ready for QA">
      <formula>NOT(ISERROR(SEARCH("Ready for QA",I120)))</formula>
    </cfRule>
    <cfRule type="containsText" dxfId="1116" priority="15" operator="containsText" text="MISSING">
      <formula>NOT(ISERROR(SEARCH("MISSING",I120)))</formula>
    </cfRule>
    <cfRule type="containsText" dxfId="1115" priority="16" operator="containsText" text="N/A">
      <formula>NOT(ISERROR(SEARCH("N/A",I120)))</formula>
    </cfRule>
    <cfRule type="containsText" dxfId="1114" priority="17" operator="containsText" text="PASS">
      <formula>NOT(ISERROR(SEARCH("PASS",I120)))</formula>
    </cfRule>
  </conditionalFormatting>
  <conditionalFormatting sqref="J1">
    <cfRule type="containsText" dxfId="1113" priority="49" operator="containsText" text="pass">
      <formula>NOT(ISERROR(SEARCH(("pass"),(J1))))</formula>
    </cfRule>
    <cfRule type="containsText" dxfId="1112" priority="50" operator="containsText" text="missing">
      <formula>NOT(ISERROR(SEARCH(("missing"),(J1))))</formula>
    </cfRule>
    <cfRule type="containsText" dxfId="1111" priority="51" operator="containsText" text="incorrect">
      <formula>NOT(ISERROR(SEARCH(("incorrect"),(J1))))</formula>
    </cfRule>
    <cfRule type="containsText" dxfId="1110" priority="52" operator="containsText" text="roadblock">
      <formula>NOT(ISERROR(SEARCH(("roadblock"),(J1))))</formula>
    </cfRule>
    <cfRule type="containsText" dxfId="1109" priority="53" operator="containsText" text="tbd">
      <formula>NOT(ISERROR(SEARCH(("tbd"),(J1))))</formula>
    </cfRule>
    <cfRule type="beginsWith" dxfId="1108" priority="54" operator="beginsWith" text="FIXED">
      <formula>LEFT((J1),LEN("FIXED"))=("FIXED")</formula>
    </cfRule>
  </conditionalFormatting>
  <conditionalFormatting sqref="L1">
    <cfRule type="cellIs" dxfId="1107" priority="75" operator="equal">
      <formula>"TBD"</formula>
    </cfRule>
    <cfRule type="cellIs" dxfId="1106" priority="76" operator="equal">
      <formula>"Roadblock"</formula>
    </cfRule>
    <cfRule type="cellIs" dxfId="1105" priority="77" operator="equal">
      <formula>"Missing Variable"</formula>
    </cfRule>
    <cfRule type="cellIs" dxfId="1104" priority="78" operator="equal">
      <formula>"Missing Value"</formula>
    </cfRule>
    <cfRule type="cellIs" dxfId="1103" priority="79" operator="equal">
      <formula>"Incorrect"</formula>
    </cfRule>
    <cfRule type="cellIs" dxfId="1102" priority="80" operator="equal">
      <formula>"Pass"</formula>
    </cfRule>
  </conditionalFormatting>
  <conditionalFormatting sqref="M1:M1048576">
    <cfRule type="cellIs" priority="63" operator="equal">
      <formula>"Ready for QA"</formula>
    </cfRule>
    <cfRule type="cellIs" dxfId="1101" priority="64" operator="equal">
      <formula>"MISSING"</formula>
    </cfRule>
    <cfRule type="cellIs" dxfId="1100" priority="65" operator="equal">
      <formula>"n/a"</formula>
    </cfRule>
    <cfRule type="cellIs" dxfId="1099" priority="85" operator="equal">
      <formula>"Incorrect"</formula>
    </cfRule>
    <cfRule type="cellIs" dxfId="1098" priority="86" operator="equal">
      <formula>"Pass"</formula>
    </cfRule>
  </conditionalFormatting>
  <conditionalFormatting sqref="N1">
    <cfRule type="containsText" dxfId="1097" priority="69" operator="containsText" text="pass">
      <formula>NOT(ISERROR(SEARCH(("pass"),(N1))))</formula>
    </cfRule>
    <cfRule type="containsText" dxfId="1096" priority="70" operator="containsText" text="missing">
      <formula>NOT(ISERROR(SEARCH(("missing"),(N1))))</formula>
    </cfRule>
    <cfRule type="containsText" dxfId="1095" priority="71" operator="containsText" text="incorrect">
      <formula>NOT(ISERROR(SEARCH(("incorrect"),(N1))))</formula>
    </cfRule>
    <cfRule type="containsText" dxfId="1094" priority="72" operator="containsText" text="roadblock">
      <formula>NOT(ISERROR(SEARCH(("roadblock"),(N1))))</formula>
    </cfRule>
    <cfRule type="containsText" dxfId="1093" priority="73" operator="containsText" text="tbd">
      <formula>NOT(ISERROR(SEARCH(("tbd"),(N1))))</formula>
    </cfRule>
    <cfRule type="beginsWith" dxfId="1092" priority="74" operator="beginsWith" text="FIXED">
      <formula>LEFT((N1),LEN("FIXED"))=("FIXED")</formula>
    </cfRule>
  </conditionalFormatting>
  <conditionalFormatting sqref="P1">
    <cfRule type="cellIs" dxfId="1091" priority="122" operator="equal">
      <formula>"TBD"</formula>
    </cfRule>
    <cfRule type="cellIs" dxfId="1090" priority="123" operator="equal">
      <formula>"Roadblock"</formula>
    </cfRule>
    <cfRule type="cellIs" dxfId="1089" priority="124" operator="equal">
      <formula>"Missing Variable"</formula>
    </cfRule>
    <cfRule type="cellIs" dxfId="1088" priority="125" operator="equal">
      <formula>"Missing Value"</formula>
    </cfRule>
    <cfRule type="cellIs" dxfId="1087" priority="126" operator="equal">
      <formula>"Incorrect"</formula>
    </cfRule>
    <cfRule type="cellIs" dxfId="1086" priority="127" operator="equal">
      <formula>"Pass"</formula>
    </cfRule>
  </conditionalFormatting>
  <conditionalFormatting sqref="Q1:Q4 Q21:Q33 Q60:Q61 Q88:Q89 Q139:Q144 Q165:Q1048576">
    <cfRule type="cellIs" dxfId="1085" priority="172" operator="equal">
      <formula>"TBD"</formula>
    </cfRule>
    <cfRule type="cellIs" dxfId="1084" priority="173" operator="equal">
      <formula>"Roadblock"</formula>
    </cfRule>
    <cfRule type="cellIs" dxfId="1083" priority="174" operator="equal">
      <formula>"Missing Variable"</formula>
    </cfRule>
    <cfRule type="cellIs" dxfId="1082" priority="175" operator="equal">
      <formula>"Missing Value"</formula>
    </cfRule>
    <cfRule type="cellIs" dxfId="1081" priority="176" operator="equal">
      <formula>"Incorrect"</formula>
    </cfRule>
    <cfRule type="cellIs" dxfId="1080" priority="177" operator="equal">
      <formula>"Pass"</formula>
    </cfRule>
  </conditionalFormatting>
  <conditionalFormatting sqref="Q5:Q20">
    <cfRule type="containsText" dxfId="1079" priority="118" operator="containsText" text="MISSING">
      <formula>NOT(ISERROR(SEARCH("MISSING",Q5)))</formula>
    </cfRule>
    <cfRule type="containsText" dxfId="1078" priority="119" operator="containsText" text="N/A">
      <formula>NOT(ISERROR(SEARCH("N/A",Q5)))</formula>
    </cfRule>
    <cfRule type="containsText" dxfId="1077" priority="121" operator="containsText" text="PASS">
      <formula>NOT(ISERROR(SEARCH("PASS",Q5)))</formula>
    </cfRule>
  </conditionalFormatting>
  <conditionalFormatting sqref="Q34:Q59">
    <cfRule type="containsText" dxfId="1076" priority="96" operator="containsText" text="INCORRECT">
      <formula>NOT(ISERROR(SEARCH("INCORRECT",Q34)))</formula>
    </cfRule>
    <cfRule type="containsText" dxfId="1075" priority="97" operator="containsText" text="MISSING">
      <formula>NOT(ISERROR(SEARCH("MISSING",Q34)))</formula>
    </cfRule>
    <cfRule type="containsText" dxfId="1074" priority="98" operator="containsText" text="N/A">
      <formula>NOT(ISERROR(SEARCH("N/A",Q34)))</formula>
    </cfRule>
    <cfRule type="containsText" dxfId="1073" priority="99" operator="containsText" text="PASS">
      <formula>NOT(ISERROR(SEARCH("PASS",Q34)))</formula>
    </cfRule>
  </conditionalFormatting>
  <conditionalFormatting sqref="Q62:Q87">
    <cfRule type="containsText" dxfId="1072" priority="114" operator="containsText" text="Ready for QA">
      <formula>NOT(ISERROR(SEARCH("Ready for QA",Q62)))</formula>
    </cfRule>
    <cfRule type="containsText" dxfId="1071" priority="115" operator="containsText" text="MISSING">
      <formula>NOT(ISERROR(SEARCH("MISSING",Q62)))</formula>
    </cfRule>
    <cfRule type="containsText" dxfId="1070" priority="116" operator="containsText" text="N/A">
      <formula>NOT(ISERROR(SEARCH("N/A",Q62)))</formula>
    </cfRule>
    <cfRule type="containsText" dxfId="1069" priority="117" operator="containsText" text="PASS">
      <formula>NOT(ISERROR(SEARCH("PASS",Q62)))</formula>
    </cfRule>
  </conditionalFormatting>
  <conditionalFormatting sqref="Q72:Q75">
    <cfRule type="containsText" dxfId="1068" priority="105" operator="containsText" text="INCORRECT">
      <formula>NOT(ISERROR(SEARCH("INCORRECT",Q72)))</formula>
    </cfRule>
  </conditionalFormatting>
  <conditionalFormatting sqref="Q91:Q117">
    <cfRule type="containsText" dxfId="1067" priority="106" operator="containsText" text="Ready for QA">
      <formula>NOT(ISERROR(SEARCH("Ready for QA",Q91)))</formula>
    </cfRule>
    <cfRule type="containsText" dxfId="1066" priority="107" operator="containsText" text="MISSING">
      <formula>NOT(ISERROR(SEARCH("MISSING",Q91)))</formula>
    </cfRule>
    <cfRule type="containsText" dxfId="1065" priority="108" operator="containsText" text="N/A">
      <formula>NOT(ISERROR(SEARCH("N/A",Q91)))</formula>
    </cfRule>
    <cfRule type="containsText" dxfId="1064" priority="109" operator="containsText" text="PASS">
      <formula>NOT(ISERROR(SEARCH("PASS",Q91)))</formula>
    </cfRule>
  </conditionalFormatting>
  <conditionalFormatting sqref="Q119">
    <cfRule type="cellIs" dxfId="1063" priority="90" operator="equal">
      <formula>"TBD"</formula>
    </cfRule>
    <cfRule type="cellIs" dxfId="1062" priority="91" operator="equal">
      <formula>"Roadblock"</formula>
    </cfRule>
    <cfRule type="cellIs" dxfId="1061" priority="92" operator="equal">
      <formula>"Missing Variable"</formula>
    </cfRule>
    <cfRule type="cellIs" dxfId="1060" priority="93" operator="equal">
      <formula>"Missing Value"</formula>
    </cfRule>
    <cfRule type="cellIs" dxfId="1059" priority="94" operator="equal">
      <formula>"Incorrect"</formula>
    </cfRule>
    <cfRule type="cellIs" dxfId="1058" priority="95" operator="equal">
      <formula>"Pass"</formula>
    </cfRule>
  </conditionalFormatting>
  <conditionalFormatting sqref="R1">
    <cfRule type="containsText" dxfId="1057" priority="198" operator="containsText" text="pass">
      <formula>NOT(ISERROR(SEARCH(("pass"),(R1))))</formula>
    </cfRule>
    <cfRule type="containsText" dxfId="1056" priority="199" operator="containsText" text="missing">
      <formula>NOT(ISERROR(SEARCH(("missing"),(R1))))</formula>
    </cfRule>
    <cfRule type="containsText" dxfId="1055" priority="200" operator="containsText" text="incorrect">
      <formula>NOT(ISERROR(SEARCH(("incorrect"),(R1))))</formula>
    </cfRule>
    <cfRule type="containsText" dxfId="1054" priority="201" operator="containsText" text="roadblock">
      <formula>NOT(ISERROR(SEARCH(("roadblock"),(R1))))</formula>
    </cfRule>
    <cfRule type="containsText" dxfId="1053" priority="202" operator="containsText" text="tbd">
      <formula>NOT(ISERROR(SEARCH(("tbd"),(R1))))</formula>
    </cfRule>
    <cfRule type="beginsWith" dxfId="1052" priority="203" operator="beginsWith" text="FIXED">
      <formula>LEFT((R1),LEN("FIXED"))=("FIXED")</formula>
    </cfRule>
  </conditionalFormatting>
  <conditionalFormatting sqref="R5:R18 V5:V18 R23:R29 R34:R60 R62:R83 R90:R108">
    <cfRule type="cellIs" dxfId="1051" priority="220" operator="equal">
      <formula>"Select"</formula>
    </cfRule>
  </conditionalFormatting>
  <conditionalFormatting sqref="S1">
    <cfRule type="containsText" dxfId="1050" priority="196" operator="containsText" text="DEV">
      <formula>NOT(ISERROR(SEARCH(("DEV"),(S1))))</formula>
    </cfRule>
    <cfRule type="containsText" dxfId="1049" priority="197" operator="containsText" text="GA4">
      <formula>NOT(ISERROR(SEARCH(("GA4"),(S1))))</formula>
    </cfRule>
  </conditionalFormatting>
  <conditionalFormatting sqref="S2">
    <cfRule type="containsText" dxfId="1048" priority="195" operator="containsText" text="roadblock">
      <formula>NOT(ISERROR(SEARCH(("roadblock"),(S2))))</formula>
    </cfRule>
  </conditionalFormatting>
  <conditionalFormatting sqref="S3 W3 AA3 AA5:AA18 AA34:AA60 AA62:AA83 AA90:AA108">
    <cfRule type="containsText" dxfId="1047" priority="211" operator="containsText" text="DEV">
      <formula>NOT(ISERROR(SEARCH(("DEV"),(S3))))</formula>
    </cfRule>
    <cfRule type="containsText" dxfId="1046" priority="212" operator="containsText" text="GA4">
      <formula>NOT(ISERROR(SEARCH(("GA4"),(S3))))</formula>
    </cfRule>
  </conditionalFormatting>
  <conditionalFormatting sqref="S4">
    <cfRule type="containsText" dxfId="1045" priority="189" operator="containsText" text="roadblock">
      <formula>NOT(ISERROR(SEARCH(("roadblock"),(S4))))</formula>
    </cfRule>
  </conditionalFormatting>
  <conditionalFormatting sqref="S33">
    <cfRule type="containsText" dxfId="1044" priority="183" operator="containsText" text="roadblock">
      <formula>NOT(ISERROR(SEARCH(("roadblock"),(S33))))</formula>
    </cfRule>
  </conditionalFormatting>
  <conditionalFormatting sqref="S61">
    <cfRule type="containsText" dxfId="1043" priority="157" operator="containsText" text="roadblock">
      <formula>NOT(ISERROR(SEARCH(("roadblock"),(S61))))</formula>
    </cfRule>
  </conditionalFormatting>
  <conditionalFormatting sqref="S89">
    <cfRule type="containsText" dxfId="1042" priority="144" operator="containsText" text="roadblock">
      <formula>NOT(ISERROR(SEARCH(("roadblock"),(S89))))</formula>
    </cfRule>
  </conditionalFormatting>
  <conditionalFormatting sqref="S119">
    <cfRule type="containsText" dxfId="1041" priority="89" operator="containsText" text="roadblock">
      <formula>NOT(ISERROR(SEARCH(("roadblock"),(S119))))</formula>
    </cfRule>
  </conditionalFormatting>
  <conditionalFormatting sqref="T2">
    <cfRule type="containsText" dxfId="1040" priority="193" operator="containsText" text="DEV">
      <formula>NOT(ISERROR(SEARCH(("DEV"),(T2))))</formula>
    </cfRule>
    <cfRule type="containsText" dxfId="1039" priority="194" operator="containsText" text="GA4">
      <formula>NOT(ISERROR(SEARCH(("GA4"),(T2))))</formula>
    </cfRule>
  </conditionalFormatting>
  <conditionalFormatting sqref="T4">
    <cfRule type="containsText" dxfId="1038" priority="187" operator="containsText" text="DEV">
      <formula>NOT(ISERROR(SEARCH(("DEV"),(T4))))</formula>
    </cfRule>
    <cfRule type="containsText" dxfId="1037" priority="188" operator="containsText" text="GA4">
      <formula>NOT(ISERROR(SEARCH(("GA4"),(T4))))</formula>
    </cfRule>
  </conditionalFormatting>
  <conditionalFormatting sqref="T33">
    <cfRule type="containsText" dxfId="1036" priority="181" operator="containsText" text="DEV">
      <formula>NOT(ISERROR(SEARCH(("DEV"),(T33))))</formula>
    </cfRule>
    <cfRule type="containsText" dxfId="1035" priority="182" operator="containsText" text="GA4">
      <formula>NOT(ISERROR(SEARCH(("GA4"),(T33))))</formula>
    </cfRule>
  </conditionalFormatting>
  <conditionalFormatting sqref="T61">
    <cfRule type="containsText" dxfId="1034" priority="155" operator="containsText" text="DEV">
      <formula>NOT(ISERROR(SEARCH(("DEV"),(T61))))</formula>
    </cfRule>
    <cfRule type="containsText" dxfId="1033" priority="156" operator="containsText" text="GA4">
      <formula>NOT(ISERROR(SEARCH(("GA4"),(T61))))</formula>
    </cfRule>
  </conditionalFormatting>
  <conditionalFormatting sqref="T89">
    <cfRule type="containsText" dxfId="1032" priority="142" operator="containsText" text="DEV">
      <formula>NOT(ISERROR(SEARCH(("DEV"),(T89))))</formula>
    </cfRule>
    <cfRule type="containsText" dxfId="1031" priority="143" operator="containsText" text="GA4">
      <formula>NOT(ISERROR(SEARCH(("GA4"),(T89))))</formula>
    </cfRule>
  </conditionalFormatting>
  <conditionalFormatting sqref="T119">
    <cfRule type="containsText" dxfId="1030" priority="87" operator="containsText" text="DEV">
      <formula>NOT(ISERROR(SEARCH(("DEV"),(T119))))</formula>
    </cfRule>
    <cfRule type="containsText" dxfId="1029" priority="88" operator="containsText" text="GA4">
      <formula>NOT(ISERROR(SEARCH(("GA4"),(T119))))</formula>
    </cfRule>
  </conditionalFormatting>
  <conditionalFormatting sqref="AA36:AA37 AA52:AA55">
    <cfRule type="containsText" dxfId="1028" priority="213" operator="containsText" text="DEV+GA4">
      <formula>NOT(ISERROR(SEARCH(("DEV+GA4"),(AA36))))</formula>
    </cfRule>
  </conditionalFormatting>
  <conditionalFormatting sqref="AA64:AA65 AA80">
    <cfRule type="containsText" dxfId="1027" priority="160" operator="containsText" text="DEV+GA4">
      <formula>NOT(ISERROR(SEARCH(("DEV+GA4"),(AA64))))</formula>
    </cfRule>
  </conditionalFormatting>
  <conditionalFormatting sqref="AA92:AA93 AA108">
    <cfRule type="containsText" dxfId="1026" priority="147" operator="containsText" text="DEV+GA4">
      <formula>NOT(ISERROR(SEARCH(("DEV+GA4"),(AA92))))</formula>
    </cfRule>
  </conditionalFormatting>
  <conditionalFormatting sqref="AD3 R5:R18 V5:V18 Z5:Z18 AD5:AD32 R23:R29 R34:R60 V34:V60 Z34:Z60 AD34:AD60 R62:R83 V62:V83 Z62:Z83 AD62:AD83 R90:R108 V90:V108 Z90:Z108 AD90:AD108">
    <cfRule type="containsText" dxfId="1025" priority="214" operator="containsText" text="pass">
      <formula>NOT(ISERROR(SEARCH(("pass"),(R3))))</formula>
    </cfRule>
    <cfRule type="containsText" dxfId="1024" priority="215" operator="containsText" text="missing">
      <formula>NOT(ISERROR(SEARCH(("missing"),(R3))))</formula>
    </cfRule>
    <cfRule type="containsText" dxfId="1023" priority="216" operator="containsText" text="incorrect">
      <formula>NOT(ISERROR(SEARCH(("incorrect"),(R3))))</formula>
    </cfRule>
    <cfRule type="containsText" dxfId="1022" priority="218" operator="containsText" text="tbd">
      <formula>NOT(ISERROR(SEARCH(("tbd"),(R3))))</formula>
    </cfRule>
    <cfRule type="beginsWith" dxfId="1021" priority="219" operator="beginsWith" text="FIXED">
      <formula>LEFT((R3),LEN("FIXED"))=("FIXED")</formula>
    </cfRule>
  </conditionalFormatting>
  <conditionalFormatting sqref="AD3 R5:R18 V5:V18 Z5:Z18 AD5:AD32 R23:R32 R34:R60 V34:V60 Z34:Z60 AD34:AD60 R62:R83 V62:V83 Z62:Z83 AD62:AD83 R90:R108 V90:V108 Z90:Z108 AD90:AD108 R3 V3 Z3 Z23:Z32 V32">
    <cfRule type="containsText" dxfId="1020" priority="217" operator="containsText" text="roadblock">
      <formula>NOT(ISERROR(SEARCH(("roadblock"),(R3))))</formula>
    </cfRule>
  </conditionalFormatting>
  <conditionalFormatting sqref="I146:I168">
    <cfRule type="containsText" dxfId="1019" priority="1" operator="containsText" text="Ready for QA">
      <formula>NOT(ISERROR(SEARCH("Ready for QA",I146)))</formula>
    </cfRule>
    <cfRule type="containsText" dxfId="1018" priority="2" operator="containsText" text="MISSING">
      <formula>NOT(ISERROR(SEARCH("MISSING",I146)))</formula>
    </cfRule>
    <cfRule type="containsText" dxfId="1017" priority="3" operator="containsText" text="N/A">
      <formula>NOT(ISERROR(SEARCH("N/A",I146)))</formula>
    </cfRule>
    <cfRule type="containsText" dxfId="1016" priority="4" operator="containsText" text="PASS">
      <formula>NOT(ISERROR(SEARCH("PASS",I146)))</formula>
    </cfRule>
  </conditionalFormatting>
  <conditionalFormatting sqref="Q145">
    <cfRule type="cellIs" dxfId="1015" priority="8" operator="equal">
      <formula>"TBD"</formula>
    </cfRule>
    <cfRule type="cellIs" dxfId="1014" priority="9" operator="equal">
      <formula>"Roadblock"</formula>
    </cfRule>
    <cfRule type="cellIs" dxfId="1013" priority="10" operator="equal">
      <formula>"Missing Variable"</formula>
    </cfRule>
    <cfRule type="cellIs" dxfId="1012" priority="11" operator="equal">
      <formula>"Missing Value"</formula>
    </cfRule>
    <cfRule type="cellIs" dxfId="1011" priority="12" operator="equal">
      <formula>"Incorrect"</formula>
    </cfRule>
    <cfRule type="cellIs" dxfId="1010" priority="13" operator="equal">
      <formula>"Pass"</formula>
    </cfRule>
  </conditionalFormatting>
  <conditionalFormatting sqref="S145">
    <cfRule type="containsText" dxfId="1009" priority="7" operator="containsText" text="roadblock">
      <formula>NOT(ISERROR(SEARCH(("roadblock"),(S145))))</formula>
    </cfRule>
  </conditionalFormatting>
  <conditionalFormatting sqref="T145">
    <cfRule type="containsText" dxfId="1008" priority="5" operator="containsText" text="DEV">
      <formula>NOT(ISERROR(SEARCH(("DEV"),(T145))))</formula>
    </cfRule>
    <cfRule type="containsText" dxfId="1007" priority="6" operator="containsText" text="GA4">
      <formula>NOT(ISERROR(SEARCH(("GA4"),(T145))))</formula>
    </cfRule>
  </conditionalFormatting>
  <dataValidations count="5">
    <dataValidation type="list" allowBlank="1" showErrorMessage="1" sqref="W5:W18 S5:S18 S34:S60 W34:W60 S62:S83 W62:W83 S90:S108 W90:W108" xr:uid="{00000000-0002-0000-0500-000000000000}">
      <formula1>"Select ,GA4,Dev,GA4 + DEV"</formula1>
    </dataValidation>
    <dataValidation type="list" allowBlank="1" showErrorMessage="1" sqref="AA51 AA34:AA35 AA79 AA62:AA63 AA107 AA90:AA91 AA5:AA18" xr:uid="{00000000-0002-0000-0500-000001000000}">
      <formula1>"Select,GA4,DEV,DEV+GA4"</formula1>
    </dataValidation>
    <dataValidation type="list" allowBlank="1" showErrorMessage="1" sqref="AA52:AA60 AA80:AA83 AA108 AA36:AA50 AA64:AA78 AA92:AA106" xr:uid="{00000000-0002-0000-0500-000003000000}">
      <formula1>"Select,GA4,Dev"</formula1>
    </dataValidation>
    <dataValidation type="list" allowBlank="1" showInputMessage="1" showErrorMessage="1" sqref="L102:L103 L74:L75 H74:H75" xr:uid="{CD8247AB-066A-4DCA-86E2-D9B3ECA7BA0F}">
      <formula1>"See results in dropdown,sidekick2,sidekick3,sidekick4,sidekick6"</formula1>
    </dataValidation>
    <dataValidation type="list" allowBlank="1" showInputMessage="1" showErrorMessage="1" sqref="H102:H103" xr:uid="{BE6288E3-E284-4B83-987D-3B7FC7A1502E}">
      <formula1>"See results in dropdown,sidekick2,sidekick3,sidekick4"</formula1>
    </dataValidation>
  </dataValidations>
  <hyperlinks>
    <hyperlink ref="L21" r:id="rId1" xr:uid="{1B340300-07BA-4A15-A5E7-5A5F27987542}"/>
    <hyperlink ref="L22" r:id="rId2" xr:uid="{DDB4BAC3-9FA2-4E84-933B-9C6D25756A3B}"/>
    <hyperlink ref="L54" r:id="rId3" xr:uid="{D10BDA33-AE15-44DA-9EFC-DCAF0F33A408}"/>
    <hyperlink ref="L55" r:id="rId4" xr:uid="{27322442-6CC2-4614-B22E-012D77D70CE6}"/>
    <hyperlink ref="L110" r:id="rId5" xr:uid="{63D11EDE-695B-428F-8ACF-9E352E953A61}"/>
    <hyperlink ref="L111" r:id="rId6" xr:uid="{1011C9D8-19C4-4EF4-BF05-7E8D09A36F1D}"/>
    <hyperlink ref="L82" r:id="rId7" xr:uid="{1AD9D27B-ECA6-409B-BE10-FDA3D0D5AC92}"/>
    <hyperlink ref="L83" r:id="rId8" xr:uid="{8E54E196-7848-480E-A6D0-E3305777F35A}"/>
    <hyperlink ref="L140" r:id="rId9" xr:uid="{FB9D3213-1ABD-4E7F-B85D-E554D412C5C6}"/>
    <hyperlink ref="L141" r:id="rId10" xr:uid="{6D07C965-ED92-4A7E-97CD-C459660DC7C4}"/>
    <hyperlink ref="H21" r:id="rId11" xr:uid="{DD33CACD-7798-4998-8575-6149442A832A}"/>
    <hyperlink ref="H22" r:id="rId12" xr:uid="{04C41316-CB38-4DFA-A63E-A1BE6EE71FF0}"/>
    <hyperlink ref="H54" r:id="rId13" xr:uid="{70D90A25-E5BF-4FF8-89AC-E1B131446ABA}"/>
    <hyperlink ref="H55" r:id="rId14" xr:uid="{37CEE8DF-2774-4405-84F8-F6AC4FC551EB}"/>
    <hyperlink ref="H82" r:id="rId15" xr:uid="{0C9BC2B6-4248-4B2A-8AC0-20667016F138}"/>
    <hyperlink ref="H83" r:id="rId16" xr:uid="{16EAAFDB-1CEC-4FB1-9E0C-D6444B6074DE}"/>
    <hyperlink ref="H110" r:id="rId17" xr:uid="{559EFA87-CD4D-4725-B64D-DEBB7CF50CC2}"/>
    <hyperlink ref="H111" r:id="rId18" xr:uid="{D4300B8D-EE88-4B5E-BAF3-4C0ECE9754EB}"/>
    <hyperlink ref="H140" r:id="rId19" xr:uid="{C573BC80-5721-47F6-AE3F-6BC21F708FF4}"/>
    <hyperlink ref="H141" r:id="rId20" xr:uid="{B9F0A7B9-AD4F-411D-B998-CA55FB7F8A25}"/>
  </hyperlinks>
  <pageMargins left="0.7" right="0.7" top="0.75" bottom="0.75" header="0.3" footer="0.3"/>
  <pageSetup orientation="portrait" horizontalDpi="0" verticalDpi="0"/>
  <drawing r:id="rId2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3EA17-FE2A-4E86-970B-00C17A7002EF}">
  <sheetPr>
    <tabColor rgb="FF92D050"/>
  </sheetPr>
  <dimension ref="A1:S61"/>
  <sheetViews>
    <sheetView topLeftCell="B1" zoomScale="84" workbookViewId="0">
      <selection activeCell="I6" sqref="I6:I10"/>
    </sheetView>
  </sheetViews>
  <sheetFormatPr defaultColWidth="8.85546875" defaultRowHeight="12.75" customHeight="1"/>
  <cols>
    <col min="1" max="1" width="3" customWidth="1"/>
    <col min="2" max="2" width="12.85546875" customWidth="1"/>
    <col min="3" max="3" width="35.7109375" customWidth="1"/>
    <col min="4" max="4" width="14.28515625" customWidth="1"/>
    <col min="5" max="5" width="17.42578125" customWidth="1"/>
    <col min="6" max="6" width="32" customWidth="1"/>
    <col min="7" max="7" width="1.7109375" customWidth="1"/>
    <col min="8" max="8" width="50" customWidth="1"/>
    <col min="9" max="9" width="17.5703125" customWidth="1"/>
    <col min="10" max="10" width="29" customWidth="1"/>
    <col min="11" max="11" width="1.7109375" customWidth="1"/>
    <col min="12" max="12" width="50" customWidth="1"/>
    <col min="13" max="13" width="17.5703125" customWidth="1"/>
    <col min="14" max="14" width="29" customWidth="1"/>
    <col min="15" max="15" width="2.42578125" customWidth="1"/>
    <col min="16" max="16" width="41.7109375" customWidth="1"/>
    <col min="17" max="18" width="27.28515625" customWidth="1"/>
  </cols>
  <sheetData>
    <row r="1" spans="1:19" s="36" customFormat="1" ht="20.25" customHeight="1">
      <c r="A1" s="33"/>
      <c r="B1" s="34" t="s">
        <v>46</v>
      </c>
      <c r="C1" s="34"/>
      <c r="D1" s="34" t="s">
        <v>503</v>
      </c>
      <c r="E1" s="35" t="s">
        <v>504</v>
      </c>
      <c r="F1" s="35" t="s">
        <v>505</v>
      </c>
      <c r="G1" s="35"/>
      <c r="H1" s="34" t="s">
        <v>506</v>
      </c>
      <c r="I1" s="34" t="s">
        <v>507</v>
      </c>
      <c r="J1" s="35" t="s">
        <v>508</v>
      </c>
      <c r="K1" s="35"/>
      <c r="L1" s="34" t="s">
        <v>506</v>
      </c>
      <c r="M1" s="34" t="s">
        <v>507</v>
      </c>
      <c r="N1" s="35" t="s">
        <v>508</v>
      </c>
      <c r="O1" s="35"/>
      <c r="P1" s="34" t="s">
        <v>506</v>
      </c>
      <c r="Q1" s="34" t="s">
        <v>507</v>
      </c>
      <c r="R1" s="35" t="s">
        <v>508</v>
      </c>
    </row>
    <row r="2" spans="1:19" s="31" customFormat="1">
      <c r="A2" s="29"/>
      <c r="B2" s="29"/>
      <c r="C2" s="29"/>
      <c r="D2" s="30"/>
      <c r="E2" s="30"/>
      <c r="F2" s="29"/>
      <c r="G2" s="29"/>
      <c r="H2" s="67" t="s">
        <v>561</v>
      </c>
      <c r="I2" s="67">
        <v>45167</v>
      </c>
      <c r="J2" s="30" t="s">
        <v>562</v>
      </c>
      <c r="K2" s="29"/>
      <c r="L2" s="67" t="s">
        <v>563</v>
      </c>
      <c r="M2" s="67">
        <v>45040</v>
      </c>
      <c r="N2" s="30" t="s">
        <v>513</v>
      </c>
      <c r="O2" s="29"/>
      <c r="P2" s="67" t="s">
        <v>561</v>
      </c>
      <c r="Q2" s="67">
        <v>45022</v>
      </c>
      <c r="R2" s="30" t="s">
        <v>512</v>
      </c>
      <c r="S2" s="29"/>
    </row>
    <row r="4" spans="1:19" s="31" customFormat="1" ht="15.75" customHeight="1">
      <c r="A4" s="29"/>
      <c r="B4" s="29"/>
      <c r="C4" s="30" t="s">
        <v>564</v>
      </c>
      <c r="D4" s="30"/>
      <c r="E4" s="30"/>
      <c r="F4" s="29"/>
      <c r="G4" s="30"/>
      <c r="H4" s="30"/>
      <c r="I4" s="30"/>
      <c r="J4" s="30"/>
      <c r="K4" s="30"/>
      <c r="L4" s="30"/>
      <c r="M4" s="30"/>
      <c r="N4" s="30"/>
      <c r="O4" s="30"/>
      <c r="P4" s="29"/>
      <c r="Q4" s="29"/>
      <c r="R4" s="29"/>
      <c r="S4" s="29"/>
    </row>
    <row r="5" spans="1:19" ht="15.75" customHeight="1">
      <c r="A5" s="1"/>
      <c r="B5" s="1"/>
      <c r="C5" s="101"/>
      <c r="D5" s="101"/>
      <c r="E5" s="101"/>
      <c r="F5" s="1"/>
      <c r="G5" s="101"/>
      <c r="H5" s="101"/>
      <c r="I5" s="101"/>
      <c r="J5" s="101"/>
      <c r="K5" s="101"/>
      <c r="L5" s="101"/>
      <c r="M5" s="101"/>
      <c r="N5" s="101"/>
      <c r="O5" s="101"/>
      <c r="P5" s="1"/>
      <c r="Q5" s="1"/>
      <c r="R5" s="1"/>
      <c r="S5" s="1"/>
    </row>
    <row r="6" spans="1:19" ht="15.75">
      <c r="C6" s="110"/>
      <c r="D6" s="57" t="s">
        <v>321</v>
      </c>
      <c r="E6" t="s">
        <v>515</v>
      </c>
      <c r="F6" s="1" t="s">
        <v>565</v>
      </c>
      <c r="G6" s="13"/>
      <c r="H6" s="1" t="s">
        <v>565</v>
      </c>
      <c r="I6" s="64" t="str" cm="1">
        <f t="array" ref="I6">_xlfn.IFS(ISBLANK($H6),"Ready for QA",$H6="/","N/A",$H6="-","MISSING",$F6 = $H6,"PASS",$F6&lt;&gt;$H6,"INCORRECT")</f>
        <v>PASS</v>
      </c>
      <c r="J6" s="13"/>
      <c r="K6" s="13"/>
      <c r="L6" s="1" t="s">
        <v>565</v>
      </c>
      <c r="M6" s="64" t="str" cm="1">
        <f t="array" ref="M6">_xlfn.IFS(ISBLANK($L6),"Ready for QA",$L6="/","N/A",$L6="-","MISSING",$F6 = $L6,"PASS",$F6&lt;&gt;$L6,"INCORRECT")</f>
        <v>PASS</v>
      </c>
      <c r="N6" s="13"/>
      <c r="O6" s="13"/>
      <c r="P6" s="1" t="s">
        <v>565</v>
      </c>
      <c r="Q6" s="64" t="str" cm="1">
        <f t="array" ref="Q6">_xlfn.IFS(ISBLANK($P6),"Ready for QA",$P6="/","N/A",$P6="-","MISSING",$F6 = $P6,"PASS",$F6&lt;&gt;$P6,"INCORRECT")</f>
        <v>PASS</v>
      </c>
      <c r="R6" s="16"/>
    </row>
    <row r="7" spans="1:19" ht="15.75">
      <c r="C7" s="110"/>
      <c r="D7" s="57" t="s">
        <v>324</v>
      </c>
      <c r="E7" t="s">
        <v>325</v>
      </c>
      <c r="F7" s="1" t="s">
        <v>565</v>
      </c>
      <c r="G7" s="13"/>
      <c r="H7" s="1" t="s">
        <v>565</v>
      </c>
      <c r="I7" s="64" t="str" cm="1">
        <f t="array" ref="I7">_xlfn.IFS(ISBLANK($H7),"Ready for QA",$H7="/","N/A",$H7="-","MISSING",$F7 = $H7,"PASS",$F7&lt;&gt;$H7,"INCORRECT")</f>
        <v>PASS</v>
      </c>
      <c r="J7" s="13"/>
      <c r="K7" s="13"/>
      <c r="L7" s="1" t="s">
        <v>565</v>
      </c>
      <c r="M7" s="64" t="str" cm="1">
        <f t="array" ref="M7">_xlfn.IFS(ISBLANK($L7),"Ready for QA",$L7="/","N/A",$L7="-","MISSING",$F7 = $L7,"PASS",$F7&lt;&gt;$L7,"INCORRECT")</f>
        <v>PASS</v>
      </c>
      <c r="N7" s="13"/>
      <c r="O7" s="13"/>
      <c r="P7" s="1" t="s">
        <v>565</v>
      </c>
      <c r="Q7" s="64" t="str" cm="1">
        <f t="array" ref="Q7">_xlfn.IFS(ISBLANK($P7),"Ready for QA",$P7="/","N/A",$P7="-","MISSING",$F7 = $P7,"PASS",$F7&lt;&gt;$P7,"INCORRECT")</f>
        <v>PASS</v>
      </c>
      <c r="R7" s="16"/>
    </row>
    <row r="8" spans="1:19" ht="15.75">
      <c r="C8" s="110"/>
      <c r="D8" t="s">
        <v>197</v>
      </c>
      <c r="E8" t="s">
        <v>198</v>
      </c>
      <c r="F8" t="s">
        <v>566</v>
      </c>
      <c r="G8" s="13"/>
      <c r="H8" t="s">
        <v>566</v>
      </c>
      <c r="I8" s="64" t="str" cm="1">
        <f t="array" ref="I8">_xlfn.IFS(ISBLANK($H8),"Ready for QA",$H8="/","N/A",$H8="-","MISSING",$F8 = $H8,"PASS",$F8&lt;&gt;$H8,"INCORRECT")</f>
        <v>PASS</v>
      </c>
      <c r="J8" s="13"/>
      <c r="K8" s="13"/>
      <c r="L8" t="s">
        <v>566</v>
      </c>
      <c r="M8" s="64" t="str" cm="1">
        <f t="array" ref="M8">_xlfn.IFS(ISBLANK($L8),"Ready for QA",$L8="/","N/A",$L8="-","MISSING",$F8 = $L8,"PASS",$F8&lt;&gt;$L8,"INCORRECT")</f>
        <v>PASS</v>
      </c>
      <c r="N8" s="13"/>
      <c r="O8" s="13"/>
      <c r="P8" t="s">
        <v>566</v>
      </c>
      <c r="Q8" s="64" t="str" cm="1">
        <f t="array" ref="Q8">_xlfn.IFS(ISBLANK($P8),"Ready for QA",$P8="/","N/A",$P8="-","MISSING",$F8 = $P8,"PASS",$F8&lt;&gt;$P8,"INCORRECT")</f>
        <v>PASS</v>
      </c>
      <c r="R8" s="16"/>
    </row>
    <row r="9" spans="1:19" ht="15.75">
      <c r="C9" s="110"/>
      <c r="D9" t="s">
        <v>327</v>
      </c>
      <c r="E9" t="s">
        <v>198</v>
      </c>
      <c r="F9" t="s">
        <v>566</v>
      </c>
      <c r="G9" s="13"/>
      <c r="H9" t="s">
        <v>566</v>
      </c>
      <c r="I9" s="64" t="str" cm="1">
        <f t="array" ref="I9">_xlfn.IFS(ISBLANK($H9),"Ready for QA",$H9="/","N/A",$H9="-","MISSING",$F9 = $H9,"PASS",$F9&lt;&gt;$H9,"INCORRECT")</f>
        <v>PASS</v>
      </c>
      <c r="J9" s="13"/>
      <c r="K9" s="13"/>
      <c r="L9" t="s">
        <v>566</v>
      </c>
      <c r="M9" s="64" t="str" cm="1">
        <f t="array" ref="M9">_xlfn.IFS(ISBLANK($L9),"Ready for QA",$L9="/","N/A",$L9="-","MISSING",$F9 = $L9,"PASS",$F9&lt;&gt;$L9,"INCORRECT")</f>
        <v>PASS</v>
      </c>
      <c r="N9" s="13"/>
      <c r="O9" s="13"/>
      <c r="P9" t="s">
        <v>566</v>
      </c>
      <c r="Q9" s="64" t="str" cm="1">
        <f t="array" ref="Q9">_xlfn.IFS(ISBLANK($P9),"Ready for QA",$P9="/","N/A",$P9="-","MISSING",$F9 = $P9,"PASS",$F9&lt;&gt;$P9,"INCORRECT")</f>
        <v>PASS</v>
      </c>
      <c r="R9" s="16"/>
    </row>
    <row r="10" spans="1:19" ht="15.75">
      <c r="C10" s="110"/>
      <c r="D10" t="s">
        <v>328</v>
      </c>
      <c r="E10" t="s">
        <v>515</v>
      </c>
      <c r="F10" s="1" t="s">
        <v>565</v>
      </c>
      <c r="G10" s="13"/>
      <c r="H10" s="1" t="s">
        <v>565</v>
      </c>
      <c r="I10" s="64" t="str" cm="1">
        <f t="array" ref="I10">_xlfn.IFS(ISBLANK($H10),"Ready for QA",$H10="/","N/A",$H10="-","MISSING",$F10 = $H10,"PASS",$F10&lt;&gt;$H10,"INCORRECT")</f>
        <v>PASS</v>
      </c>
      <c r="J10" s="13"/>
      <c r="K10" s="13"/>
      <c r="L10" s="1" t="s">
        <v>565</v>
      </c>
      <c r="M10" s="64" t="str" cm="1">
        <f t="array" ref="M10">_xlfn.IFS(ISBLANK($L10),"Ready for QA",$L10="/","N/A",$L10="-","MISSING",$F10 = $L10,"PASS",$F10&lt;&gt;$L10,"INCORRECT")</f>
        <v>PASS</v>
      </c>
      <c r="N10" s="13"/>
      <c r="O10" s="13"/>
      <c r="P10" s="1" t="s">
        <v>565</v>
      </c>
      <c r="Q10" s="64" t="str" cm="1">
        <f t="array" ref="Q10">_xlfn.IFS(ISBLANK($P10),"Ready for QA",$P10="/","N/A",$P10="-","MISSING",$F10 = $P10,"PASS",$F10&lt;&gt;$P10,"INCORRECT")</f>
        <v>PASS</v>
      </c>
      <c r="R10" s="16"/>
    </row>
    <row r="11" spans="1:19" ht="15.75" customHeight="1">
      <c r="C11" s="110"/>
      <c r="D11" t="s">
        <v>330</v>
      </c>
      <c r="E11" t="s">
        <v>325</v>
      </c>
      <c r="F11" s="1" t="s">
        <v>565</v>
      </c>
      <c r="G11" s="13"/>
      <c r="H11" s="1" t="s">
        <v>565</v>
      </c>
      <c r="I11" s="64" t="str" cm="1">
        <f t="array" ref="I11">_xlfn.IFS(ISBLANK($H11),"Ready for QA",$H11="/","N/A",$H11="-","MISSING",$F11 = $H11,"PASS",$F11&lt;&gt;$H11,"INCORRECT")</f>
        <v>PASS</v>
      </c>
      <c r="J11" s="13"/>
      <c r="K11" s="13"/>
      <c r="L11" s="1" t="s">
        <v>565</v>
      </c>
      <c r="M11" s="64" t="str" cm="1">
        <f t="array" ref="M11">_xlfn.IFS(ISBLANK($L11),"Ready for QA",$L11="/","N/A",$L11="-","MISSING",$F11 = $L11,"PASS",$F11&lt;&gt;$L11,"INCORRECT")</f>
        <v>PASS</v>
      </c>
      <c r="N11" s="13"/>
      <c r="O11" s="13"/>
      <c r="P11" s="1" t="s">
        <v>565</v>
      </c>
      <c r="Q11" s="64" t="str" cm="1">
        <f t="array" ref="Q11">_xlfn.IFS(ISBLANK($P11),"Ready for QA",$P11="/","N/A",$P11="-","MISSING",$F11 = $P11,"PASS",$F11&lt;&gt;$P11,"INCORRECT")</f>
        <v>PASS</v>
      </c>
      <c r="R11" s="15"/>
    </row>
    <row r="12" spans="1:19" ht="15.75" customHeight="1">
      <c r="C12" s="110"/>
      <c r="D12" t="s">
        <v>204</v>
      </c>
      <c r="E12" t="s">
        <v>205</v>
      </c>
      <c r="F12" s="1" t="s">
        <v>565</v>
      </c>
      <c r="G12" s="13"/>
      <c r="H12" s="1" t="s">
        <v>565</v>
      </c>
      <c r="I12" s="64" t="str" cm="1">
        <f t="array" ref="I12">_xlfn.IFS(ISBLANK($H12),"Ready for QA",$H12="/","N/A",$H12="-","MISSING",$F12 = $H12,"PASS",$F12&lt;&gt;$H12,"INCORRECT")</f>
        <v>PASS</v>
      </c>
      <c r="J12" s="13"/>
      <c r="K12" s="13"/>
      <c r="L12" s="1" t="s">
        <v>565</v>
      </c>
      <c r="M12" s="64" t="str" cm="1">
        <f t="array" ref="M12">_xlfn.IFS(ISBLANK($L12),"Ready for QA",$L12="/","N/A",$L12="-","MISSING",$F12 = $L12,"PASS",$F12&lt;&gt;$L12,"INCORRECT")</f>
        <v>PASS</v>
      </c>
      <c r="N12" s="13"/>
      <c r="O12" s="13"/>
      <c r="P12" s="1" t="s">
        <v>565</v>
      </c>
      <c r="Q12" s="64" t="str" cm="1">
        <f t="array" ref="Q12">_xlfn.IFS(ISBLANK($P12),"Ready for QA",$P12="/","N/A",$P12="-","MISSING",$F12 = $P12,"PASS",$F12&lt;&gt;$P12,"INCORRECT")</f>
        <v>PASS</v>
      </c>
      <c r="R12" s="15"/>
    </row>
    <row r="13" spans="1:19">
      <c r="C13" s="110"/>
      <c r="D13" t="s">
        <v>331</v>
      </c>
      <c r="E13" t="s">
        <v>205</v>
      </c>
      <c r="F13" s="1" t="s">
        <v>565</v>
      </c>
      <c r="G13" s="13"/>
      <c r="H13" s="1" t="s">
        <v>565</v>
      </c>
      <c r="I13" s="64" t="str" cm="1">
        <f t="array" ref="I13">_xlfn.IFS(ISBLANK($H13),"Ready for QA",$H13="/","N/A",$H13="-","MISSING",$F13 = $H13,"PASS",$F13&lt;&gt;$H13,"INCORRECT")</f>
        <v>PASS</v>
      </c>
      <c r="J13" s="13"/>
      <c r="K13" s="13"/>
      <c r="L13" s="1" t="s">
        <v>565</v>
      </c>
      <c r="M13" s="64" t="str" cm="1">
        <f t="array" ref="M13">_xlfn.IFS(ISBLANK($L13),"Ready for QA",$L13="/","N/A",$L13="-","MISSING",$F13 = $L13,"PASS",$F13&lt;&gt;$L13,"INCORRECT")</f>
        <v>PASS</v>
      </c>
      <c r="N13" s="13"/>
      <c r="O13" s="13"/>
      <c r="P13" s="1" t="s">
        <v>565</v>
      </c>
      <c r="Q13" s="64" t="str" cm="1">
        <f t="array" ref="Q13">_xlfn.IFS(ISBLANK($P13),"Ready for QA",$P13="/","N/A",$P13="-","MISSING",$F13 = $P13,"PASS",$F13&lt;&gt;$P13,"INCORRECT")</f>
        <v>PASS</v>
      </c>
      <c r="R13" s="15"/>
    </row>
    <row r="14" spans="1:19">
      <c r="C14" s="110"/>
      <c r="D14" t="s">
        <v>207</v>
      </c>
      <c r="E14" t="s">
        <v>208</v>
      </c>
      <c r="F14" s="1" t="s">
        <v>565</v>
      </c>
      <c r="G14" s="13"/>
      <c r="H14" s="1" t="s">
        <v>565</v>
      </c>
      <c r="I14" s="64" t="str" cm="1">
        <f t="array" ref="I14">_xlfn.IFS(ISBLANK($H14),"Ready for QA",$H14="/","N/A",$H14="-","MISSING",$F14 = $H14,"PASS",$F14&lt;&gt;$H14,"INCORRECT")</f>
        <v>PASS</v>
      </c>
      <c r="J14" s="13"/>
      <c r="K14" s="13"/>
      <c r="L14" s="1" t="s">
        <v>565</v>
      </c>
      <c r="M14" s="64" t="str" cm="1">
        <f t="array" ref="M14">_xlfn.IFS(ISBLANK($L14),"Ready for QA",$L14="/","N/A",$L14="-","MISSING",$F14 = $L14,"PASS",$F14&lt;&gt;$L14,"INCORRECT")</f>
        <v>PASS</v>
      </c>
      <c r="N14" s="13"/>
      <c r="O14" s="13"/>
      <c r="P14" s="1" t="s">
        <v>565</v>
      </c>
      <c r="Q14" s="64" t="str" cm="1">
        <f t="array" ref="Q14">_xlfn.IFS(ISBLANK($P14),"Ready for QA",$P14="/","N/A",$P14="-","MISSING",$F14 = $P14,"PASS",$F14&lt;&gt;$P14,"INCORRECT")</f>
        <v>PASS</v>
      </c>
      <c r="R14" s="15"/>
    </row>
    <row r="15" spans="1:19">
      <c r="C15" s="110"/>
      <c r="D15" t="s">
        <v>333</v>
      </c>
      <c r="E15" t="s">
        <v>208</v>
      </c>
      <c r="F15" s="1" t="s">
        <v>565</v>
      </c>
      <c r="G15" s="13"/>
      <c r="H15" s="1" t="s">
        <v>565</v>
      </c>
      <c r="I15" s="64" t="str" cm="1">
        <f t="array" ref="I15">_xlfn.IFS(ISBLANK($H15),"Ready for QA",$H15="/","N/A",$H15="-","MISSING",$F15 = $H15,"PASS",$F15&lt;&gt;$H15,"INCORRECT")</f>
        <v>PASS</v>
      </c>
      <c r="J15" s="13"/>
      <c r="K15" s="13"/>
      <c r="L15" s="1" t="s">
        <v>565</v>
      </c>
      <c r="M15" s="64" t="str" cm="1">
        <f t="array" ref="M15">_xlfn.IFS(ISBLANK($L15),"Ready for QA",$L15="/","N/A",$L15="-","MISSING",$F15 = $L15,"PASS",$F15&lt;&gt;$L15,"INCORRECT")</f>
        <v>PASS</v>
      </c>
      <c r="N15" s="13"/>
      <c r="O15" s="13"/>
      <c r="P15" s="1" t="s">
        <v>565</v>
      </c>
      <c r="Q15" s="64" t="str" cm="1">
        <f t="array" ref="Q15">_xlfn.IFS(ISBLANK($P15),"Ready for QA",$P15="/","N/A",$P15="-","MISSING",$F15 = $P15,"PASS",$F15&lt;&gt;$P15,"INCORRECT")</f>
        <v>PASS</v>
      </c>
      <c r="R15" s="15"/>
    </row>
    <row r="16" spans="1:19">
      <c r="C16" s="110"/>
      <c r="D16" s="1" t="s">
        <v>216</v>
      </c>
      <c r="E16" t="s">
        <v>217</v>
      </c>
      <c r="F16" t="s">
        <v>218</v>
      </c>
      <c r="G16" s="13"/>
      <c r="H16" t="s">
        <v>52</v>
      </c>
      <c r="I16" s="64" t="str" cm="1">
        <f t="array" ref="I16">_xlfn.IFS(ISBLANK($H16),"Ready for QA",$H16="/","N/A",$H16="-","MISSING",$F16 = $H16,"PASS",$F16&lt;&gt;$H16,"INCORRECT")</f>
        <v>N/A</v>
      </c>
      <c r="J16" s="13"/>
      <c r="K16" s="13"/>
      <c r="L16" t="s">
        <v>52</v>
      </c>
      <c r="M16" s="64" t="str" cm="1">
        <f t="array" ref="M16">_xlfn.IFS(ISBLANK($L16),"Ready for QA",$L16="/","N/A",$L16="-","MISSING",$F16 = $L16,"PASS",$F16&lt;&gt;$L16,"INCORRECT")</f>
        <v>N/A</v>
      </c>
      <c r="N16" s="13"/>
      <c r="O16" s="13"/>
      <c r="P16" t="s">
        <v>52</v>
      </c>
      <c r="Q16" s="64" t="str" cm="1">
        <f t="array" ref="Q16">_xlfn.IFS(ISBLANK($P16),"Ready for QA",$P16="/","N/A",$P16="-","MISSING",$F16 = $P16,"PASS",$F16&lt;&gt;$P16,"INCORRECT")</f>
        <v>N/A</v>
      </c>
      <c r="R16" s="15"/>
    </row>
    <row r="17" spans="3:18">
      <c r="C17" s="110"/>
      <c r="D17" s="1" t="s">
        <v>336</v>
      </c>
      <c r="E17" t="s">
        <v>217</v>
      </c>
      <c r="F17" t="s">
        <v>218</v>
      </c>
      <c r="G17" s="13"/>
      <c r="H17" t="s">
        <v>52</v>
      </c>
      <c r="I17" s="64" t="str" cm="1">
        <f t="array" ref="I17">_xlfn.IFS(ISBLANK($H17),"Ready for QA",$H17="/","N/A",$H17="-","MISSING",$F17 = $H17,"PASS",$F17&lt;&gt;$H17,"INCORRECT")</f>
        <v>N/A</v>
      </c>
      <c r="J17" s="13"/>
      <c r="K17" s="13"/>
      <c r="L17" t="s">
        <v>52</v>
      </c>
      <c r="M17" s="64" t="str" cm="1">
        <f t="array" ref="M17">_xlfn.IFS(ISBLANK($L17),"Ready for QA",$L17="/","N/A",$L17="-","MISSING",$F17 = $L17,"PASS",$F17&lt;&gt;$L17,"INCORRECT")</f>
        <v>N/A</v>
      </c>
      <c r="N17" s="13"/>
      <c r="O17" s="13"/>
      <c r="P17" t="s">
        <v>52</v>
      </c>
      <c r="Q17" s="64" t="str" cm="1">
        <f t="array" ref="Q17">_xlfn.IFS(ISBLANK($P17),"Ready for QA",$P17="/","N/A",$P17="-","MISSING",$F17 = $P17,"PASS",$F17&lt;&gt;$P17,"INCORRECT")</f>
        <v>N/A</v>
      </c>
      <c r="R17" s="15"/>
    </row>
    <row r="18" spans="3:18">
      <c r="C18" s="110"/>
      <c r="D18" s="1" t="s">
        <v>220</v>
      </c>
      <c r="E18" t="s">
        <v>221</v>
      </c>
      <c r="F18" s="60" t="s">
        <v>222</v>
      </c>
      <c r="G18" s="13"/>
      <c r="H18" s="60" t="s">
        <v>567</v>
      </c>
      <c r="I18" s="64" t="s">
        <v>520</v>
      </c>
      <c r="J18" s="13"/>
      <c r="K18" s="13"/>
      <c r="L18" t="s">
        <v>568</v>
      </c>
      <c r="M18" s="64" t="s">
        <v>520</v>
      </c>
      <c r="N18" s="13"/>
      <c r="O18" s="13"/>
      <c r="P18" s="71" t="s">
        <v>522</v>
      </c>
      <c r="Q18" s="64" t="s">
        <v>520</v>
      </c>
      <c r="R18" s="15"/>
    </row>
    <row r="19" spans="3:18">
      <c r="C19" s="110"/>
      <c r="D19" s="1" t="s">
        <v>337</v>
      </c>
      <c r="E19" t="s">
        <v>221</v>
      </c>
      <c r="F19" s="60" t="s">
        <v>222</v>
      </c>
      <c r="G19" s="13"/>
      <c r="H19" s="60" t="s">
        <v>567</v>
      </c>
      <c r="I19" s="64" t="s">
        <v>520</v>
      </c>
      <c r="J19" s="13"/>
      <c r="K19" s="13"/>
      <c r="L19" t="s">
        <v>568</v>
      </c>
      <c r="M19" s="64" t="s">
        <v>520</v>
      </c>
      <c r="N19" s="13"/>
      <c r="O19" s="13"/>
      <c r="P19" s="71" t="s">
        <v>522</v>
      </c>
      <c r="Q19" s="64" t="s">
        <v>520</v>
      </c>
      <c r="R19" s="15"/>
    </row>
    <row r="20" spans="3:18">
      <c r="C20" s="110"/>
      <c r="D20" s="1" t="s">
        <v>244</v>
      </c>
      <c r="E20" t="s">
        <v>245</v>
      </c>
      <c r="F20" t="s">
        <v>523</v>
      </c>
      <c r="G20" s="13"/>
      <c r="H20" t="s">
        <v>524</v>
      </c>
      <c r="I20" s="64" t="s">
        <v>520</v>
      </c>
      <c r="J20" s="13"/>
      <c r="K20" s="13"/>
      <c r="L20" t="s">
        <v>524</v>
      </c>
      <c r="M20" s="64" t="s">
        <v>520</v>
      </c>
      <c r="N20" s="13"/>
      <c r="O20" s="13"/>
      <c r="P20" t="s">
        <v>524</v>
      </c>
      <c r="Q20" s="64" t="s">
        <v>520</v>
      </c>
      <c r="R20" s="15"/>
    </row>
    <row r="21" spans="3:18">
      <c r="C21" s="110"/>
      <c r="D21" t="s">
        <v>352</v>
      </c>
      <c r="E21" t="s">
        <v>245</v>
      </c>
      <c r="F21" t="s">
        <v>523</v>
      </c>
      <c r="G21" s="13"/>
      <c r="H21" t="s">
        <v>524</v>
      </c>
      <c r="I21" s="64" t="s">
        <v>520</v>
      </c>
      <c r="J21" s="13"/>
      <c r="K21" s="13"/>
      <c r="L21" t="s">
        <v>524</v>
      </c>
      <c r="M21" s="64" t="s">
        <v>520</v>
      </c>
      <c r="N21" s="13"/>
      <c r="O21" s="13"/>
      <c r="P21" t="s">
        <v>524</v>
      </c>
      <c r="Q21" s="64" t="s">
        <v>520</v>
      </c>
      <c r="R21" s="15"/>
    </row>
    <row r="22" spans="3:18">
      <c r="C22" s="110"/>
      <c r="D22" s="1" t="s">
        <v>275</v>
      </c>
      <c r="E22" t="s">
        <v>276</v>
      </c>
      <c r="F22" t="s">
        <v>525</v>
      </c>
      <c r="G22" s="13"/>
      <c r="H22" s="79" t="s">
        <v>8</v>
      </c>
      <c r="I22" s="64" t="s">
        <v>520</v>
      </c>
      <c r="J22" s="13"/>
      <c r="K22" s="13"/>
      <c r="L22" s="86" t="s">
        <v>9</v>
      </c>
      <c r="M22" s="64" t="s">
        <v>520</v>
      </c>
      <c r="N22" s="13"/>
      <c r="O22" s="13"/>
      <c r="Q22" s="64"/>
      <c r="R22" s="15"/>
    </row>
    <row r="23" spans="3:18">
      <c r="C23" s="110"/>
      <c r="D23" s="1" t="s">
        <v>365</v>
      </c>
      <c r="E23" t="s">
        <v>276</v>
      </c>
      <c r="F23" t="s">
        <v>525</v>
      </c>
      <c r="G23" s="13"/>
      <c r="H23" s="79" t="s">
        <v>8</v>
      </c>
      <c r="I23" s="64" t="s">
        <v>520</v>
      </c>
      <c r="J23" s="13"/>
      <c r="K23" s="13"/>
      <c r="L23" s="86" t="s">
        <v>9</v>
      </c>
      <c r="M23" s="64" t="s">
        <v>520</v>
      </c>
      <c r="N23" s="13"/>
      <c r="O23" s="13"/>
      <c r="Q23" s="64"/>
      <c r="R23" s="15"/>
    </row>
    <row r="24" spans="3:18">
      <c r="C24" s="110"/>
      <c r="D24" s="1" t="s">
        <v>278</v>
      </c>
      <c r="E24" t="s">
        <v>279</v>
      </c>
      <c r="F24" t="s">
        <v>526</v>
      </c>
      <c r="G24" s="13"/>
      <c r="H24" t="s">
        <v>565</v>
      </c>
      <c r="I24" s="64" t="s">
        <v>520</v>
      </c>
      <c r="J24" s="13"/>
      <c r="K24" s="13"/>
      <c r="L24" s="86"/>
      <c r="M24" s="64"/>
      <c r="N24" s="13"/>
      <c r="O24" s="13"/>
      <c r="Q24" s="64"/>
      <c r="R24" s="15"/>
    </row>
    <row r="25" spans="3:18">
      <c r="C25" s="110"/>
      <c r="D25" s="1" t="s">
        <v>366</v>
      </c>
      <c r="E25" t="s">
        <v>279</v>
      </c>
      <c r="F25" t="s">
        <v>526</v>
      </c>
      <c r="G25" s="13"/>
      <c r="H25" t="s">
        <v>565</v>
      </c>
      <c r="I25" s="64" t="s">
        <v>520</v>
      </c>
      <c r="J25" s="13"/>
      <c r="K25" s="13"/>
      <c r="L25" s="86"/>
      <c r="M25" s="64"/>
      <c r="N25" s="13"/>
      <c r="O25" s="13"/>
      <c r="Q25" s="64"/>
      <c r="R25" s="15"/>
    </row>
    <row r="26" spans="3:18" ht="71.25" customHeight="1">
      <c r="C26" s="110"/>
      <c r="D26" t="s">
        <v>317</v>
      </c>
      <c r="E26" t="s">
        <v>318</v>
      </c>
      <c r="F26" s="78" t="s">
        <v>569</v>
      </c>
      <c r="G26" s="13"/>
      <c r="H26" s="78" t="s">
        <v>570</v>
      </c>
      <c r="I26" s="64" t="s">
        <v>520</v>
      </c>
      <c r="J26" s="85"/>
      <c r="K26" s="13"/>
      <c r="L26" s="77" t="s">
        <v>571</v>
      </c>
      <c r="M26" s="64" t="s">
        <v>520</v>
      </c>
      <c r="N26" s="85" t="s">
        <v>572</v>
      </c>
      <c r="O26" s="13"/>
      <c r="P26" s="77" t="s">
        <v>573</v>
      </c>
      <c r="Q26" s="64" t="s">
        <v>520</v>
      </c>
      <c r="R26" s="15"/>
    </row>
    <row r="27" spans="3:18">
      <c r="C27" s="110"/>
      <c r="D27" t="s">
        <v>574</v>
      </c>
      <c r="E27" t="s">
        <v>575</v>
      </c>
      <c r="F27" t="s">
        <v>575</v>
      </c>
      <c r="G27" s="13"/>
      <c r="H27" t="s">
        <v>575</v>
      </c>
      <c r="I27" s="64" t="str" cm="1">
        <f t="array" ref="I27">_xlfn.IFS(ISBLANK($H27),"Ready for QA",$H27="/","N/A",$H27="-","MISSING",$F27 = $H27,"PASS",$F27&lt;&gt;$H27,"INCORRECT")</f>
        <v>PASS</v>
      </c>
      <c r="J27" s="13"/>
      <c r="K27" s="13"/>
      <c r="L27" t="s">
        <v>575</v>
      </c>
      <c r="M27" s="64" t="str" cm="1">
        <f t="array" ref="M27">_xlfn.IFS(ISBLANK($L27),"Ready for QA",$L27="/","N/A",$L27="-","MISSING",$F27 = $L27,"PASS",$F27&lt;&gt;$L27,"INCORRECT")</f>
        <v>PASS</v>
      </c>
      <c r="N27" s="13"/>
      <c r="O27" s="13"/>
      <c r="P27" t="s">
        <v>575</v>
      </c>
      <c r="Q27" s="64" t="str" cm="1">
        <f t="array" ref="Q27">_xlfn.IFS(ISBLANK($P27),"Ready for QA",$P27="/","N/A",$P27="-","MISSING",$F27 = $P27,"PASS",$F27&lt;&gt;$P27,"INCORRECT")</f>
        <v>PASS</v>
      </c>
      <c r="R27" s="15"/>
    </row>
    <row r="28" spans="3:18" ht="15.75">
      <c r="C28" s="110"/>
      <c r="G28" s="13"/>
      <c r="H28" s="13"/>
      <c r="I28" s="13"/>
      <c r="J28" s="13"/>
      <c r="K28" s="13"/>
      <c r="L28" s="13"/>
      <c r="M28" s="13"/>
      <c r="N28" s="13"/>
      <c r="O28" s="13"/>
      <c r="Q28" s="9"/>
      <c r="R28" s="15"/>
    </row>
    <row r="29" spans="3:18" ht="15.75">
      <c r="C29" s="110"/>
      <c r="Q29" s="9"/>
      <c r="R29" s="15"/>
    </row>
    <row r="30" spans="3:18" ht="15.75">
      <c r="C30" s="110"/>
      <c r="F30" s="26"/>
      <c r="G30" s="9"/>
      <c r="H30" s="9"/>
      <c r="I30" s="9"/>
      <c r="J30" s="9"/>
      <c r="K30" s="9"/>
      <c r="L30" s="9"/>
      <c r="M30" s="9"/>
      <c r="N30" s="9"/>
      <c r="O30" s="9"/>
      <c r="Q30" s="9"/>
      <c r="R30" s="15"/>
    </row>
    <row r="31" spans="3:18" ht="15.75">
      <c r="C31" s="110"/>
      <c r="Q31" s="9"/>
      <c r="R31" s="15"/>
    </row>
    <row r="32" spans="3:18" ht="15.75">
      <c r="C32" s="110"/>
      <c r="Q32" s="9"/>
      <c r="R32" s="15"/>
    </row>
    <row r="33" spans="1:19" ht="15.75" customHeight="1">
      <c r="C33" s="110"/>
      <c r="R33" s="15"/>
    </row>
    <row r="34" spans="1:19" ht="15.75" customHeight="1">
      <c r="C34" s="1"/>
      <c r="R34" s="15"/>
    </row>
    <row r="35" spans="1:19" ht="15.75" customHeight="1">
      <c r="C35" s="1"/>
      <c r="R35" s="15"/>
    </row>
    <row r="36" spans="1:19" ht="15.75">
      <c r="C36" s="1"/>
      <c r="G36" s="9"/>
      <c r="H36" s="9"/>
      <c r="I36" s="9"/>
      <c r="J36" s="9"/>
      <c r="K36" s="9"/>
      <c r="L36" s="9"/>
      <c r="M36" s="9"/>
      <c r="N36" s="9"/>
      <c r="O36" s="9"/>
      <c r="Q36" s="9"/>
      <c r="R36" s="15"/>
    </row>
    <row r="37" spans="1:19" s="31" customFormat="1" ht="12.75" customHeight="1">
      <c r="A37" s="29"/>
      <c r="B37" s="29"/>
      <c r="C37" s="30" t="s">
        <v>576</v>
      </c>
      <c r="D37" s="30"/>
      <c r="E37" s="30"/>
      <c r="F37" s="29"/>
      <c r="G37" s="30"/>
      <c r="H37" s="30"/>
      <c r="I37" s="30"/>
      <c r="J37" s="30"/>
      <c r="K37" s="30"/>
      <c r="L37" s="30"/>
      <c r="M37" s="30"/>
      <c r="N37" s="30"/>
      <c r="O37" s="30"/>
      <c r="P37" s="29"/>
      <c r="Q37" s="29"/>
      <c r="R37" s="29"/>
      <c r="S37" s="29"/>
    </row>
    <row r="38" spans="1:19" ht="12.75" customHeight="1">
      <c r="A38" s="1"/>
      <c r="B38" s="1"/>
      <c r="C38" s="101"/>
      <c r="D38" s="101"/>
      <c r="E38" s="101"/>
      <c r="F38" s="1"/>
      <c r="G38" s="101"/>
      <c r="H38" s="101"/>
      <c r="I38" s="101"/>
      <c r="J38" s="101"/>
      <c r="K38" s="101"/>
      <c r="L38" s="101"/>
      <c r="M38" s="101"/>
      <c r="N38" s="101"/>
      <c r="O38" s="101"/>
      <c r="P38" s="1"/>
      <c r="Q38" s="1"/>
      <c r="R38" s="1"/>
      <c r="S38" s="1"/>
    </row>
    <row r="39" spans="1:19">
      <c r="C39" s="110"/>
      <c r="D39" s="57" t="s">
        <v>321</v>
      </c>
      <c r="E39" t="s">
        <v>515</v>
      </c>
      <c r="F39" s="1" t="s">
        <v>565</v>
      </c>
      <c r="G39" s="1"/>
      <c r="I39" s="64" t="str" cm="1">
        <f t="array" ref="I39">_xlfn.IFS(ISBLANK($H39),"Ready for QA",$H39="/","N/A",$H39="-","MISSING",$F39 = $H39,"PASS",$F39&lt;&gt;$H39,"INCORRECT")</f>
        <v>Ready for QA</v>
      </c>
      <c r="J39" s="1"/>
      <c r="K39" s="1"/>
      <c r="L39" t="s">
        <v>52</v>
      </c>
      <c r="M39" s="64" t="str" cm="1">
        <f t="array" ref="M39">_xlfn.IFS(ISBLANK($L39),"Ready for QA",$L39="/","N/A",$L39="-","MISSING",$F39 = $L39,"PASS",$F39&lt;&gt;$L39,"INCORRECT")</f>
        <v>N/A</v>
      </c>
      <c r="N39" s="1" t="s">
        <v>577</v>
      </c>
      <c r="O39" s="1"/>
      <c r="P39" t="s">
        <v>52</v>
      </c>
      <c r="Q39" s="64" t="str" cm="1">
        <f t="array" ref="Q39">_xlfn.IFS(ISBLANK($L39),"Ready for QA",$L39="/","N/A",$L39="-","MISSING",$F39 = $L39,"PASS",$F39&lt;&gt;$L39,"INCORRECT")</f>
        <v>N/A</v>
      </c>
      <c r="R39" s="1" t="s">
        <v>577</v>
      </c>
    </row>
    <row r="40" spans="1:19" ht="15.75">
      <c r="C40" s="110"/>
      <c r="D40" s="57" t="s">
        <v>324</v>
      </c>
      <c r="E40" t="s">
        <v>325</v>
      </c>
      <c r="F40" s="1" t="s">
        <v>565</v>
      </c>
      <c r="G40" s="1"/>
      <c r="H40" s="1"/>
      <c r="I40" s="64" t="str" cm="1">
        <f t="array" ref="I40">_xlfn.IFS(ISBLANK($H40),"Ready for QA",$H40="/","N/A",$H40="-","MISSING",$F40 = $H40,"PASS",$F40&lt;&gt;$H40,"INCORRECT")</f>
        <v>Ready for QA</v>
      </c>
      <c r="J40" s="1"/>
      <c r="K40" s="1"/>
      <c r="L40" s="1"/>
      <c r="M40" s="1"/>
      <c r="N40" s="1"/>
      <c r="O40" s="1"/>
      <c r="Q40" s="9"/>
      <c r="R40" s="16"/>
    </row>
    <row r="41" spans="1:19" ht="15.75">
      <c r="C41" s="110"/>
      <c r="D41" t="s">
        <v>197</v>
      </c>
      <c r="E41" t="s">
        <v>198</v>
      </c>
      <c r="F41" t="s">
        <v>529</v>
      </c>
      <c r="G41" s="13"/>
      <c r="H41" s="13"/>
      <c r="I41" s="64" t="str" cm="1">
        <f t="array" ref="I41">_xlfn.IFS(ISBLANK($H41),"Ready for QA",$H41="/","N/A",$H41="-","MISSING",$F41 = $H41,"PASS",$F41&lt;&gt;$H41,"INCORRECT")</f>
        <v>Ready for QA</v>
      </c>
      <c r="J41" s="13"/>
      <c r="K41" s="13"/>
      <c r="L41" s="13"/>
      <c r="M41" s="13"/>
      <c r="N41" s="13"/>
      <c r="O41" s="13"/>
      <c r="Q41" s="9"/>
      <c r="R41" s="16"/>
    </row>
    <row r="42" spans="1:19" ht="15.75">
      <c r="C42" s="110"/>
      <c r="D42" t="s">
        <v>327</v>
      </c>
      <c r="E42" t="s">
        <v>198</v>
      </c>
      <c r="F42" t="s">
        <v>529</v>
      </c>
      <c r="G42" s="13"/>
      <c r="H42" s="13"/>
      <c r="I42" s="64" t="str" cm="1">
        <f t="array" ref="I42">_xlfn.IFS(ISBLANK($H42),"Ready for QA",$H42="/","N/A",$H42="-","MISSING",$F42 = $H42,"PASS",$F42&lt;&gt;$H42,"INCORRECT")</f>
        <v>Ready for QA</v>
      </c>
      <c r="J42" s="13"/>
      <c r="K42" s="13"/>
      <c r="L42" s="13"/>
      <c r="M42" s="13"/>
      <c r="N42" s="13"/>
      <c r="O42" s="13"/>
      <c r="Q42" s="9"/>
      <c r="R42" s="16"/>
    </row>
    <row r="43" spans="1:19" ht="15.75">
      <c r="C43" s="110"/>
      <c r="D43" t="s">
        <v>328</v>
      </c>
      <c r="E43" t="s">
        <v>515</v>
      </c>
      <c r="F43" t="s">
        <v>565</v>
      </c>
      <c r="G43" s="13"/>
      <c r="H43" s="13"/>
      <c r="I43" s="64" t="str" cm="1">
        <f t="array" ref="I43">_xlfn.IFS(ISBLANK($H43),"Ready for QA",$H43="/","N/A",$H43="-","MISSING",$F43 = $H43,"PASS",$F43&lt;&gt;$H43,"INCORRECT")</f>
        <v>Ready for QA</v>
      </c>
      <c r="J43" s="13"/>
      <c r="K43" s="13"/>
      <c r="L43" s="13"/>
      <c r="M43" s="13"/>
      <c r="N43" s="13"/>
      <c r="O43" s="13"/>
      <c r="Q43" s="9"/>
      <c r="R43" s="16"/>
    </row>
    <row r="44" spans="1:19" ht="15.75" customHeight="1">
      <c r="C44" s="110"/>
      <c r="D44" t="s">
        <v>330</v>
      </c>
      <c r="E44" t="s">
        <v>325</v>
      </c>
      <c r="F44" t="s">
        <v>565</v>
      </c>
      <c r="G44" s="13"/>
      <c r="H44" s="13"/>
      <c r="I44" s="64" t="str" cm="1">
        <f t="array" ref="I44">_xlfn.IFS(ISBLANK($H44),"Ready for QA",$H44="/","N/A",$H44="-","MISSING",$F44 = $H44,"PASS",$F44&lt;&gt;$H44,"INCORRECT")</f>
        <v>Ready for QA</v>
      </c>
      <c r="J44" s="13"/>
      <c r="K44" s="13"/>
      <c r="L44" s="13"/>
      <c r="M44" s="13"/>
      <c r="N44" s="13"/>
      <c r="O44" s="13"/>
      <c r="Q44" s="14"/>
      <c r="R44" s="15"/>
    </row>
    <row r="45" spans="1:19" ht="15.75" customHeight="1">
      <c r="C45" s="110"/>
      <c r="D45" t="s">
        <v>204</v>
      </c>
      <c r="E45" t="s">
        <v>205</v>
      </c>
      <c r="F45" t="s">
        <v>565</v>
      </c>
      <c r="G45" s="13"/>
      <c r="H45" s="13"/>
      <c r="I45" s="64" t="str" cm="1">
        <f t="array" ref="I45">_xlfn.IFS(ISBLANK($H45),"Ready for QA",$H45="/","N/A",$H45="-","MISSING",$F45 = $H45,"PASS",$F45&lt;&gt;$H45,"INCORRECT")</f>
        <v>Ready for QA</v>
      </c>
      <c r="J45" s="13"/>
      <c r="K45" s="13"/>
      <c r="L45" s="13"/>
      <c r="M45" s="13"/>
      <c r="N45" s="13"/>
      <c r="O45" s="13"/>
      <c r="R45" s="15"/>
    </row>
    <row r="46" spans="1:19" ht="15.75">
      <c r="C46" s="110"/>
      <c r="D46" t="s">
        <v>331</v>
      </c>
      <c r="E46" t="s">
        <v>205</v>
      </c>
      <c r="F46" t="s">
        <v>565</v>
      </c>
      <c r="G46" s="13"/>
      <c r="H46" s="13"/>
      <c r="I46" s="64" t="str" cm="1">
        <f t="array" ref="I46">_xlfn.IFS(ISBLANK($H46),"Ready for QA",$H46="/","N/A",$H46="-","MISSING",$F46 = $H46,"PASS",$F46&lt;&gt;$H46,"INCORRECT")</f>
        <v>Ready for QA</v>
      </c>
      <c r="J46" s="13"/>
      <c r="K46" s="13"/>
      <c r="L46" s="13"/>
      <c r="M46" s="13"/>
      <c r="N46" s="13"/>
      <c r="O46" s="13"/>
      <c r="Q46" s="9"/>
      <c r="R46" s="15"/>
    </row>
    <row r="47" spans="1:19" ht="15.75">
      <c r="C47" s="110"/>
      <c r="D47" t="s">
        <v>207</v>
      </c>
      <c r="E47" t="s">
        <v>208</v>
      </c>
      <c r="F47" t="s">
        <v>565</v>
      </c>
      <c r="G47" s="13"/>
      <c r="H47" s="13"/>
      <c r="I47" s="64" t="str" cm="1">
        <f t="array" ref="I47">_xlfn.IFS(ISBLANK($H47),"Ready for QA",$H47="/","N/A",$H47="-","MISSING",$F47 = $H47,"PASS",$F47&lt;&gt;$H47,"INCORRECT")</f>
        <v>Ready for QA</v>
      </c>
      <c r="J47" s="13"/>
      <c r="K47" s="13"/>
      <c r="L47" s="13"/>
      <c r="M47" s="13"/>
      <c r="N47" s="13"/>
      <c r="O47" s="13"/>
      <c r="Q47" s="9"/>
      <c r="R47" s="15"/>
    </row>
    <row r="48" spans="1:19" ht="15.75">
      <c r="C48" s="110"/>
      <c r="D48" t="s">
        <v>333</v>
      </c>
      <c r="E48" t="s">
        <v>208</v>
      </c>
      <c r="F48" t="s">
        <v>565</v>
      </c>
      <c r="G48" s="13"/>
      <c r="H48" s="13"/>
      <c r="I48" s="64" t="str" cm="1">
        <f t="array" ref="I48">_xlfn.IFS(ISBLANK($H48),"Ready for QA",$H48="/","N/A",$H48="-","MISSING",$F48 = $H48,"PASS",$F48&lt;&gt;$H48,"INCORRECT")</f>
        <v>Ready for QA</v>
      </c>
      <c r="J48" s="13"/>
      <c r="K48" s="13"/>
      <c r="L48" s="13"/>
      <c r="M48" s="13"/>
      <c r="N48" s="13"/>
      <c r="O48" s="13"/>
      <c r="Q48" s="9"/>
      <c r="R48" s="15"/>
    </row>
    <row r="49" spans="3:18" ht="15.75">
      <c r="C49" s="110"/>
      <c r="D49" t="s">
        <v>210</v>
      </c>
      <c r="E49" t="s">
        <v>211</v>
      </c>
      <c r="F49" t="s">
        <v>542</v>
      </c>
      <c r="G49" s="13"/>
      <c r="H49" s="13"/>
      <c r="I49" s="64" t="str" cm="1">
        <f t="array" ref="I49">_xlfn.IFS(ISBLANK($H49),"Ready for QA",$H49="/","N/A",$H49="-","MISSING",$F49 = $H49,"PASS",$F49&lt;&gt;$H49,"INCORRECT")</f>
        <v>Ready for QA</v>
      </c>
      <c r="J49" s="13"/>
      <c r="K49" s="13"/>
      <c r="L49" s="13"/>
      <c r="M49" s="13"/>
      <c r="N49" s="13"/>
      <c r="O49" s="13"/>
      <c r="Q49" s="9"/>
      <c r="R49" s="15"/>
    </row>
    <row r="50" spans="3:18" ht="15.75">
      <c r="C50" s="110"/>
      <c r="D50" t="s">
        <v>334</v>
      </c>
      <c r="E50" t="s">
        <v>211</v>
      </c>
      <c r="F50" t="s">
        <v>542</v>
      </c>
      <c r="G50" s="13"/>
      <c r="H50" s="13"/>
      <c r="I50" s="64" t="str" cm="1">
        <f t="array" ref="I50">_xlfn.IFS(ISBLANK($H50),"Ready for QA",$H50="/","N/A",$H50="-","MISSING",$F50 = $H50,"PASS",$F50&lt;&gt;$H50,"INCORRECT")</f>
        <v>Ready for QA</v>
      </c>
      <c r="J50" s="13"/>
      <c r="K50" s="13"/>
      <c r="L50" s="13"/>
      <c r="M50" s="13"/>
      <c r="N50" s="13"/>
      <c r="O50" s="13"/>
      <c r="Q50" s="9"/>
      <c r="R50" s="15"/>
    </row>
    <row r="51" spans="3:18" ht="15.75">
      <c r="C51" s="110"/>
      <c r="D51" t="s">
        <v>213</v>
      </c>
      <c r="E51" t="s">
        <v>214</v>
      </c>
      <c r="F51" t="s">
        <v>547</v>
      </c>
      <c r="G51" s="13"/>
      <c r="H51" s="13"/>
      <c r="I51" s="64" t="str" cm="1">
        <f t="array" ref="I51">_xlfn.IFS(ISBLANK($H51),"Ready for QA",$H51="/","N/A",$H51="-","MISSING",$F51 = $H51,"PASS",$F51&lt;&gt;$H51,"INCORRECT")</f>
        <v>Ready for QA</v>
      </c>
      <c r="J51" s="13"/>
      <c r="K51" s="13"/>
      <c r="L51" s="13"/>
      <c r="M51" s="13"/>
      <c r="N51" s="13"/>
      <c r="O51" s="13"/>
      <c r="Q51" s="9"/>
      <c r="R51" s="15"/>
    </row>
    <row r="52" spans="3:18" ht="15.75">
      <c r="C52" s="110"/>
      <c r="D52" t="s">
        <v>335</v>
      </c>
      <c r="E52" t="s">
        <v>214</v>
      </c>
      <c r="F52" t="s">
        <v>547</v>
      </c>
      <c r="G52" s="13"/>
      <c r="H52" s="13"/>
      <c r="I52" s="64" t="str" cm="1">
        <f t="array" ref="I52">_xlfn.IFS(ISBLANK($H52),"Ready for QA",$H52="/","N/A",$H52="-","MISSING",$F52 = $H52,"PASS",$F52&lt;&gt;$H52,"INCORRECT")</f>
        <v>Ready for QA</v>
      </c>
      <c r="J52" s="13"/>
      <c r="K52" s="13"/>
      <c r="L52" s="13"/>
      <c r="M52" s="13"/>
      <c r="N52" s="13"/>
      <c r="O52" s="13"/>
      <c r="Q52" s="9"/>
      <c r="R52" s="15"/>
    </row>
    <row r="53" spans="3:18" ht="15.75">
      <c r="C53" s="110"/>
      <c r="D53" s="1" t="s">
        <v>216</v>
      </c>
      <c r="E53" t="s">
        <v>217</v>
      </c>
      <c r="F53" t="s">
        <v>218</v>
      </c>
      <c r="G53" s="13"/>
      <c r="H53" s="13"/>
      <c r="I53" s="64" t="str" cm="1">
        <f t="array" ref="I53">_xlfn.IFS(ISBLANK($H53),"Ready for QA",$H53="/","N/A",$H53="-","MISSING",$F53 = $H53,"PASS",$F53&lt;&gt;$H53,"INCORRECT")</f>
        <v>Ready for QA</v>
      </c>
      <c r="J53" s="13"/>
      <c r="K53" s="13"/>
      <c r="L53" s="13"/>
      <c r="M53" s="13"/>
      <c r="N53" s="13"/>
      <c r="O53" s="13"/>
      <c r="Q53" s="9"/>
      <c r="R53" s="15"/>
    </row>
    <row r="54" spans="3:18" ht="15.75">
      <c r="C54" s="110"/>
      <c r="D54" s="1" t="s">
        <v>336</v>
      </c>
      <c r="E54" t="s">
        <v>217</v>
      </c>
      <c r="F54" t="s">
        <v>218</v>
      </c>
      <c r="G54" s="13"/>
      <c r="H54" s="13"/>
      <c r="I54" s="64" t="str" cm="1">
        <f t="array" ref="I54">_xlfn.IFS(ISBLANK($H54),"Ready for QA",$H54="/","N/A",$H54="-","MISSING",$F54 = $H54,"PASS",$F54&lt;&gt;$H54,"INCORRECT")</f>
        <v>Ready for QA</v>
      </c>
      <c r="J54" s="13"/>
      <c r="K54" s="13"/>
      <c r="L54" s="13"/>
      <c r="M54" s="13"/>
      <c r="N54" s="13"/>
      <c r="O54" s="13"/>
      <c r="Q54" s="9"/>
      <c r="R54" s="15"/>
    </row>
    <row r="55" spans="3:18" ht="15.75">
      <c r="C55" s="110"/>
      <c r="D55" s="1" t="s">
        <v>220</v>
      </c>
      <c r="E55" t="s">
        <v>221</v>
      </c>
      <c r="F55" s="60" t="s">
        <v>222</v>
      </c>
      <c r="G55" s="13"/>
      <c r="H55" s="13"/>
      <c r="I55" s="64" t="str" cm="1">
        <f t="array" ref="I55">_xlfn.IFS(ISBLANK($H55),"Ready for QA",$H55="/","N/A",$H55="-","MISSING",$F55 = $H55,"PASS",$F55&lt;&gt;$H55,"INCORRECT")</f>
        <v>Ready for QA</v>
      </c>
      <c r="J55" s="13"/>
      <c r="K55" s="13"/>
      <c r="L55" s="13"/>
      <c r="M55" s="13"/>
      <c r="N55" s="13"/>
      <c r="O55" s="13"/>
      <c r="Q55" s="9"/>
      <c r="R55" s="15"/>
    </row>
    <row r="56" spans="3:18" ht="15.75">
      <c r="C56" s="110"/>
      <c r="D56" s="1" t="s">
        <v>337</v>
      </c>
      <c r="E56" t="s">
        <v>221</v>
      </c>
      <c r="F56" s="60" t="s">
        <v>222</v>
      </c>
      <c r="G56" s="13"/>
      <c r="H56" s="13"/>
      <c r="I56" s="64" t="str" cm="1">
        <f t="array" ref="I56">_xlfn.IFS(ISBLANK($H56),"Ready for QA",$H56="/","N/A",$H56="-","MISSING",$F56 = $H56,"PASS",$F56&lt;&gt;$H56,"INCORRECT")</f>
        <v>Ready for QA</v>
      </c>
      <c r="J56" s="13"/>
      <c r="K56" s="13"/>
      <c r="L56" s="13"/>
      <c r="M56" s="13"/>
      <c r="N56" s="13"/>
      <c r="O56" s="13"/>
      <c r="Q56" s="9"/>
      <c r="R56" s="15"/>
    </row>
    <row r="57" spans="3:18">
      <c r="C57" s="110"/>
      <c r="D57" s="1" t="s">
        <v>244</v>
      </c>
      <c r="E57" t="s">
        <v>245</v>
      </c>
      <c r="F57" t="s">
        <v>523</v>
      </c>
      <c r="I57" s="64" t="str" cm="1">
        <f t="array" ref="I57">_xlfn.IFS(ISBLANK($H57),"Ready for QA",$H57="/","N/A",$H57="-","MISSING",$F57 = $H57,"PASS",$F57&lt;&gt;$H57,"INCORRECT")</f>
        <v>Ready for QA</v>
      </c>
      <c r="R57" s="15"/>
    </row>
    <row r="58" spans="3:18">
      <c r="C58" s="110"/>
      <c r="D58" t="s">
        <v>352</v>
      </c>
      <c r="E58" t="s">
        <v>245</v>
      </c>
      <c r="F58" t="s">
        <v>523</v>
      </c>
      <c r="I58" s="64" t="str" cm="1">
        <f t="array" ref="I58">_xlfn.IFS(ISBLANK($H58),"Ready for QA",$H58="/","N/A",$H58="-","MISSING",$F58 = $H58,"PASS",$F58&lt;&gt;$H58,"INCORRECT")</f>
        <v>Ready for QA</v>
      </c>
      <c r="R58" s="15"/>
    </row>
    <row r="59" spans="3:18" ht="15.75">
      <c r="C59" s="110"/>
      <c r="D59" s="1" t="s">
        <v>275</v>
      </c>
      <c r="E59" t="s">
        <v>276</v>
      </c>
      <c r="F59" t="s">
        <v>525</v>
      </c>
      <c r="G59" s="13"/>
      <c r="H59" s="13"/>
      <c r="I59" s="64" t="str" cm="1">
        <f t="array" ref="I59">_xlfn.IFS(ISBLANK($H59),"Ready for QA",$H59="/","N/A",$H59="-","MISSING",$F59 = $H59,"PASS",$F59&lt;&gt;$H59,"INCORRECT")</f>
        <v>Ready for QA</v>
      </c>
      <c r="J59" s="13"/>
      <c r="K59" s="13"/>
      <c r="L59" s="13"/>
      <c r="M59" s="13"/>
      <c r="N59" s="13"/>
      <c r="O59" s="13"/>
      <c r="Q59" s="9"/>
      <c r="R59" s="15"/>
    </row>
    <row r="60" spans="3:18">
      <c r="D60" s="1" t="s">
        <v>365</v>
      </c>
      <c r="E60" t="s">
        <v>276</v>
      </c>
      <c r="F60" t="s">
        <v>525</v>
      </c>
      <c r="I60" s="64" t="str" cm="1">
        <f t="array" ref="I60">_xlfn.IFS(ISBLANK($H60),"Ready for QA",$H60="/","N/A",$H60="-","MISSING",$F60 = $H60,"PASS",$F60&lt;&gt;$H60,"INCORRECT")</f>
        <v>Ready for QA</v>
      </c>
    </row>
    <row r="61" spans="3:18">
      <c r="D61" t="s">
        <v>414</v>
      </c>
      <c r="E61" t="s">
        <v>415</v>
      </c>
      <c r="F61" s="1" t="s">
        <v>532</v>
      </c>
    </row>
  </sheetData>
  <mergeCells count="2">
    <mergeCell ref="C6:C33"/>
    <mergeCell ref="C39:C59"/>
  </mergeCells>
  <conditionalFormatting sqref="K6:K21 N6:O27 K22:L25 K26:K27 J6:J27 G6:G27 G28:O28">
    <cfRule type="containsText" dxfId="1006" priority="180" operator="containsText" text="roadblock">
      <formula>NOT(ISERROR(SEARCH(("roadblock"),(G6))))</formula>
    </cfRule>
    <cfRule type="cellIs" dxfId="1005" priority="181" operator="equal">
      <formula>"Select"</formula>
    </cfRule>
    <cfRule type="containsText" dxfId="1004" priority="185" operator="containsText" text="pass">
      <formula>NOT(ISERROR(SEARCH(("pass"),(G6))))</formula>
    </cfRule>
    <cfRule type="containsText" dxfId="1003" priority="186" operator="containsText" text="missing">
      <formula>NOT(ISERROR(SEARCH(("missing"),(G6))))</formula>
    </cfRule>
    <cfRule type="containsText" dxfId="1002" priority="187" operator="containsText" text="incorrect">
      <formula>NOT(ISERROR(SEARCH(("incorrect"),(G6))))</formula>
    </cfRule>
    <cfRule type="containsText" dxfId="1001" priority="189" operator="containsText" text="tbd">
      <formula>NOT(ISERROR(SEARCH(("tbd"),(G6))))</formula>
    </cfRule>
    <cfRule type="beginsWith" dxfId="1000" priority="190" operator="beginsWith" text="FIXED">
      <formula>LEFT((G6),LEN("FIXED"))=("FIXED")</formula>
    </cfRule>
  </conditionalFormatting>
  <conditionalFormatting sqref="Q3:Q5 Q28:Q38 N39:O39 G40:H49 G36:O38 G39 J39:K39 J40:O49">
    <cfRule type="containsText" dxfId="999" priority="138" operator="containsText" text="roadblock">
      <formula>NOT(ISERROR(SEARCH(("roadblock"),(G3))))</formula>
    </cfRule>
  </conditionalFormatting>
  <conditionalFormatting sqref="K41:O49">
    <cfRule type="containsText" dxfId="998" priority="139" operator="containsText" text="tbd">
      <formula>NOT(ISERROR(SEARCH(("tbd"),(K41))))</formula>
    </cfRule>
    <cfRule type="beginsWith" dxfId="997" priority="140" operator="beginsWith" text="FIXED">
      <formula>LEFT((K41),LEN("FIXED"))=("FIXED")</formula>
    </cfRule>
    <cfRule type="cellIs" dxfId="996" priority="141" operator="equal">
      <formula>"Select"</formula>
    </cfRule>
  </conditionalFormatting>
  <conditionalFormatting sqref="Q44 G41:H50 G59:H59 J59:O59 J41:O50">
    <cfRule type="containsText" dxfId="995" priority="130" operator="containsText" text="missing">
      <formula>NOT(ISERROR(SEARCH(("missing"),(G41))))</formula>
    </cfRule>
    <cfRule type="containsText" dxfId="994" priority="131" operator="containsText" text="incorrect">
      <formula>NOT(ISERROR(SEARCH(("incorrect"),(G41))))</formula>
    </cfRule>
  </conditionalFormatting>
  <conditionalFormatting sqref="K50:O56">
    <cfRule type="containsText" dxfId="993" priority="119" operator="containsText" text="roadblock">
      <formula>NOT(ISERROR(SEARCH(("roadblock"),(K50))))</formula>
    </cfRule>
    <cfRule type="cellIs" dxfId="992" priority="122" operator="equal">
      <formula>"Select"</formula>
    </cfRule>
  </conditionalFormatting>
  <conditionalFormatting sqref="K51:O56">
    <cfRule type="containsText" dxfId="991" priority="116" operator="containsText" text="pass">
      <formula>NOT(ISERROR(SEARCH(("pass"),(K51))))</formula>
    </cfRule>
    <cfRule type="containsText" dxfId="990" priority="117" operator="containsText" text="missing">
      <formula>NOT(ISERROR(SEARCH(("missing"),(K51))))</formula>
    </cfRule>
    <cfRule type="containsText" dxfId="989" priority="118" operator="containsText" text="incorrect">
      <formula>NOT(ISERROR(SEARCH(("incorrect"),(K51))))</formula>
    </cfRule>
    <cfRule type="containsText" dxfId="988" priority="120" operator="containsText" text="tbd">
      <formula>NOT(ISERROR(SEARCH(("tbd"),(K51))))</formula>
    </cfRule>
    <cfRule type="beginsWith" dxfId="987" priority="121" operator="beginsWith" text="FIXED">
      <formula>LEFT((K51),LEN("FIXED"))=("FIXED")</formula>
    </cfRule>
  </conditionalFormatting>
  <conditionalFormatting sqref="Q44 G59:H59 G41:H50 J41:O50 J59:O59">
    <cfRule type="containsText" dxfId="986" priority="129" operator="containsText" text="pass">
      <formula>NOT(ISERROR(SEARCH(("pass"),(G41))))</formula>
    </cfRule>
  </conditionalFormatting>
  <conditionalFormatting sqref="G59:H59 J59:O59">
    <cfRule type="containsText" dxfId="985" priority="126" operator="containsText" text="roadblock">
      <formula>NOT(ISERROR(SEARCH(("roadblock"),(G59))))</formula>
    </cfRule>
    <cfRule type="cellIs" dxfId="984" priority="127" operator="equal">
      <formula>"Select"</formula>
    </cfRule>
  </conditionalFormatting>
  <conditionalFormatting sqref="L1:M2">
    <cfRule type="cellIs" dxfId="983" priority="64" operator="equal">
      <formula>"TBD"</formula>
    </cfRule>
    <cfRule type="cellIs" dxfId="982" priority="65" operator="equal">
      <formula>"Roadblock"</formula>
    </cfRule>
    <cfRule type="cellIs" dxfId="981" priority="66" operator="equal">
      <formula>"Missing Variable"</formula>
    </cfRule>
    <cfRule type="cellIs" dxfId="980" priority="67" operator="equal">
      <formula>"Missing Value"</formula>
    </cfRule>
    <cfRule type="cellIs" dxfId="979" priority="68" operator="equal">
      <formula>"Incorrect"</formula>
    </cfRule>
    <cfRule type="cellIs" dxfId="978" priority="69" operator="equal">
      <formula>"Pass"</formula>
    </cfRule>
  </conditionalFormatting>
  <conditionalFormatting sqref="M6:M27">
    <cfRule type="containsText" dxfId="977" priority="60" operator="containsText" text="Ready for QA">
      <formula>NOT(ISERROR(SEARCH("Ready for QA",M6)))</formula>
    </cfRule>
    <cfRule type="containsText" dxfId="976" priority="61" operator="containsText" text="MISSING">
      <formula>NOT(ISERROR(SEARCH("MISSING",M6)))</formula>
    </cfRule>
    <cfRule type="containsText" dxfId="975" priority="62" operator="containsText" text="N/A">
      <formula>NOT(ISERROR(SEARCH("N/A",M6)))</formula>
    </cfRule>
    <cfRule type="containsText" dxfId="974" priority="63" operator="containsText" text="PASS">
      <formula>NOT(ISERROR(SEARCH("PASS",M6)))</formula>
    </cfRule>
  </conditionalFormatting>
  <conditionalFormatting sqref="M39">
    <cfRule type="containsText" dxfId="973" priority="56" operator="containsText" text="Ready for QA">
      <formula>NOT(ISERROR(SEARCH("Ready for QA",M39)))</formula>
    </cfRule>
    <cfRule type="containsText" dxfId="972" priority="57" operator="containsText" text="MISSING">
      <formula>NOT(ISERROR(SEARCH("MISSING",M39)))</formula>
    </cfRule>
    <cfRule type="containsText" dxfId="971" priority="58" operator="containsText" text="N/A">
      <formula>NOT(ISERROR(SEARCH("N/A",M39)))</formula>
    </cfRule>
    <cfRule type="containsText" dxfId="970" priority="59" operator="containsText" text="PASS">
      <formula>NOT(ISERROR(SEARCH("PASS",M39)))</formula>
    </cfRule>
  </conditionalFormatting>
  <conditionalFormatting sqref="N1">
    <cfRule type="containsText" dxfId="969" priority="82" operator="containsText" text="pass">
      <formula>NOT(ISERROR(SEARCH(("pass"),(N1))))</formula>
    </cfRule>
    <cfRule type="containsText" dxfId="968" priority="83" operator="containsText" text="missing">
      <formula>NOT(ISERROR(SEARCH(("missing"),(N1))))</formula>
    </cfRule>
    <cfRule type="containsText" dxfId="967" priority="84" operator="containsText" text="incorrect">
      <formula>NOT(ISERROR(SEARCH(("incorrect"),(N1))))</formula>
    </cfRule>
    <cfRule type="containsText" dxfId="966" priority="85" operator="containsText" text="roadblock">
      <formula>NOT(ISERROR(SEARCH(("roadblock"),(N1))))</formula>
    </cfRule>
    <cfRule type="containsText" dxfId="965" priority="86" operator="containsText" text="tbd">
      <formula>NOT(ISERROR(SEARCH(("tbd"),(N1))))</formula>
    </cfRule>
    <cfRule type="beginsWith" dxfId="964" priority="87" operator="beginsWith" text="FIXED">
      <formula>LEFT((N1),LEN("FIXED"))=("FIXED")</formula>
    </cfRule>
  </conditionalFormatting>
  <conditionalFormatting sqref="P1:Q2">
    <cfRule type="cellIs" dxfId="963" priority="88" operator="equal">
      <formula>"TBD"</formula>
    </cfRule>
    <cfRule type="cellIs" dxfId="962" priority="89" operator="equal">
      <formula>"Roadblock"</formula>
    </cfRule>
    <cfRule type="cellIs" dxfId="961" priority="90" operator="equal">
      <formula>"Missing Variable"</formula>
    </cfRule>
    <cfRule type="cellIs" dxfId="960" priority="91" operator="equal">
      <formula>"Missing Value"</formula>
    </cfRule>
    <cfRule type="cellIs" dxfId="959" priority="92" operator="equal">
      <formula>"Incorrect"</formula>
    </cfRule>
    <cfRule type="cellIs" dxfId="958" priority="93" operator="equal">
      <formula>"Pass"</formula>
    </cfRule>
  </conditionalFormatting>
  <conditionalFormatting sqref="Q6:Q27">
    <cfRule type="containsText" dxfId="957" priority="94" operator="containsText" text="Ready for QA">
      <formula>NOT(ISERROR(SEARCH("Ready for QA",Q6)))</formula>
    </cfRule>
    <cfRule type="containsText" dxfId="956" priority="95" operator="containsText" text="MISSING">
      <formula>NOT(ISERROR(SEARCH("MISSING",Q6)))</formula>
    </cfRule>
    <cfRule type="containsText" dxfId="955" priority="96" operator="containsText" text="N/A">
      <formula>NOT(ISERROR(SEARCH("N/A",Q6)))</formula>
    </cfRule>
    <cfRule type="containsText" dxfId="954" priority="97" operator="containsText" text="PASS">
      <formula>NOT(ISERROR(SEARCH("PASS",Q6)))</formula>
    </cfRule>
  </conditionalFormatting>
  <conditionalFormatting sqref="Q28:Q32 Q36 Q40:Q44 Q46:Q56 F57:F58 Q59">
    <cfRule type="containsText" dxfId="953" priority="182" operator="containsText" text="DEV">
      <formula>NOT(ISERROR(SEARCH(("DEV"),(F28))))</formula>
    </cfRule>
    <cfRule type="containsText" dxfId="952" priority="183" operator="containsText" text="GA4">
      <formula>NOT(ISERROR(SEARCH(("GA4"),(F28))))</formula>
    </cfRule>
  </conditionalFormatting>
  <conditionalFormatting sqref="Q31:Q32">
    <cfRule type="containsText" dxfId="951" priority="184" operator="containsText" text="DEV+GA4">
      <formula>NOT(ISERROR(SEARCH(("DEV+GA4"),(Q31))))</formula>
    </cfRule>
  </conditionalFormatting>
  <conditionalFormatting sqref="Q39">
    <cfRule type="containsText" dxfId="950" priority="51" operator="containsText" text="Ready for QA">
      <formula>NOT(ISERROR(SEARCH("Ready for QA",Q39)))</formula>
    </cfRule>
    <cfRule type="containsText" dxfId="949" priority="52" operator="containsText" text="MISSING">
      <formula>NOT(ISERROR(SEARCH("MISSING",Q39)))</formula>
    </cfRule>
    <cfRule type="containsText" dxfId="948" priority="53" operator="containsText" text="N/A">
      <formula>NOT(ISERROR(SEARCH("N/A",Q39)))</formula>
    </cfRule>
    <cfRule type="containsText" dxfId="947" priority="54" operator="containsText" text="PASS">
      <formula>NOT(ISERROR(SEARCH("PASS",Q39)))</formula>
    </cfRule>
  </conditionalFormatting>
  <conditionalFormatting sqref="Q41:Q42 Q49">
    <cfRule type="containsText" dxfId="946" priority="128" operator="containsText" text="DEV+GA4">
      <formula>NOT(ISERROR(SEARCH(("DEV+GA4"),(Q41))))</formula>
    </cfRule>
  </conditionalFormatting>
  <conditionalFormatting sqref="Q44 G50:H50 G59:H59 J59:O59 J50:O50">
    <cfRule type="containsText" dxfId="945" priority="133" operator="containsText" text="tbd">
      <formula>NOT(ISERROR(SEARCH(("tbd"),(G44))))</formula>
    </cfRule>
    <cfRule type="beginsWith" dxfId="944" priority="134" operator="beginsWith" text="FIXED">
      <formula>LEFT((G44),LEN("FIXED"))=("FIXED")</formula>
    </cfRule>
  </conditionalFormatting>
  <conditionalFormatting sqref="Q44">
    <cfRule type="containsText" dxfId="943" priority="132" operator="containsText" text="roadblock">
      <formula>NOT(ISERROR(SEARCH(("roadblock"),(Q44))))</formula>
    </cfRule>
  </conditionalFormatting>
  <conditionalFormatting sqref="R1">
    <cfRule type="containsText" dxfId="942" priority="110" operator="containsText" text="pass">
      <formula>NOT(ISERROR(SEARCH(("pass"),(R1))))</formula>
    </cfRule>
    <cfRule type="containsText" dxfId="941" priority="111" operator="containsText" text="missing">
      <formula>NOT(ISERROR(SEARCH(("missing"),(R1))))</formula>
    </cfRule>
    <cfRule type="containsText" dxfId="940" priority="112" operator="containsText" text="incorrect">
      <formula>NOT(ISERROR(SEARCH(("incorrect"),(R1))))</formula>
    </cfRule>
    <cfRule type="containsText" dxfId="939" priority="113" operator="containsText" text="roadblock">
      <formula>NOT(ISERROR(SEARCH(("roadblock"),(R1))))</formula>
    </cfRule>
    <cfRule type="containsText" dxfId="938" priority="114" operator="containsText" text="tbd">
      <formula>NOT(ISERROR(SEARCH(("tbd"),(R1))))</formula>
    </cfRule>
    <cfRule type="beginsWith" dxfId="937" priority="115" operator="beginsWith" text="FIXED">
      <formula>LEFT((R1),LEN("FIXED"))=("FIXED")</formula>
    </cfRule>
  </conditionalFormatting>
  <conditionalFormatting sqref="R4:R5">
    <cfRule type="containsText" dxfId="936" priority="156" operator="containsText" text="DEV">
      <formula>NOT(ISERROR(SEARCH(("DEV"),(R4))))</formula>
    </cfRule>
    <cfRule type="containsText" dxfId="935" priority="157" operator="containsText" text="GA4">
      <formula>NOT(ISERROR(SEARCH(("GA4"),(R4))))</formula>
    </cfRule>
  </conditionalFormatting>
  <conditionalFormatting sqref="R37:R38">
    <cfRule type="containsText" dxfId="934" priority="123" operator="containsText" text="DEV">
      <formula>NOT(ISERROR(SEARCH(("DEV"),(R37))))</formula>
    </cfRule>
    <cfRule type="containsText" dxfId="933" priority="124" operator="containsText" text="GA4">
      <formula>NOT(ISERROR(SEARCH(("GA4"),(R37))))</formula>
    </cfRule>
  </conditionalFormatting>
  <conditionalFormatting sqref="R39">
    <cfRule type="containsText" dxfId="932" priority="55" operator="containsText" text="roadblock">
      <formula>NOT(ISERROR(SEARCH(("roadblock"),(R39))))</formula>
    </cfRule>
  </conditionalFormatting>
  <conditionalFormatting sqref="G41:H49 J41:J49">
    <cfRule type="containsText" dxfId="931" priority="48" operator="containsText" text="tbd">
      <formula>NOT(ISERROR(SEARCH(("tbd"),(G41))))</formula>
    </cfRule>
    <cfRule type="beginsWith" dxfId="930" priority="49" operator="beginsWith" text="FIXED">
      <formula>LEFT((G41),LEN("FIXED"))=("FIXED")</formula>
    </cfRule>
    <cfRule type="cellIs" dxfId="929" priority="50" operator="equal">
      <formula>"Select"</formula>
    </cfRule>
  </conditionalFormatting>
  <conditionalFormatting sqref="G50:H56 J50:J56">
    <cfRule type="containsText" dxfId="928" priority="44" operator="containsText" text="roadblock">
      <formula>NOT(ISERROR(SEARCH(("roadblock"),(G50))))</formula>
    </cfRule>
    <cfRule type="cellIs" dxfId="927" priority="47" operator="equal">
      <formula>"Select"</formula>
    </cfRule>
  </conditionalFormatting>
  <conditionalFormatting sqref="G51:H56 J51:J56">
    <cfRule type="containsText" dxfId="926" priority="41" operator="containsText" text="pass">
      <formula>NOT(ISERROR(SEARCH(("pass"),(G51))))</formula>
    </cfRule>
    <cfRule type="containsText" dxfId="925" priority="42" operator="containsText" text="missing">
      <formula>NOT(ISERROR(SEARCH(("missing"),(G51))))</formula>
    </cfRule>
    <cfRule type="containsText" dxfId="924" priority="43" operator="containsText" text="incorrect">
      <formula>NOT(ISERROR(SEARCH(("incorrect"),(G51))))</formula>
    </cfRule>
    <cfRule type="containsText" dxfId="923" priority="45" operator="containsText" text="tbd">
      <formula>NOT(ISERROR(SEARCH(("tbd"),(G51))))</formula>
    </cfRule>
    <cfRule type="beginsWith" dxfId="922" priority="46" operator="beginsWith" text="FIXED">
      <formula>LEFT((G51),LEN("FIXED"))=("FIXED")</formula>
    </cfRule>
  </conditionalFormatting>
  <conditionalFormatting sqref="H1:I2">
    <cfRule type="cellIs" dxfId="921" priority="9" operator="equal">
      <formula>"TBD"</formula>
    </cfRule>
    <cfRule type="cellIs" dxfId="920" priority="10" operator="equal">
      <formula>"Roadblock"</formula>
    </cfRule>
    <cfRule type="cellIs" dxfId="919" priority="11" operator="equal">
      <formula>"Missing Variable"</formula>
    </cfRule>
    <cfRule type="cellIs" dxfId="918" priority="12" operator="equal">
      <formula>"Missing Value"</formula>
    </cfRule>
    <cfRule type="cellIs" dxfId="917" priority="13" operator="equal">
      <formula>"Incorrect"</formula>
    </cfRule>
    <cfRule type="cellIs" dxfId="916" priority="14" operator="equal">
      <formula>"Pass"</formula>
    </cfRule>
  </conditionalFormatting>
  <conditionalFormatting sqref="J1">
    <cfRule type="containsText" dxfId="915" priority="15" operator="containsText" text="pass">
      <formula>NOT(ISERROR(SEARCH(("pass"),(J1))))</formula>
    </cfRule>
    <cfRule type="containsText" dxfId="914" priority="16" operator="containsText" text="missing">
      <formula>NOT(ISERROR(SEARCH(("missing"),(J1))))</formula>
    </cfRule>
    <cfRule type="containsText" dxfId="913" priority="17" operator="containsText" text="incorrect">
      <formula>NOT(ISERROR(SEARCH(("incorrect"),(J1))))</formula>
    </cfRule>
    <cfRule type="containsText" dxfId="912" priority="18" operator="containsText" text="roadblock">
      <formula>NOT(ISERROR(SEARCH(("roadblock"),(J1))))</formula>
    </cfRule>
    <cfRule type="containsText" dxfId="911" priority="19" operator="containsText" text="tbd">
      <formula>NOT(ISERROR(SEARCH(("tbd"),(J1))))</formula>
    </cfRule>
    <cfRule type="beginsWith" dxfId="910" priority="20" operator="beginsWith" text="FIXED">
      <formula>LEFT((J1),LEN("FIXED"))=("FIXED")</formula>
    </cfRule>
  </conditionalFormatting>
  <conditionalFormatting sqref="I6:I27">
    <cfRule type="containsText" dxfId="909" priority="5" operator="containsText" text="Ready for QA">
      <formula>NOT(ISERROR(SEARCH("Ready for QA",I6)))</formula>
    </cfRule>
    <cfRule type="containsText" dxfId="908" priority="6" operator="containsText" text="MISSING">
      <formula>NOT(ISERROR(SEARCH("MISSING",I6)))</formula>
    </cfRule>
    <cfRule type="containsText" dxfId="907" priority="7" operator="containsText" text="N/A">
      <formula>NOT(ISERROR(SEARCH("N/A",I6)))</formula>
    </cfRule>
    <cfRule type="containsText" dxfId="906" priority="8" operator="containsText" text="PASS">
      <formula>NOT(ISERROR(SEARCH("PASS",I6)))</formula>
    </cfRule>
  </conditionalFormatting>
  <conditionalFormatting sqref="I39:I60">
    <cfRule type="containsText" dxfId="905" priority="1" operator="containsText" text="Ready for QA">
      <formula>NOT(ISERROR(SEARCH("Ready for QA",I39)))</formula>
    </cfRule>
    <cfRule type="containsText" dxfId="904" priority="2" operator="containsText" text="MISSING">
      <formula>NOT(ISERROR(SEARCH("MISSING",I39)))</formula>
    </cfRule>
    <cfRule type="containsText" dxfId="903" priority="3" operator="containsText" text="N/A">
      <formula>NOT(ISERROR(SEARCH("N/A",I39)))</formula>
    </cfRule>
    <cfRule type="containsText" dxfId="902" priority="4" operator="containsText" text="PASS">
      <formula>NOT(ISERROR(SEARCH("PASS",I39)))</formula>
    </cfRule>
  </conditionalFormatting>
  <hyperlinks>
    <hyperlink ref="L22" r:id="rId1" xr:uid="{37D14ADE-88C8-4724-91F5-2470CEB17F79}"/>
    <hyperlink ref="L23" r:id="rId2" xr:uid="{3BFA4559-0FE7-4D56-90B4-8A926D012AA0}"/>
    <hyperlink ref="H22" r:id="rId3" xr:uid="{5275C818-9ADA-49DE-87AD-4B0921D238BA}"/>
    <hyperlink ref="H23" r:id="rId4" xr:uid="{79860248-6514-4DD3-99EE-73B21ECD779E}"/>
  </hyperlinks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  <outlinePr summaryBelow="0" summaryRight="0"/>
  </sheetPr>
  <dimension ref="A1:Y976"/>
  <sheetViews>
    <sheetView zoomScale="85" workbookViewId="0">
      <pane ySplit="2" topLeftCell="P13" activePane="bottomLeft" state="frozen"/>
      <selection pane="bottomLeft" activeCell="I5" sqref="I5"/>
    </sheetView>
  </sheetViews>
  <sheetFormatPr defaultColWidth="0" defaultRowHeight="15.75" customHeight="1" zeroHeight="1"/>
  <cols>
    <col min="1" max="1" width="3.42578125" customWidth="1"/>
    <col min="2" max="2" width="10.42578125" customWidth="1"/>
    <col min="3" max="3" width="49.28515625" customWidth="1"/>
    <col min="4" max="4" width="22.7109375" customWidth="1"/>
    <col min="5" max="5" width="28.42578125" customWidth="1"/>
    <col min="6" max="6" width="34.7109375" customWidth="1"/>
    <col min="7" max="7" width="2" customWidth="1"/>
    <col min="8" max="8" width="53.28515625" customWidth="1"/>
    <col min="9" max="9" width="14.85546875" customWidth="1"/>
    <col min="10" max="10" width="44.140625" customWidth="1"/>
    <col min="11" max="11" width="2" customWidth="1"/>
    <col min="12" max="12" width="53.28515625" customWidth="1"/>
    <col min="13" max="13" width="14.85546875" customWidth="1"/>
    <col min="14" max="14" width="44.140625" customWidth="1"/>
    <col min="15" max="15" width="2" customWidth="1"/>
    <col min="16" max="16" width="49.85546875" customWidth="1"/>
    <col min="17" max="17" width="15.28515625" bestFit="1" customWidth="1"/>
    <col min="18" max="18" width="35.5703125" customWidth="1"/>
    <col min="19" max="19" width="12.85546875" hidden="1" customWidth="1"/>
    <col min="20" max="20" width="0" hidden="1" customWidth="1"/>
    <col min="21" max="21" width="22.28515625" hidden="1" customWidth="1"/>
    <col min="22" max="22" width="15.42578125" hidden="1" customWidth="1"/>
    <col min="23" max="23" width="20.7109375" hidden="1" customWidth="1"/>
    <col min="24" max="24" width="37.28515625" hidden="1" customWidth="1"/>
    <col min="25" max="25" width="14.7109375" hidden="1" customWidth="1"/>
  </cols>
  <sheetData>
    <row r="1" spans="1:18" s="36" customFormat="1" ht="20.25" customHeight="1">
      <c r="A1" s="33"/>
      <c r="B1" s="34" t="s">
        <v>46</v>
      </c>
      <c r="C1" s="34"/>
      <c r="D1" s="34" t="s">
        <v>578</v>
      </c>
      <c r="E1" s="35" t="s">
        <v>504</v>
      </c>
      <c r="F1" s="35" t="s">
        <v>505</v>
      </c>
      <c r="G1" s="35"/>
      <c r="H1" s="34" t="s">
        <v>506</v>
      </c>
      <c r="I1" s="34" t="s">
        <v>507</v>
      </c>
      <c r="J1" s="35" t="s">
        <v>508</v>
      </c>
      <c r="K1" s="35"/>
      <c r="L1" s="34" t="s">
        <v>506</v>
      </c>
      <c r="M1" s="34" t="s">
        <v>507</v>
      </c>
      <c r="N1" s="35" t="s">
        <v>508</v>
      </c>
      <c r="O1" s="35"/>
      <c r="P1" s="34" t="s">
        <v>506</v>
      </c>
      <c r="Q1" s="34" t="s">
        <v>507</v>
      </c>
      <c r="R1" s="35" t="s">
        <v>508</v>
      </c>
    </row>
    <row r="2" spans="1:18" s="31" customFormat="1" ht="12.75">
      <c r="A2" s="29"/>
      <c r="B2" s="29"/>
      <c r="C2" s="29"/>
      <c r="D2" s="30"/>
      <c r="E2" s="30"/>
      <c r="F2" s="29"/>
      <c r="G2" s="29"/>
      <c r="H2" s="67" t="s">
        <v>563</v>
      </c>
      <c r="I2" s="67">
        <v>45167</v>
      </c>
      <c r="J2" s="30" t="s">
        <v>562</v>
      </c>
      <c r="K2" s="29"/>
      <c r="L2" s="67" t="s">
        <v>563</v>
      </c>
      <c r="M2" s="67">
        <v>45040</v>
      </c>
      <c r="N2" s="30" t="s">
        <v>513</v>
      </c>
      <c r="O2" s="29"/>
      <c r="P2" s="67" t="s">
        <v>561</v>
      </c>
      <c r="Q2" s="67">
        <v>45052</v>
      </c>
      <c r="R2" s="30" t="s">
        <v>512</v>
      </c>
    </row>
    <row r="3" spans="1:18" ht="15.75" customHeight="1">
      <c r="C3" s="14"/>
    </row>
    <row r="4" spans="1:18" s="31" customFormat="1" ht="15.75" customHeight="1">
      <c r="A4" s="29"/>
      <c r="B4" s="29"/>
      <c r="C4" s="30" t="s">
        <v>579</v>
      </c>
      <c r="D4" s="30"/>
      <c r="E4" s="30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</row>
    <row r="5" spans="1:18" ht="12.95" customHeight="1">
      <c r="C5" s="110"/>
      <c r="D5" s="57" t="s">
        <v>321</v>
      </c>
      <c r="E5" t="s">
        <v>515</v>
      </c>
      <c r="F5" t="s">
        <v>61</v>
      </c>
      <c r="I5" s="64" t="str" cm="1">
        <f t="array" ref="I5">_xlfn.IFS(ISBLANK($H5),"Ready for QA",$H5="/","N/A",$H5="-","MISSING",$F5 = $H5,"PASS",$F5&lt;&gt;$H5,"INCORRECT")</f>
        <v>Ready for QA</v>
      </c>
      <c r="L5" t="s">
        <v>61</v>
      </c>
      <c r="M5" s="64" t="str" cm="1">
        <f t="array" ref="M5">_xlfn.IFS(ISBLANK($L5),"Ready for QA",$L5="/","N/A",$L5="-","MISSING",$F5 = $L5,"PASS",$F5&lt;&gt;$L5,"INCORRECT")</f>
        <v>PASS</v>
      </c>
      <c r="P5" t="s">
        <v>61</v>
      </c>
      <c r="Q5" s="64" t="str" cm="1">
        <f t="array" ref="Q5">_xlfn.IFS(ISBLANK($P5),"Ready for QA",$P5="/","N/A",$P5="-","MISSING",$F5 = $P5,"PASS",$F5&lt;&gt;$P5,"INCORRECT")</f>
        <v>PASS</v>
      </c>
    </row>
    <row r="6" spans="1:18" ht="12.95" customHeight="1">
      <c r="C6" s="110"/>
      <c r="D6" s="57" t="s">
        <v>324</v>
      </c>
      <c r="E6" t="s">
        <v>325</v>
      </c>
      <c r="F6" t="s">
        <v>61</v>
      </c>
      <c r="I6" s="64" t="str" cm="1">
        <f t="array" ref="I6">_xlfn.IFS(ISBLANK($H6),"Ready for QA",$H6="/","N/A",$H6="-","MISSING",$F6 = $H6,"PASS",$F6&lt;&gt;$H6,"INCORRECT")</f>
        <v>Ready for QA</v>
      </c>
      <c r="L6" t="s">
        <v>61</v>
      </c>
      <c r="M6" s="64" t="str" cm="1">
        <f t="array" ref="M6">_xlfn.IFS(ISBLANK($L6),"Ready for QA",$L6="/","N/A",$L6="-","MISSING",$F6 = $L6,"PASS",$F6&lt;&gt;$L6,"INCORRECT")</f>
        <v>PASS</v>
      </c>
      <c r="P6" t="s">
        <v>61</v>
      </c>
      <c r="Q6" s="64" t="str" cm="1">
        <f t="array" ref="Q6">_xlfn.IFS(ISBLANK($P6),"Ready for QA",$P6="/","N/A",$P6="-","MISSING",$F6 = $P6,"PASS",$F6&lt;&gt;$P6,"INCORRECT")</f>
        <v>PASS</v>
      </c>
    </row>
    <row r="7" spans="1:18" ht="12.95" customHeight="1">
      <c r="C7" s="110"/>
      <c r="D7" t="s">
        <v>197</v>
      </c>
      <c r="E7" t="s">
        <v>198</v>
      </c>
      <c r="F7" t="s">
        <v>580</v>
      </c>
      <c r="I7" s="64" t="str" cm="1">
        <f t="array" ref="I7">_xlfn.IFS(ISBLANK($H7),"Ready for QA",$H7="/","N/A",$H7="-","MISSING",$F7 = $H7,"PASS",$F7&lt;&gt;$H7,"INCORRECT")</f>
        <v>Ready for QA</v>
      </c>
      <c r="L7" t="s">
        <v>580</v>
      </c>
      <c r="M7" s="64" t="str" cm="1">
        <f t="array" ref="M7">_xlfn.IFS(ISBLANK($L7),"Ready for QA",$L7="/","N/A",$L7="-","MISSING",$F7 = $L7,"PASS",$F7&lt;&gt;$L7,"INCORRECT")</f>
        <v>PASS</v>
      </c>
      <c r="P7" t="s">
        <v>580</v>
      </c>
      <c r="Q7" s="64" t="str" cm="1">
        <f t="array" ref="Q7">_xlfn.IFS(ISBLANK($P7),"Ready for QA",$P7="/","N/A",$P7="-","MISSING",$F7 = $P7,"PASS",$F7&lt;&gt;$P7,"INCORRECT")</f>
        <v>PASS</v>
      </c>
    </row>
    <row r="8" spans="1:18" ht="12.95" customHeight="1">
      <c r="C8" s="110"/>
      <c r="D8" t="s">
        <v>327</v>
      </c>
      <c r="E8" t="s">
        <v>198</v>
      </c>
      <c r="F8" t="s">
        <v>580</v>
      </c>
      <c r="I8" s="64" t="str" cm="1">
        <f t="array" ref="I8">_xlfn.IFS(ISBLANK($H8),"Ready for QA",$H8="/","N/A",$H8="-","MISSING",$F8 = $H8,"PASS",$F8&lt;&gt;$H8,"INCORRECT")</f>
        <v>Ready for QA</v>
      </c>
      <c r="L8" t="s">
        <v>580</v>
      </c>
      <c r="M8" s="64" t="str" cm="1">
        <f t="array" ref="M8">_xlfn.IFS(ISBLANK($L8),"Ready for QA",$L8="/","N/A",$L8="-","MISSING",$F8 = $L8,"PASS",$F8&lt;&gt;$L8,"INCORRECT")</f>
        <v>PASS</v>
      </c>
      <c r="P8" t="s">
        <v>580</v>
      </c>
      <c r="Q8" s="64" t="str" cm="1">
        <f t="array" ref="Q8">_xlfn.IFS(ISBLANK($P8),"Ready for QA",$P8="/","N/A",$P8="-","MISSING",$F8 = $P8,"PASS",$F8&lt;&gt;$P8,"INCORRECT")</f>
        <v>PASS</v>
      </c>
    </row>
    <row r="9" spans="1:18" ht="12.95" customHeight="1">
      <c r="C9" s="110"/>
      <c r="D9" t="s">
        <v>328</v>
      </c>
      <c r="E9" t="s">
        <v>515</v>
      </c>
      <c r="F9" t="s">
        <v>61</v>
      </c>
      <c r="I9" s="64" t="str" cm="1">
        <f t="array" ref="I9">_xlfn.IFS(ISBLANK($H9),"Ready for QA",$H9="/","N/A",$H9="-","MISSING",$F9 = $H9,"PASS",$F9&lt;&gt;$H9,"INCORRECT")</f>
        <v>Ready for QA</v>
      </c>
      <c r="L9" t="s">
        <v>61</v>
      </c>
      <c r="M9" s="64" t="str" cm="1">
        <f t="array" ref="M9">_xlfn.IFS(ISBLANK($L9),"Ready for QA",$L9="/","N/A",$L9="-","MISSING",$F9 = $L9,"PASS",$F9&lt;&gt;$L9,"INCORRECT")</f>
        <v>PASS</v>
      </c>
      <c r="P9" t="s">
        <v>61</v>
      </c>
      <c r="Q9" s="64" t="str" cm="1">
        <f t="array" ref="Q9">_xlfn.IFS(ISBLANK($P9),"Ready for QA",$P9="/","N/A",$P9="-","MISSING",$F9 = $P9,"PASS",$F9&lt;&gt;$P9,"INCORRECT")</f>
        <v>PASS</v>
      </c>
    </row>
    <row r="10" spans="1:18" ht="15.75" customHeight="1">
      <c r="C10" s="110"/>
      <c r="D10" t="s">
        <v>330</v>
      </c>
      <c r="E10" t="s">
        <v>325</v>
      </c>
      <c r="F10" t="s">
        <v>61</v>
      </c>
      <c r="I10" s="64" t="str" cm="1">
        <f t="array" ref="I10">_xlfn.IFS(ISBLANK($H10),"Ready for QA",$H10="/","N/A",$H10="-","MISSING",$F10 = $H10,"PASS",$F10&lt;&gt;$H10,"INCORRECT")</f>
        <v>Ready for QA</v>
      </c>
      <c r="L10" t="s">
        <v>61</v>
      </c>
      <c r="M10" s="64" t="str" cm="1">
        <f t="array" ref="M10">_xlfn.IFS(ISBLANK($L10),"Ready for QA",$L10="/","N/A",$L10="-","MISSING",$F10 = $L10,"PASS",$F10&lt;&gt;$L10,"INCORRECT")</f>
        <v>PASS</v>
      </c>
      <c r="P10" t="s">
        <v>61</v>
      </c>
      <c r="Q10" s="64" t="str" cm="1">
        <f t="array" ref="Q10">_xlfn.IFS(ISBLANK($P10),"Ready for QA",$P10="/","N/A",$P10="-","MISSING",$F10 = $P10,"PASS",$F10&lt;&gt;$P10,"INCORRECT")</f>
        <v>PASS</v>
      </c>
    </row>
    <row r="11" spans="1:18" ht="15.75" customHeight="1">
      <c r="C11" s="110"/>
      <c r="D11" t="s">
        <v>204</v>
      </c>
      <c r="E11" t="s">
        <v>205</v>
      </c>
      <c r="F11" t="s">
        <v>61</v>
      </c>
      <c r="I11" s="64" t="str" cm="1">
        <f t="array" ref="I11">_xlfn.IFS(ISBLANK($H11),"Ready for QA",$H11="/","N/A",$H11="-","MISSING",$F11 = $H11,"PASS",$F11&lt;&gt;$H11,"INCORRECT")</f>
        <v>Ready for QA</v>
      </c>
      <c r="L11" t="s">
        <v>61</v>
      </c>
      <c r="M11" s="64" t="str" cm="1">
        <f t="array" ref="M11">_xlfn.IFS(ISBLANK($L11),"Ready for QA",$L11="/","N/A",$L11="-","MISSING",$F11 = $L11,"PASS",$F11&lt;&gt;$L11,"INCORRECT")</f>
        <v>PASS</v>
      </c>
      <c r="P11" t="s">
        <v>61</v>
      </c>
      <c r="Q11" s="64" t="str" cm="1">
        <f t="array" ref="Q11">_xlfn.IFS(ISBLANK($P11),"Ready for QA",$P11="/","N/A",$P11="-","MISSING",$F11 = $P11,"PASS",$F11&lt;&gt;$P11,"INCORRECT")</f>
        <v>PASS</v>
      </c>
    </row>
    <row r="12" spans="1:18" ht="12.95" customHeight="1">
      <c r="C12" s="110"/>
      <c r="D12" t="s">
        <v>331</v>
      </c>
      <c r="E12" t="s">
        <v>205</v>
      </c>
      <c r="F12" t="s">
        <v>61</v>
      </c>
      <c r="I12" s="64" t="str" cm="1">
        <f t="array" ref="I12">_xlfn.IFS(ISBLANK($H12),"Ready for QA",$H12="/","N/A",$H12="-","MISSING",$F12 = $H12,"PASS",$F12&lt;&gt;$H12,"INCORRECT")</f>
        <v>Ready for QA</v>
      </c>
      <c r="L12" t="s">
        <v>61</v>
      </c>
      <c r="M12" s="64" t="str" cm="1">
        <f t="array" ref="M12">_xlfn.IFS(ISBLANK($L12),"Ready for QA",$L12="/","N/A",$L12="-","MISSING",$F12 = $L12,"PASS",$F12&lt;&gt;$L12,"INCORRECT")</f>
        <v>PASS</v>
      </c>
      <c r="P12" t="s">
        <v>61</v>
      </c>
      <c r="Q12" s="64" t="str" cm="1">
        <f t="array" ref="Q12">_xlfn.IFS(ISBLANK($P12),"Ready for QA",$P12="/","N/A",$P12="-","MISSING",$F12 = $P12,"PASS",$F12&lt;&gt;$P12,"INCORRECT")</f>
        <v>PASS</v>
      </c>
    </row>
    <row r="13" spans="1:18" ht="12.95" customHeight="1">
      <c r="C13" s="110"/>
      <c r="D13" t="s">
        <v>207</v>
      </c>
      <c r="E13" t="s">
        <v>208</v>
      </c>
      <c r="F13" t="s">
        <v>61</v>
      </c>
      <c r="I13" s="64" t="str" cm="1">
        <f t="array" ref="I13">_xlfn.IFS(ISBLANK($H13),"Ready for QA",$H13="/","N/A",$H13="-","MISSING",$F13 = $H13,"PASS",$F13&lt;&gt;$H13,"INCORRECT")</f>
        <v>Ready for QA</v>
      </c>
      <c r="L13" t="s">
        <v>61</v>
      </c>
      <c r="M13" s="64" t="str" cm="1">
        <f t="array" ref="M13">_xlfn.IFS(ISBLANK($L13),"Ready for QA",$L13="/","N/A",$L13="-","MISSING",$F13 = $L13,"PASS",$F13&lt;&gt;$L13,"INCORRECT")</f>
        <v>PASS</v>
      </c>
      <c r="P13" t="s">
        <v>61</v>
      </c>
      <c r="Q13" s="64" t="str" cm="1">
        <f t="array" ref="Q13">_xlfn.IFS(ISBLANK($P13),"Ready for QA",$P13="/","N/A",$P13="-","MISSING",$F13 = $P13,"PASS",$F13&lt;&gt;$P13,"INCORRECT")</f>
        <v>PASS</v>
      </c>
    </row>
    <row r="14" spans="1:18" ht="12.95" customHeight="1">
      <c r="C14" s="110"/>
      <c r="D14" t="s">
        <v>333</v>
      </c>
      <c r="E14" t="s">
        <v>208</v>
      </c>
      <c r="F14" t="s">
        <v>61</v>
      </c>
      <c r="I14" s="64" t="str" cm="1">
        <f t="array" ref="I14">_xlfn.IFS(ISBLANK($H14),"Ready for QA",$H14="/","N/A",$H14="-","MISSING",$F14 = $H14,"PASS",$F14&lt;&gt;$H14,"INCORRECT")</f>
        <v>Ready for QA</v>
      </c>
      <c r="L14" t="s">
        <v>61</v>
      </c>
      <c r="M14" s="64" t="str" cm="1">
        <f t="array" ref="M14">_xlfn.IFS(ISBLANK($L14),"Ready for QA",$L14="/","N/A",$L14="-","MISSING",$F14 = $L14,"PASS",$F14&lt;&gt;$L14,"INCORRECT")</f>
        <v>PASS</v>
      </c>
      <c r="P14" t="s">
        <v>61</v>
      </c>
      <c r="Q14" s="64" t="str" cm="1">
        <f t="array" ref="Q14">_xlfn.IFS(ISBLANK($P14),"Ready for QA",$P14="/","N/A",$P14="-","MISSING",$F14 = $P14,"PASS",$F14&lt;&gt;$P14,"INCORRECT")</f>
        <v>PASS</v>
      </c>
    </row>
    <row r="15" spans="1:18" ht="12.95" customHeight="1">
      <c r="C15" s="110"/>
      <c r="D15" s="1" t="s">
        <v>216</v>
      </c>
      <c r="E15" t="s">
        <v>217</v>
      </c>
      <c r="F15" t="s">
        <v>218</v>
      </c>
      <c r="I15" s="64" t="str" cm="1">
        <f t="array" ref="I15">_xlfn.IFS(ISBLANK($H15),"Ready for QA",$H15="/","N/A",$H15="-","MISSING",$F15 = $H15,"PASS",$F15&lt;&gt;$H15,"INCORRECT")</f>
        <v>Ready for QA</v>
      </c>
      <c r="L15" t="s">
        <v>52</v>
      </c>
      <c r="M15" s="64" t="str" cm="1">
        <f t="array" ref="M15">_xlfn.IFS(ISBLANK($L15),"Ready for QA",$L15="/","N/A",$L15="-","MISSING",$F15 = $L15,"PASS",$F15&lt;&gt;$L15,"INCORRECT")</f>
        <v>N/A</v>
      </c>
      <c r="P15" t="s">
        <v>52</v>
      </c>
      <c r="Q15" s="64" t="str" cm="1">
        <f t="array" ref="Q15">_xlfn.IFS(ISBLANK($P15),"Ready for QA",$P15="/","N/A",$P15="-","MISSING",$F15 = $P15,"PASS",$F15&lt;&gt;$P15,"INCORRECT")</f>
        <v>N/A</v>
      </c>
    </row>
    <row r="16" spans="1:18" ht="12.95" customHeight="1">
      <c r="C16" s="110"/>
      <c r="D16" s="1" t="s">
        <v>336</v>
      </c>
      <c r="E16" t="s">
        <v>217</v>
      </c>
      <c r="F16" t="s">
        <v>218</v>
      </c>
      <c r="I16" s="64" t="str" cm="1">
        <f t="array" ref="I16">_xlfn.IFS(ISBLANK($H16),"Ready for QA",$H16="/","N/A",$H16="-","MISSING",$F16 = $H16,"PASS",$F16&lt;&gt;$H16,"INCORRECT")</f>
        <v>Ready for QA</v>
      </c>
      <c r="L16" t="s">
        <v>52</v>
      </c>
      <c r="M16" s="64" t="str" cm="1">
        <f t="array" ref="M16">_xlfn.IFS(ISBLANK($L16),"Ready for QA",$L16="/","N/A",$L16="-","MISSING",$F16 = $L16,"PASS",$F16&lt;&gt;$L16,"INCORRECT")</f>
        <v>N/A</v>
      </c>
      <c r="P16" t="s">
        <v>52</v>
      </c>
      <c r="Q16" s="64" t="str" cm="1">
        <f t="array" ref="Q16">_xlfn.IFS(ISBLANK($P16),"Ready for QA",$P16="/","N/A",$P16="-","MISSING",$F16 = $P16,"PASS",$F16&lt;&gt;$P16,"INCORRECT")</f>
        <v>N/A</v>
      </c>
    </row>
    <row r="17" spans="1:24" ht="12.95" customHeight="1">
      <c r="C17" s="110"/>
      <c r="D17" s="1" t="s">
        <v>220</v>
      </c>
      <c r="E17" t="s">
        <v>221</v>
      </c>
      <c r="F17" s="60" t="s">
        <v>222</v>
      </c>
      <c r="G17" s="60"/>
      <c r="I17" s="64" t="str" cm="1">
        <f t="array" ref="I17">_xlfn.IFS(ISBLANK($H17),"Ready for QA",$H17="/","N/A",$H17="-","MISSING",$F17 = $H17,"PASS",$F17&lt;&gt;$H17,"INCORRECT")</f>
        <v>Ready for QA</v>
      </c>
      <c r="J17" s="60"/>
      <c r="K17" s="60"/>
      <c r="L17" t="s">
        <v>568</v>
      </c>
      <c r="M17" s="64" t="s">
        <v>520</v>
      </c>
      <c r="N17" s="60"/>
      <c r="O17" s="60"/>
      <c r="P17" s="71" t="s">
        <v>522</v>
      </c>
      <c r="Q17" s="64" t="s">
        <v>520</v>
      </c>
    </row>
    <row r="18" spans="1:24" ht="12.95" customHeight="1">
      <c r="C18" s="110"/>
      <c r="D18" s="1" t="s">
        <v>337</v>
      </c>
      <c r="E18" t="s">
        <v>221</v>
      </c>
      <c r="F18" s="60" t="s">
        <v>222</v>
      </c>
      <c r="G18" s="60"/>
      <c r="I18" s="64" t="str" cm="1">
        <f t="array" ref="I18">_xlfn.IFS(ISBLANK($H18),"Ready for QA",$H18="/","N/A",$H18="-","MISSING",$F18 = $H18,"PASS",$F18&lt;&gt;$H18,"INCORRECT")</f>
        <v>Ready for QA</v>
      </c>
      <c r="J18" s="60"/>
      <c r="K18" s="60"/>
      <c r="L18" t="s">
        <v>568</v>
      </c>
      <c r="M18" s="64" t="s">
        <v>520</v>
      </c>
      <c r="N18" s="60"/>
      <c r="O18" s="60"/>
      <c r="P18" s="71" t="s">
        <v>522</v>
      </c>
      <c r="Q18" s="64" t="s">
        <v>520</v>
      </c>
    </row>
    <row r="19" spans="1:24" ht="12.95" customHeight="1">
      <c r="C19" s="110"/>
      <c r="D19" s="1" t="s">
        <v>244</v>
      </c>
      <c r="E19" t="s">
        <v>245</v>
      </c>
      <c r="F19" t="s">
        <v>523</v>
      </c>
      <c r="I19" s="64" t="str" cm="1">
        <f t="array" ref="I19">_xlfn.IFS(ISBLANK($H19),"Ready for QA",$H19="/","N/A",$H19="-","MISSING",$F19 = $H19,"PASS",$F19&lt;&gt;$H19,"INCORRECT")</f>
        <v>Ready for QA</v>
      </c>
      <c r="L19" t="s">
        <v>524</v>
      </c>
      <c r="M19" s="64" t="s">
        <v>520</v>
      </c>
      <c r="P19" t="s">
        <v>524</v>
      </c>
      <c r="Q19" s="64" t="s">
        <v>520</v>
      </c>
    </row>
    <row r="20" spans="1:24" ht="12.95" customHeight="1">
      <c r="C20" s="110"/>
      <c r="D20" t="s">
        <v>352</v>
      </c>
      <c r="E20" t="s">
        <v>245</v>
      </c>
      <c r="F20" t="s">
        <v>523</v>
      </c>
      <c r="I20" s="64" t="str" cm="1">
        <f t="array" ref="I20">_xlfn.IFS(ISBLANK($H20),"Ready for QA",$H20="/","N/A",$H20="-","MISSING",$F20 = $H20,"PASS",$F20&lt;&gt;$H20,"INCORRECT")</f>
        <v>Ready for QA</v>
      </c>
      <c r="L20" t="s">
        <v>524</v>
      </c>
      <c r="M20" s="64" t="s">
        <v>520</v>
      </c>
      <c r="P20" t="s">
        <v>524</v>
      </c>
      <c r="Q20" s="64" t="s">
        <v>520</v>
      </c>
    </row>
    <row r="21" spans="1:24" ht="12.95" customHeight="1">
      <c r="C21" s="110"/>
      <c r="D21" s="1" t="s">
        <v>278</v>
      </c>
      <c r="E21" t="s">
        <v>279</v>
      </c>
      <c r="F21" t="s">
        <v>526</v>
      </c>
      <c r="I21" s="64" t="str" cm="1">
        <f t="array" ref="I21">_xlfn.IFS(ISBLANK($H21),"Ready for QA",$H21="/","N/A",$H21="-","MISSING",$F21 = $H21,"PASS",$F21&lt;&gt;$H21,"INCORRECT")</f>
        <v>Ready for QA</v>
      </c>
      <c r="M21" s="64"/>
      <c r="Q21" s="64"/>
    </row>
    <row r="22" spans="1:24" ht="12.95" customHeight="1">
      <c r="C22" s="110"/>
      <c r="D22" s="1" t="s">
        <v>366</v>
      </c>
      <c r="E22" t="s">
        <v>279</v>
      </c>
      <c r="F22" t="s">
        <v>526</v>
      </c>
      <c r="I22" s="64" t="str" cm="1">
        <f t="array" ref="I22">_xlfn.IFS(ISBLANK($H22),"Ready for QA",$H22="/","N/A",$H22="-","MISSING",$F22 = $H22,"PASS",$F22&lt;&gt;$H22,"INCORRECT")</f>
        <v>Ready for QA</v>
      </c>
      <c r="M22" s="64"/>
      <c r="Q22" s="64"/>
    </row>
    <row r="23" spans="1:24" ht="36.75" customHeight="1">
      <c r="C23" s="110"/>
      <c r="D23" t="s">
        <v>317</v>
      </c>
      <c r="E23" t="s">
        <v>318</v>
      </c>
      <c r="F23" t="s">
        <v>581</v>
      </c>
      <c r="H23" s="78"/>
      <c r="I23" s="64" t="str" cm="1">
        <f t="array" ref="I23">_xlfn.IFS(ISBLANK($H23),"Ready for QA",$H23="/","N/A",$H23="-","MISSING",$F23 = $H23,"PASS",$F23&lt;&gt;$H23,"INCORRECT")</f>
        <v>Ready for QA</v>
      </c>
      <c r="J23" s="87"/>
      <c r="L23" s="78" t="s">
        <v>582</v>
      </c>
      <c r="M23" s="88" t="str" cm="1">
        <f t="array" ref="M23">_xlfn.IFS(ISBLANK($L23),"Ready for QA",$L23="/","N/A",$L23="-","MISSING",$F23 = $L23,"PASS",$F23&lt;&gt;$L23,"INCORRECT")</f>
        <v>INCORRECT</v>
      </c>
      <c r="N23" s="87" t="s">
        <v>583</v>
      </c>
      <c r="P23" s="71" t="s">
        <v>584</v>
      </c>
      <c r="Q23" s="64" t="s">
        <v>520</v>
      </c>
    </row>
    <row r="24" spans="1:24" ht="14.45" customHeight="1">
      <c r="C24" s="110"/>
      <c r="D24" t="s">
        <v>574</v>
      </c>
      <c r="E24" s="46" t="s">
        <v>10</v>
      </c>
      <c r="F24" s="1" t="s">
        <v>406</v>
      </c>
      <c r="G24" s="1"/>
      <c r="H24" s="1"/>
      <c r="I24" s="64" t="str" cm="1">
        <f t="array" ref="I24">_xlfn.IFS(ISBLANK($H24),"Ready for QA",$H24="/","N/A",$H24="-","MISSING",$F24 = $H24,"PASS",$F24&lt;&gt;$H24,"INCORRECT")</f>
        <v>Ready for QA</v>
      </c>
      <c r="J24" s="1"/>
      <c r="K24" s="1"/>
      <c r="L24" s="1" t="s">
        <v>406</v>
      </c>
      <c r="M24" s="64" t="str" cm="1">
        <f t="array" ref="M24">_xlfn.IFS(ISBLANK($L24),"Ready for QA",$L24="/","N/A",$L24="-","MISSING",$F24 = $L24,"PASS",$F24&lt;&gt;$L24,"INCORRECT")</f>
        <v>PASS</v>
      </c>
      <c r="N24" s="1"/>
      <c r="O24" s="1"/>
      <c r="P24" s="1" t="s">
        <v>406</v>
      </c>
      <c r="Q24" s="64" t="str" cm="1">
        <f t="array" ref="Q24">_xlfn.IFS(ISBLANK($P24),"Ready for QA",$P24="/","N/A",$P24="-","MISSING",$F24 = $P24,"PASS",$F24&lt;&gt;$P24,"INCORRECT")</f>
        <v>PASS</v>
      </c>
    </row>
    <row r="25" spans="1:24" ht="12.6" customHeight="1">
      <c r="C25" s="14"/>
    </row>
    <row r="26" spans="1:24" ht="12.6" customHeight="1">
      <c r="A26" s="29"/>
      <c r="B26" s="29"/>
      <c r="C26" s="30" t="s">
        <v>585</v>
      </c>
      <c r="D26" s="30"/>
      <c r="E26" s="30"/>
      <c r="F26" s="29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</row>
    <row r="27" spans="1:24" ht="12.6" customHeight="1">
      <c r="C27" s="105"/>
      <c r="D27" s="57" t="s">
        <v>321</v>
      </c>
      <c r="E27" t="s">
        <v>515</v>
      </c>
      <c r="F27" t="s">
        <v>549</v>
      </c>
      <c r="I27" s="64" t="str" cm="1">
        <f t="array" ref="I27">_xlfn.IFS(ISBLANK($H27),"Ready for QA",$H27="/","N/A",$H27="-","MISSING",$F27 = $H27,"PASS",$F27&lt;&gt;$H27,"INCORRECT")</f>
        <v>Ready for QA</v>
      </c>
      <c r="L27" t="s">
        <v>61</v>
      </c>
      <c r="M27" s="64" t="s">
        <v>520</v>
      </c>
      <c r="P27" s="5"/>
      <c r="Q27" s="64"/>
    </row>
    <row r="28" spans="1:24" ht="15.75" customHeight="1">
      <c r="C28" s="105"/>
      <c r="D28" s="57" t="s">
        <v>324</v>
      </c>
      <c r="E28" t="s">
        <v>325</v>
      </c>
      <c r="F28" t="s">
        <v>550</v>
      </c>
      <c r="I28" s="64" t="str" cm="1">
        <f t="array" ref="I28">_xlfn.IFS(ISBLANK($H28),"Ready for QA",$H28="/","N/A",$H28="-","MISSING",$F28 = $H28,"PASS",$F28&lt;&gt;$H28,"INCORRECT")</f>
        <v>Ready for QA</v>
      </c>
      <c r="L28" t="s">
        <v>61</v>
      </c>
      <c r="M28" s="64" t="s">
        <v>520</v>
      </c>
      <c r="P28" s="5"/>
      <c r="Q28" s="64"/>
    </row>
    <row r="29" spans="1:24" ht="15.75" customHeight="1">
      <c r="C29" s="105"/>
      <c r="D29" t="s">
        <v>197</v>
      </c>
      <c r="E29" t="s">
        <v>198</v>
      </c>
      <c r="F29" t="s">
        <v>529</v>
      </c>
      <c r="I29" s="64" t="str" cm="1">
        <f t="array" ref="I29">_xlfn.IFS(ISBLANK($H29),"Ready for QA",$H29="/","N/A",$H29="-","MISSING",$F29 = $H29,"PASS",$F29&lt;&gt;$H29,"INCORRECT")</f>
        <v>Ready for QA</v>
      </c>
      <c r="L29" t="s">
        <v>529</v>
      </c>
      <c r="M29" s="64" t="str" cm="1">
        <f t="array" ref="M29">_xlfn.IFS(ISBLANK($L29),"Ready for QA",$L29="/","N/A",$L29="-","MISSING",$F29 = $L29,"PASS",$F29&lt;&gt;$L29,"INCORRECT")</f>
        <v>PASS</v>
      </c>
      <c r="Q29" s="64"/>
    </row>
    <row r="30" spans="1:24" ht="15.75" customHeight="1">
      <c r="C30" s="105"/>
      <c r="D30" t="s">
        <v>327</v>
      </c>
      <c r="E30" t="s">
        <v>198</v>
      </c>
      <c r="F30" t="s">
        <v>529</v>
      </c>
      <c r="I30" s="64" t="str" cm="1">
        <f t="array" ref="I30">_xlfn.IFS(ISBLANK($H30),"Ready for QA",$H30="/","N/A",$H30="-","MISSING",$F30 = $H30,"PASS",$F30&lt;&gt;$H30,"INCORRECT")</f>
        <v>Ready for QA</v>
      </c>
      <c r="L30" t="s">
        <v>529</v>
      </c>
      <c r="M30" s="64" t="str" cm="1">
        <f t="array" ref="M30">_xlfn.IFS(ISBLANK($L30),"Ready for QA",$L30="/","N/A",$L30="-","MISSING",$F30 = $L30,"PASS",$F30&lt;&gt;$L30,"INCORRECT")</f>
        <v>PASS</v>
      </c>
      <c r="Q30" s="64"/>
    </row>
    <row r="31" spans="1:24" ht="15.75" customHeight="1">
      <c r="C31" s="105"/>
      <c r="D31" t="s">
        <v>328</v>
      </c>
      <c r="E31" t="s">
        <v>515</v>
      </c>
      <c r="F31" t="s">
        <v>550</v>
      </c>
      <c r="I31" s="64" t="str" cm="1">
        <f t="array" ref="I31">_xlfn.IFS(ISBLANK($H31),"Ready for QA",$H31="/","N/A",$H31="-","MISSING",$F31 = $H31,"PASS",$F31&lt;&gt;$H31,"INCORRECT")</f>
        <v>Ready for QA</v>
      </c>
      <c r="L31" t="s">
        <v>61</v>
      </c>
      <c r="M31" s="64" t="s">
        <v>520</v>
      </c>
      <c r="P31" s="5"/>
      <c r="Q31" s="64"/>
    </row>
    <row r="32" spans="1:24" ht="12.6" customHeight="1">
      <c r="C32" s="105"/>
      <c r="D32" t="s">
        <v>330</v>
      </c>
      <c r="E32" t="s">
        <v>325</v>
      </c>
      <c r="F32" t="s">
        <v>550</v>
      </c>
      <c r="I32" s="64" t="str" cm="1">
        <f t="array" ref="I32">_xlfn.IFS(ISBLANK($H32),"Ready for QA",$H32="/","N/A",$H32="-","MISSING",$F32 = $H32,"PASS",$F32&lt;&gt;$H32,"INCORRECT")</f>
        <v>Ready for QA</v>
      </c>
      <c r="L32" t="s">
        <v>61</v>
      </c>
      <c r="M32" s="64" t="s">
        <v>520</v>
      </c>
      <c r="P32" s="5"/>
      <c r="Q32" s="64"/>
    </row>
    <row r="33" spans="3:17" ht="15.95" customHeight="1">
      <c r="C33" s="105"/>
      <c r="D33" t="s">
        <v>204</v>
      </c>
      <c r="E33" t="s">
        <v>205</v>
      </c>
      <c r="F33" t="s">
        <v>551</v>
      </c>
      <c r="I33" s="64" t="str" cm="1">
        <f t="array" ref="I33">_xlfn.IFS(ISBLANK($H33),"Ready for QA",$H33="/","N/A",$H33="-","MISSING",$F33 = $H33,"PASS",$F33&lt;&gt;$H33,"INCORRECT")</f>
        <v>Ready for QA</v>
      </c>
      <c r="L33" t="s">
        <v>61</v>
      </c>
      <c r="M33" s="64" t="s">
        <v>520</v>
      </c>
      <c r="P33" s="5"/>
      <c r="Q33" s="64"/>
    </row>
    <row r="34" spans="3:17" ht="15.95" customHeight="1">
      <c r="C34" s="105"/>
      <c r="D34" t="s">
        <v>331</v>
      </c>
      <c r="E34" t="s">
        <v>205</v>
      </c>
      <c r="F34" t="s">
        <v>551</v>
      </c>
      <c r="I34" s="64" t="str" cm="1">
        <f t="array" ref="I34">_xlfn.IFS(ISBLANK($H34),"Ready for QA",$H34="/","N/A",$H34="-","MISSING",$F34 = $H34,"PASS",$F34&lt;&gt;$H34,"INCORRECT")</f>
        <v>Ready for QA</v>
      </c>
      <c r="L34" t="s">
        <v>61</v>
      </c>
      <c r="M34" s="64" t="s">
        <v>520</v>
      </c>
      <c r="P34" s="5"/>
      <c r="Q34" s="64"/>
    </row>
    <row r="35" spans="3:17" ht="15.95" customHeight="1">
      <c r="C35" s="105"/>
      <c r="D35" t="s">
        <v>207</v>
      </c>
      <c r="E35" t="s">
        <v>208</v>
      </c>
      <c r="F35" t="s">
        <v>552</v>
      </c>
      <c r="I35" s="64" t="str" cm="1">
        <f t="array" ref="I35">_xlfn.IFS(ISBLANK($H35),"Ready for QA",$H35="/","N/A",$H35="-","MISSING",$F35 = $H35,"PASS",$F35&lt;&gt;$H35,"INCORRECT")</f>
        <v>Ready for QA</v>
      </c>
      <c r="L35" t="s">
        <v>61</v>
      </c>
      <c r="M35" s="64" t="s">
        <v>520</v>
      </c>
      <c r="P35" s="5"/>
      <c r="Q35" s="64"/>
    </row>
    <row r="36" spans="3:17" ht="15.95" customHeight="1">
      <c r="C36" s="105"/>
      <c r="D36" t="s">
        <v>333</v>
      </c>
      <c r="E36" t="s">
        <v>208</v>
      </c>
      <c r="F36" t="s">
        <v>552</v>
      </c>
      <c r="I36" s="64" t="str" cm="1">
        <f t="array" ref="I36">_xlfn.IFS(ISBLANK($H36),"Ready for QA",$H36="/","N/A",$H36="-","MISSING",$F36 = $H36,"PASS",$F36&lt;&gt;$H36,"INCORRECT")</f>
        <v>Ready for QA</v>
      </c>
      <c r="L36" t="s">
        <v>61</v>
      </c>
      <c r="M36" s="64" t="s">
        <v>520</v>
      </c>
      <c r="P36" s="5"/>
      <c r="Q36" s="64"/>
    </row>
    <row r="37" spans="3:17" ht="36.75" customHeight="1">
      <c r="C37" s="105"/>
      <c r="D37" t="s">
        <v>210</v>
      </c>
      <c r="E37" t="s">
        <v>211</v>
      </c>
      <c r="F37" t="s">
        <v>586</v>
      </c>
      <c r="H37" s="78"/>
      <c r="I37" s="64" t="str" cm="1">
        <f t="array" ref="I37">_xlfn.IFS(ISBLANK($H37),"Ready for QA",$H37="/","N/A",$H37="-","MISSING",$F37 = $H37,"PASS",$F37&lt;&gt;$H37,"INCORRECT")</f>
        <v>Ready for QA</v>
      </c>
      <c r="L37" s="78" t="s">
        <v>587</v>
      </c>
      <c r="M37" s="64" t="s">
        <v>520</v>
      </c>
      <c r="Q37" s="64"/>
    </row>
    <row r="38" spans="3:17" ht="31.5" customHeight="1">
      <c r="C38" s="105"/>
      <c r="D38" t="s">
        <v>334</v>
      </c>
      <c r="E38" t="s">
        <v>211</v>
      </c>
      <c r="F38" t="s">
        <v>586</v>
      </c>
      <c r="H38" s="78"/>
      <c r="I38" s="64" t="str" cm="1">
        <f t="array" ref="I38">_xlfn.IFS(ISBLANK($H38),"Ready for QA",$H38="/","N/A",$H38="-","MISSING",$F38 = $H38,"PASS",$F38&lt;&gt;$H38,"INCORRECT")</f>
        <v>Ready for QA</v>
      </c>
      <c r="L38" s="78" t="s">
        <v>587</v>
      </c>
      <c r="M38" s="64" t="s">
        <v>520</v>
      </c>
      <c r="Q38" s="64"/>
    </row>
    <row r="39" spans="3:17" ht="40.5" customHeight="1">
      <c r="C39" s="105"/>
      <c r="D39" t="s">
        <v>213</v>
      </c>
      <c r="E39" t="s">
        <v>214</v>
      </c>
      <c r="F39" t="s">
        <v>588</v>
      </c>
      <c r="I39" s="64" t="str" cm="1">
        <f t="array" ref="I39">_xlfn.IFS(ISBLANK($H39),"Ready for QA",$H39="/","N/A",$H39="-","MISSING",$F39 = $H39,"PASS",$F39&lt;&gt;$H39,"INCORRECT")</f>
        <v>Ready for QA</v>
      </c>
      <c r="J39" s="87"/>
      <c r="L39" t="s">
        <v>589</v>
      </c>
      <c r="M39" s="64" t="s">
        <v>520</v>
      </c>
      <c r="N39" s="87" t="s">
        <v>590</v>
      </c>
      <c r="Q39" s="64"/>
    </row>
    <row r="40" spans="3:17" ht="15.95" customHeight="1">
      <c r="C40" s="105"/>
      <c r="D40" t="s">
        <v>335</v>
      </c>
      <c r="E40" t="s">
        <v>214</v>
      </c>
      <c r="F40" t="s">
        <v>588</v>
      </c>
      <c r="I40" s="64" t="str" cm="1">
        <f t="array" ref="I40">_xlfn.IFS(ISBLANK($H40),"Ready for QA",$H40="/","N/A",$H40="-","MISSING",$F40 = $H40,"PASS",$F40&lt;&gt;$H40,"INCORRECT")</f>
        <v>Ready for QA</v>
      </c>
      <c r="L40" t="s">
        <v>589</v>
      </c>
      <c r="M40" s="64" t="s">
        <v>520</v>
      </c>
      <c r="Q40" s="64"/>
    </row>
    <row r="41" spans="3:17" ht="15.95" customHeight="1">
      <c r="C41" s="105"/>
      <c r="D41" s="1" t="s">
        <v>216</v>
      </c>
      <c r="E41" t="s">
        <v>217</v>
      </c>
      <c r="F41" t="s">
        <v>218</v>
      </c>
      <c r="I41" s="64" t="str" cm="1">
        <f t="array" ref="I41">_xlfn.IFS(ISBLANK($H41),"Ready for QA",$H41="/","N/A",$H41="-","MISSING",$F41 = $H41,"PASS",$F41&lt;&gt;$H41,"INCORRECT")</f>
        <v>Ready for QA</v>
      </c>
      <c r="L41" t="s">
        <v>52</v>
      </c>
      <c r="M41" s="64" t="str" cm="1">
        <f t="array" ref="M41">_xlfn.IFS(ISBLANK($L41),"Ready for QA",$L41="/","N/A",$L41="-","MISSING",$F41 = $L41,"PASS",$F41&lt;&gt;$L41,"INCORRECT")</f>
        <v>N/A</v>
      </c>
      <c r="P41" s="5"/>
      <c r="Q41" s="64"/>
    </row>
    <row r="42" spans="3:17" ht="15.95" customHeight="1">
      <c r="C42" s="105"/>
      <c r="D42" s="1" t="s">
        <v>336</v>
      </c>
      <c r="E42" t="s">
        <v>217</v>
      </c>
      <c r="F42" t="s">
        <v>218</v>
      </c>
      <c r="I42" s="64" t="str" cm="1">
        <f t="array" ref="I42">_xlfn.IFS(ISBLANK($H42),"Ready for QA",$H42="/","N/A",$H42="-","MISSING",$F42 = $H42,"PASS",$F42&lt;&gt;$H42,"INCORRECT")</f>
        <v>Ready for QA</v>
      </c>
      <c r="L42" t="s">
        <v>52</v>
      </c>
      <c r="M42" s="64" t="str" cm="1">
        <f t="array" ref="M42">_xlfn.IFS(ISBLANK($L42),"Ready for QA",$L42="/","N/A",$L42="-","MISSING",$F42 = $L42,"PASS",$F42&lt;&gt;$L42,"INCORRECT")</f>
        <v>N/A</v>
      </c>
      <c r="P42" s="5"/>
      <c r="Q42" s="64"/>
    </row>
    <row r="43" spans="3:17" ht="15.95" customHeight="1">
      <c r="C43" s="105"/>
      <c r="D43" s="1" t="s">
        <v>220</v>
      </c>
      <c r="E43" t="s">
        <v>221</v>
      </c>
      <c r="F43" s="60" t="s">
        <v>222</v>
      </c>
      <c r="I43" s="64" t="str" cm="1">
        <f t="array" ref="I43">_xlfn.IFS(ISBLANK($H43),"Ready for QA",$H43="/","N/A",$H43="-","MISSING",$F43 = $H43,"PASS",$F43&lt;&gt;$H43,"INCORRECT")</f>
        <v>Ready for QA</v>
      </c>
      <c r="L43" t="s">
        <v>568</v>
      </c>
      <c r="M43" s="64" t="s">
        <v>520</v>
      </c>
      <c r="P43" s="75"/>
      <c r="Q43" s="64"/>
    </row>
    <row r="44" spans="3:17" ht="15.95" customHeight="1">
      <c r="C44" s="105"/>
      <c r="D44" s="1" t="s">
        <v>337</v>
      </c>
      <c r="E44" t="s">
        <v>221</v>
      </c>
      <c r="F44" s="60" t="s">
        <v>222</v>
      </c>
      <c r="I44" s="64" t="str" cm="1">
        <f t="array" ref="I44">_xlfn.IFS(ISBLANK($H44),"Ready for QA",$H44="/","N/A",$H44="-","MISSING",$F44 = $H44,"PASS",$F44&lt;&gt;$H44,"INCORRECT")</f>
        <v>Ready for QA</v>
      </c>
      <c r="L44" t="s">
        <v>568</v>
      </c>
      <c r="M44" s="64" t="s">
        <v>520</v>
      </c>
      <c r="P44" s="75"/>
      <c r="Q44" s="64"/>
    </row>
    <row r="45" spans="3:17" ht="15.95" customHeight="1">
      <c r="C45" s="105"/>
      <c r="D45" s="1" t="s">
        <v>244</v>
      </c>
      <c r="E45" t="s">
        <v>245</v>
      </c>
      <c r="F45" t="s">
        <v>523</v>
      </c>
      <c r="I45" s="64" t="str" cm="1">
        <f t="array" ref="I45">_xlfn.IFS(ISBLANK($H45),"Ready for QA",$H45="/","N/A",$H45="-","MISSING",$F45 = $H45,"PASS",$F45&lt;&gt;$H45,"INCORRECT")</f>
        <v>Ready for QA</v>
      </c>
      <c r="L45" t="s">
        <v>524</v>
      </c>
      <c r="M45" s="64" t="s">
        <v>520</v>
      </c>
      <c r="P45" s="5"/>
      <c r="Q45" s="64"/>
    </row>
    <row r="46" spans="3:17" ht="15.95" customHeight="1">
      <c r="C46" s="105"/>
      <c r="D46" t="s">
        <v>352</v>
      </c>
      <c r="E46" t="s">
        <v>245</v>
      </c>
      <c r="F46" t="s">
        <v>523</v>
      </c>
      <c r="I46" s="64" t="str" cm="1">
        <f t="array" ref="I46">_xlfn.IFS(ISBLANK($H46),"Ready for QA",$H46="/","N/A",$H46="-","MISSING",$F46 = $H46,"PASS",$F46&lt;&gt;$H46,"INCORRECT")</f>
        <v>Ready for QA</v>
      </c>
      <c r="L46" t="s">
        <v>524</v>
      </c>
      <c r="M46" s="64" t="s">
        <v>520</v>
      </c>
      <c r="P46" s="5"/>
      <c r="Q46" s="64"/>
    </row>
    <row r="47" spans="3:17" ht="15.95" customHeight="1">
      <c r="C47" s="105"/>
      <c r="D47" s="1" t="s">
        <v>275</v>
      </c>
      <c r="E47" t="s">
        <v>276</v>
      </c>
      <c r="F47" t="s">
        <v>525</v>
      </c>
      <c r="H47" s="79"/>
      <c r="I47" s="64" t="str" cm="1">
        <f t="array" ref="I47">_xlfn.IFS(ISBLANK($H47),"Ready for QA",$H47="/","N/A",$H47="-","MISSING",$F47 = $H47,"PASS",$F47&lt;&gt;$H47,"INCORRECT")</f>
        <v>Ready for QA</v>
      </c>
      <c r="L47" s="79" t="s">
        <v>591</v>
      </c>
      <c r="M47" s="64" t="s">
        <v>520</v>
      </c>
      <c r="N47" t="s">
        <v>592</v>
      </c>
      <c r="P47" s="5"/>
      <c r="Q47" s="64"/>
    </row>
    <row r="48" spans="3:17" ht="15.95" customHeight="1">
      <c r="C48" s="105"/>
      <c r="D48" s="1" t="s">
        <v>365</v>
      </c>
      <c r="E48" t="s">
        <v>276</v>
      </c>
      <c r="F48" t="s">
        <v>525</v>
      </c>
      <c r="H48" s="79"/>
      <c r="I48" s="64" t="str" cm="1">
        <f t="array" ref="I48">_xlfn.IFS(ISBLANK($H48),"Ready for QA",$H48="/","N/A",$H48="-","MISSING",$F48 = $H48,"PASS",$F48&lt;&gt;$H48,"INCORRECT")</f>
        <v>Ready for QA</v>
      </c>
      <c r="L48" s="79" t="s">
        <v>591</v>
      </c>
      <c r="M48" s="64" t="s">
        <v>520</v>
      </c>
      <c r="P48" s="5"/>
      <c r="Q48" s="64"/>
    </row>
    <row r="49" spans="1:17" ht="15.95" customHeight="1">
      <c r="C49" s="105"/>
      <c r="D49" t="s">
        <v>414</v>
      </c>
      <c r="E49" t="s">
        <v>415</v>
      </c>
      <c r="F49" t="s">
        <v>532</v>
      </c>
      <c r="I49" s="64" t="str" cm="1">
        <f t="array" ref="I49">_xlfn.IFS(ISBLANK($H49),"Ready for QA",$H49="/","N/A",$H49="-","MISSING",$F49 = $H49,"PASS",$F49&lt;&gt;$H49,"INCORRECT")</f>
        <v>Ready for QA</v>
      </c>
      <c r="L49" t="s">
        <v>532</v>
      </c>
      <c r="M49" s="64" t="s">
        <v>520</v>
      </c>
      <c r="Q49" s="64"/>
    </row>
    <row r="50" spans="1:17" ht="15.95" customHeight="1">
      <c r="C50" s="1"/>
      <c r="D50" s="1"/>
    </row>
    <row r="51" spans="1:17" ht="15.95" customHeight="1"/>
    <row r="52" spans="1:17" s="31" customFormat="1" ht="15.75" customHeight="1">
      <c r="A52" s="29"/>
      <c r="B52" s="29"/>
      <c r="C52" s="30" t="s">
        <v>593</v>
      </c>
      <c r="D52" s="30"/>
      <c r="E52" s="30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</row>
    <row r="53" spans="1:17" ht="15.95" customHeight="1">
      <c r="C53" s="110"/>
      <c r="D53" s="57" t="s">
        <v>321</v>
      </c>
      <c r="E53" t="s">
        <v>515</v>
      </c>
      <c r="F53" t="s">
        <v>61</v>
      </c>
      <c r="G53" s="13"/>
      <c r="I53" s="64" t="str" cm="1">
        <f t="array" ref="I53">_xlfn.IFS(ISBLANK($H53),"Ready for QA",$H53="/","N/A",$H53="-","MISSING",$F53 = $H53,"PASS",$F53&lt;&gt;$H53,"INCORRECT")</f>
        <v>Ready for QA</v>
      </c>
      <c r="J53" s="13"/>
      <c r="K53" s="13"/>
      <c r="L53" t="s">
        <v>61</v>
      </c>
      <c r="M53" s="64" t="str" cm="1">
        <f t="array" ref="M53">_xlfn.IFS(ISBLANK($L53),"Ready for QA",$L53="/","N/A",$L53="-","MISSING",$F53 = $L53,"PASS",$F53&lt;&gt;$L53,"INCORRECT")</f>
        <v>PASS</v>
      </c>
      <c r="N53" s="13"/>
      <c r="O53" s="13"/>
      <c r="P53" t="s">
        <v>61</v>
      </c>
      <c r="Q53" s="64" t="str" cm="1">
        <f t="array" ref="Q53">_xlfn.IFS(ISBLANK($P53),"Ready for QA",$P53="/","N/A",$P53="-","MISSING",$F53 = $P53,"PASS",$F53&lt;&gt;$P53,"INCORRECT")</f>
        <v>PASS</v>
      </c>
    </row>
    <row r="54" spans="1:17" ht="15.95" customHeight="1">
      <c r="C54" s="110"/>
      <c r="D54" s="57" t="s">
        <v>324</v>
      </c>
      <c r="E54" t="s">
        <v>325</v>
      </c>
      <c r="F54" t="s">
        <v>61</v>
      </c>
      <c r="G54" s="13"/>
      <c r="I54" s="64" t="str" cm="1">
        <f t="array" ref="I54">_xlfn.IFS(ISBLANK($H54),"Ready for QA",$H54="/","N/A",$H54="-","MISSING",$F54 = $H54,"PASS",$F54&lt;&gt;$H54,"INCORRECT")</f>
        <v>Ready for QA</v>
      </c>
      <c r="J54" s="13"/>
      <c r="K54" s="13"/>
      <c r="L54" t="s">
        <v>61</v>
      </c>
      <c r="M54" s="64" t="str" cm="1">
        <f t="array" ref="M54">_xlfn.IFS(ISBLANK($L54),"Ready for QA",$L54="/","N/A",$L54="-","MISSING",$F54 = $L54,"PASS",$F54&lt;&gt;$L54,"INCORRECT")</f>
        <v>PASS</v>
      </c>
      <c r="N54" s="13"/>
      <c r="O54" s="13"/>
      <c r="P54" t="s">
        <v>61</v>
      </c>
      <c r="Q54" s="64" t="str" cm="1">
        <f t="array" ref="Q54">_xlfn.IFS(ISBLANK($P54),"Ready for QA",$P54="/","N/A",$P54="-","MISSING",$F54 = $P54,"PASS",$F54&lt;&gt;$P54,"INCORRECT")</f>
        <v>PASS</v>
      </c>
    </row>
    <row r="55" spans="1:17" ht="15.95" customHeight="1">
      <c r="C55" s="110"/>
      <c r="D55" t="s">
        <v>197</v>
      </c>
      <c r="E55" t="s">
        <v>198</v>
      </c>
      <c r="F55" t="s">
        <v>594</v>
      </c>
      <c r="I55" s="64" t="str" cm="1">
        <f t="array" ref="I55">_xlfn.IFS(ISBLANK($H55),"Ready for QA",$H55="/","N/A",$H55="-","MISSING",$F55 = $H55,"PASS",$F55&lt;&gt;$H55,"INCORRECT")</f>
        <v>Ready for QA</v>
      </c>
      <c r="L55" t="s">
        <v>594</v>
      </c>
      <c r="M55" s="64" t="str" cm="1">
        <f t="array" ref="M55">_xlfn.IFS(ISBLANK($L55),"Ready for QA",$L55="/","N/A",$L55="-","MISSING",$F55 = $L55,"PASS",$F55&lt;&gt;$L55,"INCORRECT")</f>
        <v>PASS</v>
      </c>
      <c r="P55" t="s">
        <v>594</v>
      </c>
      <c r="Q55" s="64" t="str" cm="1">
        <f t="array" ref="Q55">_xlfn.IFS(ISBLANK($P55),"Ready for QA",$P55="/","N/A",$P55="-","MISSING",$F55 = $P55,"PASS",$F55&lt;&gt;$P55,"INCORRECT")</f>
        <v>PASS</v>
      </c>
    </row>
    <row r="56" spans="1:17" ht="15.95" customHeight="1">
      <c r="C56" s="110"/>
      <c r="D56" t="s">
        <v>327</v>
      </c>
      <c r="E56" t="s">
        <v>198</v>
      </c>
      <c r="F56" t="s">
        <v>594</v>
      </c>
      <c r="I56" s="64" t="str" cm="1">
        <f t="array" ref="I56">_xlfn.IFS(ISBLANK($H56),"Ready for QA",$H56="/","N/A",$H56="-","MISSING",$F56 = $H56,"PASS",$F56&lt;&gt;$H56,"INCORRECT")</f>
        <v>Ready for QA</v>
      </c>
      <c r="L56" t="s">
        <v>594</v>
      </c>
      <c r="M56" s="64" t="str" cm="1">
        <f t="array" ref="M56">_xlfn.IFS(ISBLANK($L56),"Ready for QA",$L56="/","N/A",$L56="-","MISSING",$F56 = $L56,"PASS",$F56&lt;&gt;$L56,"INCORRECT")</f>
        <v>PASS</v>
      </c>
      <c r="P56" t="s">
        <v>594</v>
      </c>
      <c r="Q56" s="64" t="str" cm="1">
        <f t="array" ref="Q56">_xlfn.IFS(ISBLANK($P56),"Ready for QA",$P56="/","N/A",$P56="-","MISSING",$F56 = $P56,"PASS",$F56&lt;&gt;$P56,"INCORRECT")</f>
        <v>PASS</v>
      </c>
    </row>
    <row r="57" spans="1:17" ht="15.95" customHeight="1">
      <c r="C57" s="110"/>
      <c r="D57" t="s">
        <v>328</v>
      </c>
      <c r="E57" t="s">
        <v>515</v>
      </c>
      <c r="F57" t="s">
        <v>61</v>
      </c>
      <c r="G57" s="13"/>
      <c r="I57" s="64" t="str" cm="1">
        <f t="array" ref="I57">_xlfn.IFS(ISBLANK($H57),"Ready for QA",$H57="/","N/A",$H57="-","MISSING",$F57 = $H57,"PASS",$F57&lt;&gt;$H57,"INCORRECT")</f>
        <v>Ready for QA</v>
      </c>
      <c r="J57" s="13"/>
      <c r="K57" s="13"/>
      <c r="L57" t="s">
        <v>61</v>
      </c>
      <c r="M57" s="64" t="str" cm="1">
        <f t="array" ref="M57">_xlfn.IFS(ISBLANK($L57),"Ready for QA",$L57="/","N/A",$L57="-","MISSING",$F57 = $L57,"PASS",$F57&lt;&gt;$L57,"INCORRECT")</f>
        <v>PASS</v>
      </c>
      <c r="N57" s="13"/>
      <c r="O57" s="13"/>
      <c r="P57" t="s">
        <v>61</v>
      </c>
      <c r="Q57" s="64" t="str" cm="1">
        <f t="array" ref="Q57">_xlfn.IFS(ISBLANK($P57),"Ready for QA",$P57="/","N/A",$P57="-","MISSING",$F57 = $P57,"PASS",$F57&lt;&gt;$P57,"INCORRECT")</f>
        <v>PASS</v>
      </c>
    </row>
    <row r="58" spans="1:17" ht="15.75" customHeight="1">
      <c r="C58" s="110"/>
      <c r="D58" t="s">
        <v>330</v>
      </c>
      <c r="E58" t="s">
        <v>325</v>
      </c>
      <c r="F58" t="s">
        <v>61</v>
      </c>
      <c r="G58" s="13"/>
      <c r="I58" s="64" t="str" cm="1">
        <f t="array" ref="I58">_xlfn.IFS(ISBLANK($H58),"Ready for QA",$H58="/","N/A",$H58="-","MISSING",$F58 = $H58,"PASS",$F58&lt;&gt;$H58,"INCORRECT")</f>
        <v>Ready for QA</v>
      </c>
      <c r="J58" s="13"/>
      <c r="K58" s="13"/>
      <c r="L58" t="s">
        <v>61</v>
      </c>
      <c r="M58" s="64" t="str" cm="1">
        <f t="array" ref="M58">_xlfn.IFS(ISBLANK($L58),"Ready for QA",$L58="/","N/A",$L58="-","MISSING",$F58 = $L58,"PASS",$F58&lt;&gt;$L58,"INCORRECT")</f>
        <v>PASS</v>
      </c>
      <c r="N58" s="13"/>
      <c r="O58" s="13"/>
      <c r="P58" t="s">
        <v>61</v>
      </c>
      <c r="Q58" s="64" t="str" cm="1">
        <f t="array" ref="Q58">_xlfn.IFS(ISBLANK($P58),"Ready for QA",$P58="/","N/A",$P58="-","MISSING",$F58 = $P58,"PASS",$F58&lt;&gt;$P58,"INCORRECT")</f>
        <v>PASS</v>
      </c>
    </row>
    <row r="59" spans="1:17" ht="15.75" customHeight="1">
      <c r="C59" s="110"/>
      <c r="D59" t="s">
        <v>204</v>
      </c>
      <c r="E59" t="s">
        <v>205</v>
      </c>
      <c r="F59" t="s">
        <v>61</v>
      </c>
      <c r="G59" s="13"/>
      <c r="I59" s="64" t="str" cm="1">
        <f t="array" ref="I59">_xlfn.IFS(ISBLANK($H59),"Ready for QA",$H59="/","N/A",$H59="-","MISSING",$F59 = $H59,"PASS",$F59&lt;&gt;$H59,"INCORRECT")</f>
        <v>Ready for QA</v>
      </c>
      <c r="J59" s="13"/>
      <c r="K59" s="13"/>
      <c r="L59" t="s">
        <v>61</v>
      </c>
      <c r="M59" s="64" t="str" cm="1">
        <f t="array" ref="M59">_xlfn.IFS(ISBLANK($L59),"Ready for QA",$L59="/","N/A",$L59="-","MISSING",$F59 = $L59,"PASS",$F59&lt;&gt;$L59,"INCORRECT")</f>
        <v>PASS</v>
      </c>
      <c r="N59" s="13"/>
      <c r="O59" s="13"/>
      <c r="P59" t="s">
        <v>61</v>
      </c>
      <c r="Q59" s="64" t="str" cm="1">
        <f t="array" ref="Q59">_xlfn.IFS(ISBLANK($P59),"Ready for QA",$P59="/","N/A",$P59="-","MISSING",$F59 = $P59,"PASS",$F59&lt;&gt;$P59,"INCORRECT")</f>
        <v>PASS</v>
      </c>
    </row>
    <row r="60" spans="1:17" ht="15.95" customHeight="1">
      <c r="C60" s="110"/>
      <c r="D60" t="s">
        <v>331</v>
      </c>
      <c r="E60" t="s">
        <v>205</v>
      </c>
      <c r="F60" t="s">
        <v>61</v>
      </c>
      <c r="G60" s="13"/>
      <c r="I60" s="64" t="str" cm="1">
        <f t="array" ref="I60">_xlfn.IFS(ISBLANK($H60),"Ready for QA",$H60="/","N/A",$H60="-","MISSING",$F60 = $H60,"PASS",$F60&lt;&gt;$H60,"INCORRECT")</f>
        <v>Ready for QA</v>
      </c>
      <c r="J60" s="13"/>
      <c r="K60" s="13"/>
      <c r="L60" t="s">
        <v>61</v>
      </c>
      <c r="M60" s="64" t="str" cm="1">
        <f t="array" ref="M60">_xlfn.IFS(ISBLANK($L60),"Ready for QA",$L60="/","N/A",$L60="-","MISSING",$F60 = $L60,"PASS",$F60&lt;&gt;$L60,"INCORRECT")</f>
        <v>PASS</v>
      </c>
      <c r="N60" s="13"/>
      <c r="O60" s="13"/>
      <c r="P60" t="s">
        <v>61</v>
      </c>
      <c r="Q60" s="64" t="str" cm="1">
        <f t="array" ref="Q60">_xlfn.IFS(ISBLANK($P60),"Ready for QA",$P60="/","N/A",$P60="-","MISSING",$F60 = $P60,"PASS",$F60&lt;&gt;$P60,"INCORRECT")</f>
        <v>PASS</v>
      </c>
    </row>
    <row r="61" spans="1:17" ht="15.95" customHeight="1">
      <c r="C61" s="110"/>
      <c r="D61" t="s">
        <v>207</v>
      </c>
      <c r="E61" t="s">
        <v>208</v>
      </c>
      <c r="F61" t="s">
        <v>61</v>
      </c>
      <c r="G61" s="13"/>
      <c r="I61" s="64" t="str" cm="1">
        <f t="array" ref="I61">_xlfn.IFS(ISBLANK($H61),"Ready for QA",$H61="/","N/A",$H61="-","MISSING",$F61 = $H61,"PASS",$F61&lt;&gt;$H61,"INCORRECT")</f>
        <v>Ready for QA</v>
      </c>
      <c r="J61" s="13"/>
      <c r="K61" s="13"/>
      <c r="L61" t="s">
        <v>61</v>
      </c>
      <c r="M61" s="64" t="str" cm="1">
        <f t="array" ref="M61">_xlfn.IFS(ISBLANK($L61),"Ready for QA",$L61="/","N/A",$L61="-","MISSING",$F61 = $L61,"PASS",$F61&lt;&gt;$L61,"INCORRECT")</f>
        <v>PASS</v>
      </c>
      <c r="N61" s="13"/>
      <c r="O61" s="13"/>
      <c r="P61" t="s">
        <v>61</v>
      </c>
      <c r="Q61" s="64" t="str" cm="1">
        <f t="array" ref="Q61">_xlfn.IFS(ISBLANK($P61),"Ready for QA",$P61="/","N/A",$P61="-","MISSING",$F61 = $P61,"PASS",$F61&lt;&gt;$P61,"INCORRECT")</f>
        <v>PASS</v>
      </c>
    </row>
    <row r="62" spans="1:17" ht="15.95" customHeight="1">
      <c r="C62" s="110"/>
      <c r="D62" t="s">
        <v>333</v>
      </c>
      <c r="E62" t="s">
        <v>208</v>
      </c>
      <c r="F62" t="s">
        <v>61</v>
      </c>
      <c r="G62" s="13"/>
      <c r="I62" s="64" t="str" cm="1">
        <f t="array" ref="I62">_xlfn.IFS(ISBLANK($H62),"Ready for QA",$H62="/","N/A",$H62="-","MISSING",$F62 = $H62,"PASS",$F62&lt;&gt;$H62,"INCORRECT")</f>
        <v>Ready for QA</v>
      </c>
      <c r="J62" s="13"/>
      <c r="K62" s="13"/>
      <c r="L62" t="s">
        <v>61</v>
      </c>
      <c r="M62" s="64" t="str" cm="1">
        <f t="array" ref="M62">_xlfn.IFS(ISBLANK($L62),"Ready for QA",$L62="/","N/A",$L62="-","MISSING",$F62 = $L62,"PASS",$F62&lt;&gt;$L62,"INCORRECT")</f>
        <v>PASS</v>
      </c>
      <c r="N62" s="13"/>
      <c r="O62" s="13"/>
      <c r="P62" t="s">
        <v>61</v>
      </c>
      <c r="Q62" s="64" t="str" cm="1">
        <f t="array" ref="Q62">_xlfn.IFS(ISBLANK($P62),"Ready for QA",$P62="/","N/A",$P62="-","MISSING",$F62 = $P62,"PASS",$F62&lt;&gt;$P62,"INCORRECT")</f>
        <v>PASS</v>
      </c>
    </row>
    <row r="63" spans="1:17" ht="15.95" customHeight="1">
      <c r="C63" s="110"/>
      <c r="D63" s="1" t="s">
        <v>216</v>
      </c>
      <c r="E63" t="s">
        <v>217</v>
      </c>
      <c r="F63" t="s">
        <v>218</v>
      </c>
      <c r="I63" s="64" t="str" cm="1">
        <f t="array" ref="I63">_xlfn.IFS(ISBLANK($H63),"Ready for QA",$H63="/","N/A",$H63="-","MISSING",$F63 = $H63,"PASS",$F63&lt;&gt;$H63,"INCORRECT")</f>
        <v>Ready for QA</v>
      </c>
      <c r="L63" t="s">
        <v>52</v>
      </c>
      <c r="M63" s="64" t="str" cm="1">
        <f t="array" ref="M63">_xlfn.IFS(ISBLANK($L63),"Ready for QA",$L63="/","N/A",$L63="-","MISSING",$F63 = $L63,"PASS",$F63&lt;&gt;$L63,"INCORRECT")</f>
        <v>N/A</v>
      </c>
      <c r="P63" t="s">
        <v>52</v>
      </c>
      <c r="Q63" s="64" t="str" cm="1">
        <f t="array" ref="Q63">_xlfn.IFS(ISBLANK($P63),"Ready for QA",$P63="/","N/A",$P63="-","MISSING",$F63 = $P63,"PASS",$F63&lt;&gt;$P63,"INCORRECT")</f>
        <v>N/A</v>
      </c>
    </row>
    <row r="64" spans="1:17" ht="15.95" customHeight="1">
      <c r="C64" s="110"/>
      <c r="D64" s="1" t="s">
        <v>336</v>
      </c>
      <c r="E64" t="s">
        <v>217</v>
      </c>
      <c r="F64" t="s">
        <v>218</v>
      </c>
      <c r="I64" s="64" t="str" cm="1">
        <f t="array" ref="I64">_xlfn.IFS(ISBLANK($H64),"Ready for QA",$H64="/","N/A",$H64="-","MISSING",$F64 = $H64,"PASS",$F64&lt;&gt;$H64,"INCORRECT")</f>
        <v>Ready for QA</v>
      </c>
      <c r="L64" t="s">
        <v>52</v>
      </c>
      <c r="M64" s="64" t="str" cm="1">
        <f t="array" ref="M64">_xlfn.IFS(ISBLANK($L64),"Ready for QA",$L64="/","N/A",$L64="-","MISSING",$F64 = $L64,"PASS",$F64&lt;&gt;$L64,"INCORRECT")</f>
        <v>N/A</v>
      </c>
      <c r="P64" t="s">
        <v>52</v>
      </c>
      <c r="Q64" s="64" t="str" cm="1">
        <f t="array" ref="Q64">_xlfn.IFS(ISBLANK($P64),"Ready for QA",$P64="/","N/A",$P64="-","MISSING",$F64 = $P64,"PASS",$F64&lt;&gt;$P64,"INCORRECT")</f>
        <v>N/A</v>
      </c>
    </row>
    <row r="65" spans="1:17" ht="15.95" customHeight="1">
      <c r="C65" s="110"/>
      <c r="D65" s="1" t="s">
        <v>220</v>
      </c>
      <c r="E65" t="s">
        <v>221</v>
      </c>
      <c r="F65" s="60" t="s">
        <v>222</v>
      </c>
      <c r="G65" s="60"/>
      <c r="I65" s="64" t="str" cm="1">
        <f t="array" ref="I65">_xlfn.IFS(ISBLANK($H65),"Ready for QA",$H65="/","N/A",$H65="-","MISSING",$F65 = $H65,"PASS",$F65&lt;&gt;$H65,"INCORRECT")</f>
        <v>Ready for QA</v>
      </c>
      <c r="J65" s="60"/>
      <c r="K65" s="60"/>
      <c r="L65" t="s">
        <v>568</v>
      </c>
      <c r="M65" s="64" t="s">
        <v>520</v>
      </c>
      <c r="N65" s="60"/>
      <c r="O65" s="60"/>
      <c r="P65" s="71" t="s">
        <v>595</v>
      </c>
      <c r="Q65" s="64" t="s">
        <v>520</v>
      </c>
    </row>
    <row r="66" spans="1:17" ht="15.95" customHeight="1">
      <c r="C66" s="110"/>
      <c r="D66" s="1" t="s">
        <v>337</v>
      </c>
      <c r="E66" t="s">
        <v>221</v>
      </c>
      <c r="F66" s="60" t="s">
        <v>222</v>
      </c>
      <c r="G66" s="60"/>
      <c r="I66" s="64" t="str" cm="1">
        <f t="array" ref="I66">_xlfn.IFS(ISBLANK($H66),"Ready for QA",$H66="/","N/A",$H66="-","MISSING",$F66 = $H66,"PASS",$F66&lt;&gt;$H66,"INCORRECT")</f>
        <v>Ready for QA</v>
      </c>
      <c r="J66" s="60"/>
      <c r="K66" s="60"/>
      <c r="L66" t="s">
        <v>568</v>
      </c>
      <c r="M66" s="64" t="s">
        <v>520</v>
      </c>
      <c r="N66" s="60"/>
      <c r="O66" s="60"/>
      <c r="P66" s="71" t="s">
        <v>595</v>
      </c>
      <c r="Q66" s="64" t="s">
        <v>520</v>
      </c>
    </row>
    <row r="67" spans="1:17" ht="15.95" customHeight="1">
      <c r="C67" s="110"/>
      <c r="D67" s="1" t="s">
        <v>244</v>
      </c>
      <c r="E67" t="s">
        <v>245</v>
      </c>
      <c r="F67" s="16" t="s">
        <v>523</v>
      </c>
      <c r="G67" s="16"/>
      <c r="I67" s="64" t="str" cm="1">
        <f t="array" ref="I67">_xlfn.IFS(ISBLANK($H67),"Ready for QA",$H67="/","N/A",$H67="-","MISSING",$F67 = $H67,"PASS",$F67&lt;&gt;$H67,"INCORRECT")</f>
        <v>Ready for QA</v>
      </c>
      <c r="J67" s="16"/>
      <c r="K67" s="16"/>
      <c r="L67" t="s">
        <v>524</v>
      </c>
      <c r="M67" s="64" t="s">
        <v>520</v>
      </c>
      <c r="N67" s="16"/>
      <c r="O67" s="16"/>
      <c r="P67" t="s">
        <v>524</v>
      </c>
      <c r="Q67" s="64" t="s">
        <v>520</v>
      </c>
    </row>
    <row r="68" spans="1:17" ht="15.95" customHeight="1">
      <c r="C68" s="110"/>
      <c r="D68" t="s">
        <v>352</v>
      </c>
      <c r="E68" t="s">
        <v>245</v>
      </c>
      <c r="F68" t="s">
        <v>523</v>
      </c>
      <c r="I68" s="64" t="str" cm="1">
        <f t="array" ref="I68">_xlfn.IFS(ISBLANK($H68),"Ready for QA",$H68="/","N/A",$H68="-","MISSING",$F68 = $H68,"PASS",$F68&lt;&gt;$H68,"INCORRECT")</f>
        <v>Ready for QA</v>
      </c>
      <c r="L68" t="s">
        <v>524</v>
      </c>
      <c r="M68" s="64" t="s">
        <v>520</v>
      </c>
      <c r="P68" t="s">
        <v>524</v>
      </c>
      <c r="Q68" s="64" t="s">
        <v>520</v>
      </c>
    </row>
    <row r="69" spans="1:17" ht="15.95" customHeight="1">
      <c r="C69" s="110"/>
      <c r="D69" t="s">
        <v>271</v>
      </c>
      <c r="E69" t="s">
        <v>272</v>
      </c>
      <c r="F69" t="s">
        <v>596</v>
      </c>
      <c r="I69" s="64" t="str" cm="1">
        <f t="array" ref="I69">_xlfn.IFS(ISBLANK($H69),"Ready for QA",$H69="/","N/A",$H69="-","MISSING",$F69 = $H69,"PASS",$F69&lt;&gt;$H69,"INCORRECT")</f>
        <v>Ready for QA</v>
      </c>
      <c r="L69" t="s">
        <v>597</v>
      </c>
      <c r="M69" s="64" t="s">
        <v>520</v>
      </c>
      <c r="P69" t="s">
        <v>597</v>
      </c>
      <c r="Q69" s="64" t="s">
        <v>520</v>
      </c>
    </row>
    <row r="70" spans="1:17" ht="15.95" customHeight="1">
      <c r="A70" s="23"/>
      <c r="C70" s="110"/>
      <c r="D70" t="s">
        <v>361</v>
      </c>
      <c r="E70" t="s">
        <v>272</v>
      </c>
      <c r="F70" t="s">
        <v>596</v>
      </c>
      <c r="I70" s="64" t="str" cm="1">
        <f t="array" ref="I70">_xlfn.IFS(ISBLANK($H70),"Ready for QA",$H70="/","N/A",$H70="-","MISSING",$F70 = $H70,"PASS",$F70&lt;&gt;$H70,"INCORRECT")</f>
        <v>Ready for QA</v>
      </c>
      <c r="L70" t="s">
        <v>597</v>
      </c>
      <c r="M70" s="64" t="s">
        <v>520</v>
      </c>
      <c r="P70" t="s">
        <v>597</v>
      </c>
      <c r="Q70" s="64" t="s">
        <v>520</v>
      </c>
    </row>
    <row r="71" spans="1:17" ht="15.95" customHeight="1">
      <c r="A71" s="23"/>
      <c r="C71" s="110"/>
      <c r="D71" s="1" t="s">
        <v>275</v>
      </c>
      <c r="E71" t="s">
        <v>276</v>
      </c>
      <c r="F71" t="s">
        <v>525</v>
      </c>
      <c r="H71" s="79"/>
      <c r="I71" s="64" t="str" cm="1">
        <f t="array" ref="I71">_xlfn.IFS(ISBLANK($H71),"Ready for QA",$H71="/","N/A",$H71="-","MISSING",$F71 = $H71,"PASS",$F71&lt;&gt;$H71,"INCORRECT")</f>
        <v>Ready for QA</v>
      </c>
      <c r="L71" s="79" t="s">
        <v>9</v>
      </c>
      <c r="M71" s="64" t="s">
        <v>520</v>
      </c>
      <c r="Q71" s="64"/>
    </row>
    <row r="72" spans="1:17" ht="15.95" customHeight="1">
      <c r="A72" s="23"/>
      <c r="C72" s="110"/>
      <c r="D72" s="1" t="s">
        <v>365</v>
      </c>
      <c r="E72" t="s">
        <v>276</v>
      </c>
      <c r="F72" t="s">
        <v>525</v>
      </c>
      <c r="H72" s="79"/>
      <c r="I72" s="64" t="str" cm="1">
        <f t="array" ref="I72">_xlfn.IFS(ISBLANK($H72),"Ready for QA",$H72="/","N/A",$H72="-","MISSING",$F72 = $H72,"PASS",$F72&lt;&gt;$H72,"INCORRECT")</f>
        <v>Ready for QA</v>
      </c>
      <c r="L72" s="79" t="s">
        <v>9</v>
      </c>
      <c r="M72" s="64" t="s">
        <v>520</v>
      </c>
      <c r="Q72" s="64"/>
    </row>
    <row r="73" spans="1:17" ht="50.25" customHeight="1">
      <c r="C73" s="110"/>
      <c r="D73" t="s">
        <v>317</v>
      </c>
      <c r="E73" t="s">
        <v>318</v>
      </c>
      <c r="F73" t="s">
        <v>581</v>
      </c>
      <c r="H73" s="78"/>
      <c r="I73" s="64" t="str" cm="1">
        <f t="array" ref="I73">_xlfn.IFS(ISBLANK($H73),"Ready for QA",$H73="/","N/A",$H73="-","MISSING",$F73 = $H73,"PASS",$F73&lt;&gt;$H73,"INCORRECT")</f>
        <v>Ready for QA</v>
      </c>
      <c r="J73" s="85"/>
      <c r="L73" s="78" t="s">
        <v>598</v>
      </c>
      <c r="M73" s="64" t="s">
        <v>520</v>
      </c>
      <c r="N73" s="85" t="s">
        <v>572</v>
      </c>
      <c r="P73" s="77" t="s">
        <v>573</v>
      </c>
      <c r="Q73" s="64" t="s">
        <v>520</v>
      </c>
    </row>
    <row r="74" spans="1:17" ht="15.95" customHeight="1">
      <c r="C74" s="110"/>
      <c r="D74" t="s">
        <v>574</v>
      </c>
      <c r="E74" t="s">
        <v>599</v>
      </c>
      <c r="F74" t="s">
        <v>599</v>
      </c>
      <c r="I74" s="64" t="str" cm="1">
        <f t="array" ref="I74">_xlfn.IFS(ISBLANK($H74),"Ready for QA",$H74="/","N/A",$H74="-","MISSING",$F74 = $H74,"PASS",$F74&lt;&gt;$H74,"INCORRECT")</f>
        <v>Ready for QA</v>
      </c>
      <c r="L74" t="s">
        <v>599</v>
      </c>
      <c r="M74" s="64" t="str" cm="1">
        <f t="array" ref="M74">_xlfn.IFS(ISBLANK($L74),"Ready for QA",$L74="/","N/A",$L74="-","MISSING",$F74 = $L74,"PASS",$F74&lt;&gt;$L74,"INCORRECT")</f>
        <v>PASS</v>
      </c>
      <c r="P74" t="s">
        <v>599</v>
      </c>
      <c r="Q74" s="64" t="str" cm="1">
        <f t="array" ref="Q74">_xlfn.IFS(ISBLANK($P74),"Ready for QA",$P74="/","N/A",$P74="-","MISSING",$F74 = $P74,"PASS",$F74&lt;&gt;$P74,"INCORRECT")</f>
        <v>PASS</v>
      </c>
    </row>
    <row r="75" spans="1:17" ht="15.95" customHeight="1">
      <c r="C75" s="110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</row>
    <row r="76" spans="1:17" ht="15.95" customHeight="1">
      <c r="C76" s="110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</row>
    <row r="77" spans="1:17" ht="15.95" customHeight="1">
      <c r="C77" s="110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</row>
    <row r="78" spans="1:17" ht="15.95" customHeight="1">
      <c r="C78" s="110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</row>
    <row r="79" spans="1:17" ht="15.75" customHeight="1">
      <c r="C79" s="110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</row>
    <row r="80" spans="1:17" ht="15.75" customHeight="1">
      <c r="C80" s="110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</row>
    <row r="81" spans="1:17" ht="15.75" customHeight="1">
      <c r="C81" s="110"/>
      <c r="D81" s="1"/>
      <c r="E81" s="1"/>
    </row>
    <row r="82" spans="1:17" ht="15.75" customHeight="1">
      <c r="C82" s="1"/>
      <c r="D82" s="1"/>
      <c r="E82" s="1"/>
    </row>
    <row r="83" spans="1:17" ht="15.95" customHeight="1">
      <c r="C83" s="1"/>
      <c r="D83" s="1"/>
      <c r="E83" s="1"/>
    </row>
    <row r="84" spans="1:17" s="31" customFormat="1" ht="15.75" customHeight="1">
      <c r="A84" s="29"/>
      <c r="B84" s="29"/>
      <c r="C84" s="30" t="s">
        <v>600</v>
      </c>
      <c r="D84" s="30"/>
      <c r="E84" s="30"/>
      <c r="F84" s="29"/>
      <c r="G84" s="29"/>
      <c r="H84" s="67"/>
      <c r="I84" s="29"/>
      <c r="J84" s="29"/>
      <c r="K84" s="29"/>
      <c r="L84" s="67">
        <v>45050</v>
      </c>
      <c r="M84" s="29"/>
      <c r="N84" s="29"/>
      <c r="O84" s="29"/>
      <c r="P84" s="29"/>
    </row>
    <row r="85" spans="1:17" ht="13.35" customHeight="1">
      <c r="C85" s="110"/>
      <c r="D85" s="57" t="s">
        <v>321</v>
      </c>
      <c r="E85" t="s">
        <v>515</v>
      </c>
      <c r="F85" s="1" t="s">
        <v>601</v>
      </c>
      <c r="G85" s="1"/>
      <c r="I85" s="64" t="str" cm="1">
        <f t="array" ref="I85">_xlfn.IFS(ISBLANK($H85),"Ready for QA",$H85="/","N/A",$H85="-","MISSING",$F85 = $H85,"PASS",$F85&lt;&gt;$H85,"INCORRECT")</f>
        <v>Ready for QA</v>
      </c>
      <c r="J85" s="1"/>
      <c r="K85" s="1"/>
      <c r="L85" t="s">
        <v>601</v>
      </c>
      <c r="M85" s="64" t="str" cm="1">
        <f t="array" ref="M85">_xlfn.IFS(ISBLANK($L85),"Ready for QA",$L85="/","N/A",$L85="-","MISSING",$F85 = $L85,"PASS",$F85&lt;&gt;$L85,"INCORRECT")</f>
        <v>PASS</v>
      </c>
      <c r="N85" s="1"/>
      <c r="O85" s="1"/>
      <c r="P85" s="1" t="s">
        <v>601</v>
      </c>
      <c r="Q85" s="64" t="str" cm="1">
        <f t="array" ref="Q85">_xlfn.IFS(ISBLANK($P85),"Ready for QA",$P85="/","N/A",$P85="-","MISSING",$F85 = $P85,"PASS",$F85&lt;&gt;$P85,"INCORRECT")</f>
        <v>PASS</v>
      </c>
    </row>
    <row r="86" spans="1:17" ht="13.35" customHeight="1">
      <c r="C86" s="110"/>
      <c r="D86" s="57" t="s">
        <v>324</v>
      </c>
      <c r="E86" t="s">
        <v>325</v>
      </c>
      <c r="F86" t="s">
        <v>61</v>
      </c>
      <c r="I86" s="64" t="str" cm="1">
        <f t="array" ref="I86">_xlfn.IFS(ISBLANK($H86),"Ready for QA",$H86="/","N/A",$H86="-","MISSING",$F86 = $H86,"PASS",$F86&lt;&gt;$H86,"INCORRECT")</f>
        <v>Ready for QA</v>
      </c>
      <c r="L86" t="s">
        <v>61</v>
      </c>
      <c r="M86" s="64" t="str" cm="1">
        <f t="array" ref="M86">_xlfn.IFS(ISBLANK($L86),"Ready for QA",$L86="/","N/A",$L86="-","MISSING",$F86 = $L86,"PASS",$F86&lt;&gt;$L86,"INCORRECT")</f>
        <v>PASS</v>
      </c>
      <c r="P86" t="s">
        <v>61</v>
      </c>
      <c r="Q86" s="64" t="str" cm="1">
        <f t="array" ref="Q86">_xlfn.IFS(ISBLANK($P86),"Ready for QA",$P86="/","N/A",$P86="-","MISSING",$F86 = $P86,"PASS",$F86&lt;&gt;$P86,"INCORRECT")</f>
        <v>PASS</v>
      </c>
    </row>
    <row r="87" spans="1:17" ht="15.6" customHeight="1">
      <c r="C87" s="110"/>
      <c r="D87" t="s">
        <v>197</v>
      </c>
      <c r="E87" t="s">
        <v>198</v>
      </c>
      <c r="F87" s="9" t="s">
        <v>602</v>
      </c>
      <c r="G87" s="9"/>
      <c r="H87" s="9"/>
      <c r="I87" s="64" t="str" cm="1">
        <f t="array" ref="I87">_xlfn.IFS(ISBLANK($H87),"Ready for QA",$H87="/","N/A",$H87="-","MISSING",$F87 = $H87,"PASS",$F87&lt;&gt;$H87,"INCORRECT")</f>
        <v>Ready for QA</v>
      </c>
      <c r="J87" s="9"/>
      <c r="K87" s="9"/>
      <c r="L87" s="9" t="s">
        <v>602</v>
      </c>
      <c r="M87" s="64" t="str" cm="1">
        <f t="array" ref="M87">_xlfn.IFS(ISBLANK($L87),"Ready for QA",$L87="/","N/A",$L87="-","MISSING",$F87 = $L87,"PASS",$F87&lt;&gt;$L87,"INCORRECT")</f>
        <v>PASS</v>
      </c>
      <c r="N87" s="9"/>
      <c r="O87" s="9"/>
      <c r="P87" s="9" t="s">
        <v>602</v>
      </c>
      <c r="Q87" s="64" t="str" cm="1">
        <f t="array" ref="Q87">_xlfn.IFS(ISBLANK($P87),"Ready for QA",$P87="/","N/A",$P87="-","MISSING",$F87 = $P87,"PASS",$F87&lt;&gt;$P87,"INCORRECT")</f>
        <v>PASS</v>
      </c>
    </row>
    <row r="88" spans="1:17" ht="15.6" customHeight="1">
      <c r="C88" s="110"/>
      <c r="D88" t="s">
        <v>327</v>
      </c>
      <c r="E88" t="s">
        <v>198</v>
      </c>
      <c r="F88" s="9" t="s">
        <v>602</v>
      </c>
      <c r="G88" s="9"/>
      <c r="H88" s="9"/>
      <c r="I88" s="64" t="str" cm="1">
        <f t="array" ref="I88">_xlfn.IFS(ISBLANK($H88),"Ready for QA",$H88="/","N/A",$H88="-","MISSING",$F88 = $H88,"PASS",$F88&lt;&gt;$H88,"INCORRECT")</f>
        <v>Ready for QA</v>
      </c>
      <c r="J88" s="9"/>
      <c r="K88" s="9"/>
      <c r="L88" s="9" t="s">
        <v>602</v>
      </c>
      <c r="M88" s="64" t="str" cm="1">
        <f t="array" ref="M88">_xlfn.IFS(ISBLANK($L88),"Ready for QA",$L88="/","N/A",$L88="-","MISSING",$F88 = $L88,"PASS",$F88&lt;&gt;$L88,"INCORRECT")</f>
        <v>PASS</v>
      </c>
      <c r="N88" s="9"/>
      <c r="O88" s="9"/>
      <c r="P88" s="9" t="s">
        <v>602</v>
      </c>
      <c r="Q88" s="64" t="str" cm="1">
        <f t="array" ref="Q88">_xlfn.IFS(ISBLANK($P88),"Ready for QA",$P88="/","N/A",$P88="-","MISSING",$F88 = $P88,"PASS",$F88&lt;&gt;$P88,"INCORRECT")</f>
        <v>PASS</v>
      </c>
    </row>
    <row r="89" spans="1:17" ht="13.35" customHeight="1">
      <c r="C89" s="110"/>
      <c r="D89" t="s">
        <v>328</v>
      </c>
      <c r="E89" t="s">
        <v>515</v>
      </c>
      <c r="F89" s="1" t="s">
        <v>601</v>
      </c>
      <c r="G89" s="1"/>
      <c r="H89" s="1"/>
      <c r="I89" s="64" t="str" cm="1">
        <f t="array" ref="I89">_xlfn.IFS(ISBLANK($H89),"Ready for QA",$H89="/","N/A",$H89="-","MISSING",$F89 = $H89,"PASS",$F89&lt;&gt;$H89,"INCORRECT")</f>
        <v>Ready for QA</v>
      </c>
      <c r="J89" s="1"/>
      <c r="K89" s="1"/>
      <c r="L89" s="1" t="s">
        <v>601</v>
      </c>
      <c r="M89" s="64" t="str" cm="1">
        <f t="array" ref="M89">_xlfn.IFS(ISBLANK($L89),"Ready for QA",$L89="/","N/A",$L89="-","MISSING",$F89 = $L89,"PASS",$F89&lt;&gt;$L89,"INCORRECT")</f>
        <v>PASS</v>
      </c>
      <c r="N89" s="1"/>
      <c r="O89" s="1"/>
      <c r="P89" s="1" t="s">
        <v>601</v>
      </c>
      <c r="Q89" s="64" t="str" cm="1">
        <f t="array" ref="Q89">_xlfn.IFS(ISBLANK($P89),"Ready for QA",$P89="/","N/A",$P89="-","MISSING",$F89 = $P89,"PASS",$F89&lt;&gt;$P89,"INCORRECT")</f>
        <v>PASS</v>
      </c>
    </row>
    <row r="90" spans="1:17" ht="13.35" customHeight="1">
      <c r="C90" s="110"/>
      <c r="D90" t="s">
        <v>330</v>
      </c>
      <c r="E90" t="s">
        <v>325</v>
      </c>
      <c r="F90" t="s">
        <v>61</v>
      </c>
      <c r="I90" s="64" t="str" cm="1">
        <f t="array" ref="I90">_xlfn.IFS(ISBLANK($H90),"Ready for QA",$H90="/","N/A",$H90="-","MISSING",$F90 = $H90,"PASS",$F90&lt;&gt;$H90,"INCORRECT")</f>
        <v>Ready for QA</v>
      </c>
      <c r="L90" t="s">
        <v>61</v>
      </c>
      <c r="M90" s="64" t="str" cm="1">
        <f t="array" ref="M90">_xlfn.IFS(ISBLANK($L90),"Ready for QA",$L90="/","N/A",$L90="-","MISSING",$F90 = $L90,"PASS",$F90&lt;&gt;$L90,"INCORRECT")</f>
        <v>PASS</v>
      </c>
      <c r="P90" t="s">
        <v>61</v>
      </c>
      <c r="Q90" s="64" t="str" cm="1">
        <f t="array" ref="Q90">_xlfn.IFS(ISBLANK($P90),"Ready for QA",$P90="/","N/A",$P90="-","MISSING",$F90 = $P90,"PASS",$F90&lt;&gt;$P90,"INCORRECT")</f>
        <v>PASS</v>
      </c>
    </row>
    <row r="91" spans="1:17" ht="13.35" customHeight="1">
      <c r="C91" s="110"/>
      <c r="D91" t="s">
        <v>204</v>
      </c>
      <c r="E91" t="s">
        <v>205</v>
      </c>
      <c r="F91" s="1" t="s">
        <v>601</v>
      </c>
      <c r="G91" s="1"/>
      <c r="H91" s="1"/>
      <c r="I91" s="64" t="str" cm="1">
        <f t="array" ref="I91">_xlfn.IFS(ISBLANK($H91),"Ready for QA",$H91="/","N/A",$H91="-","MISSING",$F91 = $H91,"PASS",$F91&lt;&gt;$H91,"INCORRECT")</f>
        <v>Ready for QA</v>
      </c>
      <c r="J91" s="1"/>
      <c r="K91" s="1"/>
      <c r="L91" s="1" t="s">
        <v>601</v>
      </c>
      <c r="M91" s="64" t="str" cm="1">
        <f t="array" ref="M91">_xlfn.IFS(ISBLANK($L91),"Ready for QA",$L91="/","N/A",$L91="-","MISSING",$F91 = $L91,"PASS",$F91&lt;&gt;$L91,"INCORRECT")</f>
        <v>PASS</v>
      </c>
      <c r="N91" s="1"/>
      <c r="O91" s="1"/>
      <c r="P91" s="1" t="s">
        <v>601</v>
      </c>
      <c r="Q91" s="64" t="str" cm="1">
        <f t="array" ref="Q91">_xlfn.IFS(ISBLANK($P91),"Ready for QA",$P91="/","N/A",$P91="-","MISSING",$F91 = $P91,"PASS",$F91&lt;&gt;$P91,"INCORRECT")</f>
        <v>PASS</v>
      </c>
    </row>
    <row r="92" spans="1:17" ht="13.35" customHeight="1">
      <c r="C92" s="110"/>
      <c r="D92" t="s">
        <v>331</v>
      </c>
      <c r="E92" t="s">
        <v>205</v>
      </c>
      <c r="F92" s="1" t="s">
        <v>601</v>
      </c>
      <c r="G92" s="1"/>
      <c r="H92" s="1"/>
      <c r="I92" s="64" t="str" cm="1">
        <f t="array" ref="I92">_xlfn.IFS(ISBLANK($H92),"Ready for QA",$H92="/","N/A",$H92="-","MISSING",$F92 = $H92,"PASS",$F92&lt;&gt;$H92,"INCORRECT")</f>
        <v>Ready for QA</v>
      </c>
      <c r="J92" s="1"/>
      <c r="K92" s="1"/>
      <c r="L92" s="1" t="s">
        <v>601</v>
      </c>
      <c r="M92" s="64" t="str" cm="1">
        <f t="array" ref="M92">_xlfn.IFS(ISBLANK($L92),"Ready for QA",$L92="/","N/A",$L92="-","MISSING",$F92 = $L92,"PASS",$F92&lt;&gt;$L92,"INCORRECT")</f>
        <v>PASS</v>
      </c>
      <c r="N92" s="1"/>
      <c r="O92" s="1"/>
      <c r="P92" s="1" t="s">
        <v>601</v>
      </c>
      <c r="Q92" s="64" t="str" cm="1">
        <f t="array" ref="Q92">_xlfn.IFS(ISBLANK($P92),"Ready for QA",$P92="/","N/A",$P92="-","MISSING",$F92 = $P92,"PASS",$F92&lt;&gt;$P92,"INCORRECT")</f>
        <v>PASS</v>
      </c>
    </row>
    <row r="93" spans="1:17" ht="13.35" customHeight="1">
      <c r="C93" s="110"/>
      <c r="D93" t="s">
        <v>207</v>
      </c>
      <c r="E93" t="s">
        <v>208</v>
      </c>
      <c r="F93" s="1" t="s">
        <v>601</v>
      </c>
      <c r="G93" s="1"/>
      <c r="H93" s="1"/>
      <c r="I93" s="64" t="str" cm="1">
        <f t="array" ref="I93">_xlfn.IFS(ISBLANK($H93),"Ready for QA",$H93="/","N/A",$H93="-","MISSING",$F93 = $H93,"PASS",$F93&lt;&gt;$H93,"INCORRECT")</f>
        <v>Ready for QA</v>
      </c>
      <c r="J93" s="1"/>
      <c r="K93" s="1"/>
      <c r="L93" s="1" t="s">
        <v>601</v>
      </c>
      <c r="M93" s="64" t="str" cm="1">
        <f t="array" ref="M93">_xlfn.IFS(ISBLANK($L93),"Ready for QA",$L93="/","N/A",$L93="-","MISSING",$F93 = $L93,"PASS",$F93&lt;&gt;$L93,"INCORRECT")</f>
        <v>PASS</v>
      </c>
      <c r="N93" s="1"/>
      <c r="O93" s="1"/>
      <c r="P93" s="1" t="s">
        <v>601</v>
      </c>
      <c r="Q93" s="64" t="str" cm="1">
        <f t="array" ref="Q93">_xlfn.IFS(ISBLANK($P93),"Ready for QA",$P93="/","N/A",$P93="-","MISSING",$F93 = $P93,"PASS",$F93&lt;&gt;$P93,"INCORRECT")</f>
        <v>PASS</v>
      </c>
    </row>
    <row r="94" spans="1:17" ht="13.35" customHeight="1">
      <c r="C94" s="110"/>
      <c r="D94" t="s">
        <v>333</v>
      </c>
      <c r="E94" t="s">
        <v>208</v>
      </c>
      <c r="F94" s="1" t="s">
        <v>601</v>
      </c>
      <c r="G94" s="1"/>
      <c r="H94" s="1"/>
      <c r="I94" s="64" t="str" cm="1">
        <f t="array" ref="I94">_xlfn.IFS(ISBLANK($H94),"Ready for QA",$H94="/","N/A",$H94="-","MISSING",$F94 = $H94,"PASS",$F94&lt;&gt;$H94,"INCORRECT")</f>
        <v>Ready for QA</v>
      </c>
      <c r="J94" s="1"/>
      <c r="K94" s="1"/>
      <c r="L94" s="1" t="s">
        <v>601</v>
      </c>
      <c r="M94" s="64" t="str" cm="1">
        <f t="array" ref="M94">_xlfn.IFS(ISBLANK($L94),"Ready for QA",$L94="/","N/A",$L94="-","MISSING",$F94 = $L94,"PASS",$F94&lt;&gt;$L94,"INCORRECT")</f>
        <v>PASS</v>
      </c>
      <c r="N94" s="1"/>
      <c r="O94" s="1"/>
      <c r="P94" s="1" t="s">
        <v>601</v>
      </c>
      <c r="Q94" s="64" t="str" cm="1">
        <f t="array" ref="Q94">_xlfn.IFS(ISBLANK($P94),"Ready for QA",$P94="/","N/A",$P94="-","MISSING",$F94 = $P94,"PASS",$F94&lt;&gt;$P94,"INCORRECT")</f>
        <v>PASS</v>
      </c>
    </row>
    <row r="95" spans="1:17" ht="13.35" customHeight="1">
      <c r="C95" s="110"/>
      <c r="D95" s="1" t="s">
        <v>216</v>
      </c>
      <c r="E95" t="s">
        <v>217</v>
      </c>
      <c r="F95" t="s">
        <v>218</v>
      </c>
      <c r="I95" s="64" t="str" cm="1">
        <f t="array" ref="I95">_xlfn.IFS(ISBLANK($H95),"Ready for QA",$H95="/","N/A",$H95="-","MISSING",$F95 = $H95,"PASS",$F95&lt;&gt;$H95,"INCORRECT")</f>
        <v>Ready for QA</v>
      </c>
      <c r="L95" t="s">
        <v>52</v>
      </c>
      <c r="M95" s="64" t="str" cm="1">
        <f t="array" ref="M95">_xlfn.IFS(ISBLANK($L95),"Ready for QA",$L95="/","N/A",$L95="-","MISSING",$F95 = $L95,"PASS",$F95&lt;&gt;$L95,"INCORRECT")</f>
        <v>N/A</v>
      </c>
      <c r="P95" t="s">
        <v>52</v>
      </c>
      <c r="Q95" s="64" t="str" cm="1">
        <f t="array" ref="Q95">_xlfn.IFS(ISBLANK($P95),"Ready for QA",$P95="/","N/A",$P95="-","MISSING",$F95 = $P95,"PASS",$F95&lt;&gt;$P95,"INCORRECT")</f>
        <v>N/A</v>
      </c>
    </row>
    <row r="96" spans="1:17" ht="13.35" customHeight="1">
      <c r="C96" s="110"/>
      <c r="D96" s="1" t="s">
        <v>336</v>
      </c>
      <c r="E96" t="s">
        <v>217</v>
      </c>
      <c r="F96" t="s">
        <v>218</v>
      </c>
      <c r="I96" s="64" t="str" cm="1">
        <f t="array" ref="I96">_xlfn.IFS(ISBLANK($H96),"Ready for QA",$H96="/","N/A",$H96="-","MISSING",$F96 = $H96,"PASS",$F96&lt;&gt;$H96,"INCORRECT")</f>
        <v>Ready for QA</v>
      </c>
      <c r="L96" t="s">
        <v>52</v>
      </c>
      <c r="M96" s="64" t="str" cm="1">
        <f t="array" ref="M96">_xlfn.IFS(ISBLANK($L96),"Ready for QA",$L96="/","N/A",$L96="-","MISSING",$F96 = $L96,"PASS",$F96&lt;&gt;$L96,"INCORRECT")</f>
        <v>N/A</v>
      </c>
      <c r="P96" t="s">
        <v>52</v>
      </c>
      <c r="Q96" s="64" t="str" cm="1">
        <f t="array" ref="Q96">_xlfn.IFS(ISBLANK($P96),"Ready for QA",$P96="/","N/A",$P96="-","MISSING",$F96 = $P96,"PASS",$F96&lt;&gt;$P96,"INCORRECT")</f>
        <v>N/A</v>
      </c>
    </row>
    <row r="97" spans="3:18" ht="12.75">
      <c r="C97" s="110"/>
      <c r="D97" s="1" t="s">
        <v>220</v>
      </c>
      <c r="E97" t="s">
        <v>221</v>
      </c>
      <c r="F97" s="60" t="s">
        <v>222</v>
      </c>
      <c r="G97" s="60"/>
      <c r="H97" s="97"/>
      <c r="I97" s="64" t="str" cm="1">
        <f t="array" ref="I97">_xlfn.IFS(ISBLANK($H97),"Ready for QA",$H97="/","N/A",$H97="-","MISSING",$F97 = $H97,"PASS",$F97&lt;&gt;$H97,"INCORRECT")</f>
        <v>Ready for QA</v>
      </c>
      <c r="J97" s="60"/>
      <c r="K97" s="60"/>
      <c r="L97" s="97" t="s">
        <v>603</v>
      </c>
      <c r="M97" s="64" t="s">
        <v>520</v>
      </c>
      <c r="N97" s="60"/>
      <c r="O97" s="60"/>
      <c r="P97" s="71" t="s">
        <v>522</v>
      </c>
      <c r="Q97" s="64" t="s">
        <v>520</v>
      </c>
    </row>
    <row r="98" spans="3:18" ht="13.35" customHeight="1">
      <c r="C98" s="110"/>
      <c r="D98" s="1" t="s">
        <v>337</v>
      </c>
      <c r="E98" t="s">
        <v>221</v>
      </c>
      <c r="F98" s="60" t="s">
        <v>222</v>
      </c>
      <c r="G98" s="60"/>
      <c r="H98" s="97"/>
      <c r="I98" s="64" t="str" cm="1">
        <f t="array" ref="I98">_xlfn.IFS(ISBLANK($H98),"Ready for QA",$H98="/","N/A",$H98="-","MISSING",$F98 = $H98,"PASS",$F98&lt;&gt;$H98,"INCORRECT")</f>
        <v>Ready for QA</v>
      </c>
      <c r="J98" s="60"/>
      <c r="K98" s="60"/>
      <c r="L98" s="97" t="s">
        <v>603</v>
      </c>
      <c r="M98" s="64" t="s">
        <v>520</v>
      </c>
      <c r="N98" s="60"/>
      <c r="O98" s="60"/>
      <c r="P98" s="71" t="s">
        <v>522</v>
      </c>
      <c r="Q98" s="64" t="s">
        <v>520</v>
      </c>
    </row>
    <row r="99" spans="3:18" ht="13.35" customHeight="1">
      <c r="C99" s="110"/>
      <c r="D99" s="1" t="s">
        <v>244</v>
      </c>
      <c r="E99" t="s">
        <v>245</v>
      </c>
      <c r="F99" s="16" t="s">
        <v>523</v>
      </c>
      <c r="G99" s="16"/>
      <c r="H99" s="16"/>
      <c r="I99" s="64" t="str" cm="1">
        <f t="array" ref="I99">_xlfn.IFS(ISBLANK($H99),"Ready for QA",$H99="/","N/A",$H99="-","MISSING",$F99 = $H99,"PASS",$F99&lt;&gt;$H99,"INCORRECT")</f>
        <v>Ready for QA</v>
      </c>
      <c r="J99" s="16"/>
      <c r="K99" s="16"/>
      <c r="L99" s="16" t="s">
        <v>604</v>
      </c>
      <c r="M99" s="64" t="s">
        <v>520</v>
      </c>
      <c r="N99" s="16"/>
      <c r="O99" s="16"/>
      <c r="P99" t="s">
        <v>604</v>
      </c>
      <c r="Q99" s="64" t="s">
        <v>520</v>
      </c>
    </row>
    <row r="100" spans="3:18" ht="13.35" customHeight="1">
      <c r="C100" s="110"/>
      <c r="D100" t="s">
        <v>352</v>
      </c>
      <c r="E100" t="s">
        <v>245</v>
      </c>
      <c r="F100" t="s">
        <v>523</v>
      </c>
      <c r="I100" s="64" t="str" cm="1">
        <f t="array" ref="I100">_xlfn.IFS(ISBLANK($H100),"Ready for QA",$H100="/","N/A",$H100="-","MISSING",$F100 = $H100,"PASS",$F100&lt;&gt;$H100,"INCORRECT")</f>
        <v>Ready for QA</v>
      </c>
      <c r="L100" t="s">
        <v>604</v>
      </c>
      <c r="M100" s="64" t="s">
        <v>520</v>
      </c>
      <c r="P100" t="s">
        <v>604</v>
      </c>
      <c r="Q100" s="64" t="s">
        <v>520</v>
      </c>
    </row>
    <row r="101" spans="3:18" ht="13.35" customHeight="1">
      <c r="C101" s="110"/>
      <c r="D101" t="s">
        <v>247</v>
      </c>
      <c r="E101" t="s">
        <v>248</v>
      </c>
      <c r="F101" t="s">
        <v>605</v>
      </c>
      <c r="I101" s="64" t="str" cm="1">
        <f t="array" ref="I101">_xlfn.IFS(ISBLANK($H101),"Ready for QA",$H101="/","N/A",$H101="-","MISSING",$F101 = $H101,"PASS",$F101&lt;&gt;$H101,"INCORRECT")</f>
        <v>Ready for QA</v>
      </c>
      <c r="L101" t="s">
        <v>606</v>
      </c>
      <c r="M101" s="64" t="s">
        <v>520</v>
      </c>
      <c r="P101" t="s">
        <v>606</v>
      </c>
      <c r="Q101" s="64" t="s">
        <v>520</v>
      </c>
    </row>
    <row r="102" spans="3:18" ht="13.35" customHeight="1">
      <c r="C102" s="110"/>
      <c r="D102" t="s">
        <v>353</v>
      </c>
      <c r="E102" t="s">
        <v>248</v>
      </c>
      <c r="F102" t="s">
        <v>605</v>
      </c>
      <c r="I102" s="64" t="str" cm="1">
        <f t="array" ref="I102">_xlfn.IFS(ISBLANK($H102),"Ready for QA",$H102="/","N/A",$H102="-","MISSING",$F102 = $H102,"PASS",$F102&lt;&gt;$H102,"INCORRECT")</f>
        <v>Ready for QA</v>
      </c>
      <c r="L102" t="s">
        <v>606</v>
      </c>
      <c r="M102" s="64" t="s">
        <v>520</v>
      </c>
      <c r="P102" t="s">
        <v>606</v>
      </c>
      <c r="Q102" s="64" t="s">
        <v>520</v>
      </c>
    </row>
    <row r="103" spans="3:18" ht="12.75">
      <c r="C103" s="110"/>
      <c r="D103" t="s">
        <v>250</v>
      </c>
      <c r="E103" t="s">
        <v>251</v>
      </c>
      <c r="F103" t="s">
        <v>607</v>
      </c>
      <c r="I103" s="64" t="str" cm="1">
        <f t="array" ref="I103">_xlfn.IFS(ISBLANK($H103),"Ready for QA",$H103="/","N/A",$H103="-","MISSING",$F103 = $H103,"PASS",$F103&lt;&gt;$H103,"INCORRECT")</f>
        <v>Ready for QA</v>
      </c>
      <c r="L103" t="s">
        <v>608</v>
      </c>
      <c r="M103" s="64" t="s">
        <v>520</v>
      </c>
      <c r="P103" t="s">
        <v>608</v>
      </c>
      <c r="Q103" s="64" t="s">
        <v>520</v>
      </c>
    </row>
    <row r="104" spans="3:18" ht="15.95" customHeight="1">
      <c r="C104" s="110"/>
      <c r="D104" t="s">
        <v>354</v>
      </c>
      <c r="E104" t="s">
        <v>251</v>
      </c>
      <c r="F104" t="s">
        <v>607</v>
      </c>
      <c r="I104" s="64" t="str" cm="1">
        <f t="array" ref="I104">_xlfn.IFS(ISBLANK($H104),"Ready for QA",$H104="/","N/A",$H104="-","MISSING",$F104 = $H104,"PASS",$F104&lt;&gt;$H104,"INCORRECT")</f>
        <v>Ready for QA</v>
      </c>
      <c r="L104" t="s">
        <v>608</v>
      </c>
      <c r="M104" s="64" t="s">
        <v>520</v>
      </c>
      <c r="P104" t="s">
        <v>608</v>
      </c>
      <c r="Q104" s="64" t="s">
        <v>520</v>
      </c>
    </row>
    <row r="105" spans="3:18" ht="15.95" customHeight="1">
      <c r="C105" s="110"/>
      <c r="D105" s="62" t="s">
        <v>253</v>
      </c>
      <c r="E105" s="62" t="s">
        <v>254</v>
      </c>
      <c r="F105" s="45"/>
      <c r="G105" s="45"/>
      <c r="I105" s="64" t="str" cm="1">
        <f t="array" ref="I105">_xlfn.IFS(ISBLANK($H105),"Ready for QA",$H105="/","N/A",$H105="-","MISSING",$F105 = $H105,"PASS",$F105&lt;&gt;$H105,"INCORRECT")</f>
        <v>Ready for QA</v>
      </c>
      <c r="J105" s="111"/>
      <c r="K105" s="45"/>
      <c r="L105" t="s">
        <v>609</v>
      </c>
      <c r="M105" s="64" t="str" cm="1">
        <f t="array" ref="M105">_xlfn.IFS(ISBLANK($P105),"Ready for QA",$P105="/","N/A",$P105="-","MISSING",$F105 = $P105,"PASS",$F105&lt;&gt;$P105,"INCORRECT")</f>
        <v>MISSING</v>
      </c>
      <c r="N105" s="111" t="s">
        <v>610</v>
      </c>
      <c r="O105" s="45"/>
      <c r="P105" t="s">
        <v>609</v>
      </c>
      <c r="Q105" s="64" t="str" cm="1">
        <f t="array" ref="Q105">_xlfn.IFS(ISBLANK($P105),"Ready for QA",$P105="/","N/A",$P105="-","MISSING",$F105 = $P105,"PASS",$F105&lt;&gt;$P105,"INCORRECT")</f>
        <v>MISSING</v>
      </c>
      <c r="R105" s="111" t="s">
        <v>610</v>
      </c>
    </row>
    <row r="106" spans="3:18" ht="15.95" customHeight="1">
      <c r="C106" s="110"/>
      <c r="D106" s="63" t="s">
        <v>355</v>
      </c>
      <c r="E106" s="62" t="s">
        <v>254</v>
      </c>
      <c r="F106" s="45"/>
      <c r="G106" s="45"/>
      <c r="I106" s="64" t="str" cm="1">
        <f t="array" ref="I106">_xlfn.IFS(ISBLANK($H106),"Ready for QA",$H106="/","N/A",$H106="-","MISSING",$F106 = $H106,"PASS",$F106&lt;&gt;$H106,"INCORRECT")</f>
        <v>Ready for QA</v>
      </c>
      <c r="J106" s="111"/>
      <c r="K106" s="45"/>
      <c r="L106" t="s">
        <v>609</v>
      </c>
      <c r="M106" s="64" t="str" cm="1">
        <f t="array" ref="M106">_xlfn.IFS(ISBLANK($P106),"Ready for QA",$P106="/","N/A",$P106="-","MISSING",$F106 = $P106,"PASS",$F106&lt;&gt;$P106,"INCORRECT")</f>
        <v>MISSING</v>
      </c>
      <c r="N106" s="111"/>
      <c r="O106" s="45"/>
      <c r="P106" t="s">
        <v>609</v>
      </c>
      <c r="Q106" s="64" t="str" cm="1">
        <f t="array" ref="Q106">_xlfn.IFS(ISBLANK($P106),"Ready for QA",$P106="/","N/A",$P106="-","MISSING",$F106 = $P106,"PASS",$F106&lt;&gt;$P106,"INCORRECT")</f>
        <v>MISSING</v>
      </c>
      <c r="R106" s="111"/>
    </row>
    <row r="107" spans="3:18" ht="15.95" customHeight="1">
      <c r="D107" s="62" t="s">
        <v>256</v>
      </c>
      <c r="E107" s="62" t="s">
        <v>257</v>
      </c>
      <c r="I107" s="64" t="str" cm="1">
        <f t="array" ref="I107">_xlfn.IFS(ISBLANK($H107),"Ready for QA",$H107="/","N/A",$H107="-","MISSING",$F107 = $H107,"PASS",$F107&lt;&gt;$H107,"INCORRECT")</f>
        <v>Ready for QA</v>
      </c>
      <c r="J107" s="111"/>
      <c r="L107" t="s">
        <v>609</v>
      </c>
      <c r="M107" s="64" t="str" cm="1">
        <f t="array" ref="M107">_xlfn.IFS(ISBLANK($P107),"Ready for QA",$P107="/","N/A",$P107="-","MISSING",$F107 = $P107,"PASS",$F107&lt;&gt;$P107,"INCORRECT")</f>
        <v>MISSING</v>
      </c>
      <c r="N107" s="111"/>
      <c r="P107" t="s">
        <v>609</v>
      </c>
      <c r="Q107" s="64" t="str" cm="1">
        <f t="array" ref="Q107">_xlfn.IFS(ISBLANK($P107),"Ready for QA",$P107="/","N/A",$P107="-","MISSING",$F107 = $P107,"PASS",$F107&lt;&gt;$P107,"INCORRECT")</f>
        <v>MISSING</v>
      </c>
      <c r="R107" s="111"/>
    </row>
    <row r="108" spans="3:18" ht="15.95" customHeight="1">
      <c r="D108" s="62" t="s">
        <v>356</v>
      </c>
      <c r="E108" s="62" t="s">
        <v>257</v>
      </c>
      <c r="I108" s="64" t="str" cm="1">
        <f t="array" ref="I108">_xlfn.IFS(ISBLANK($H108),"Ready for QA",$H108="/","N/A",$H108="-","MISSING",$F108 = $H108,"PASS",$F108&lt;&gt;$H108,"INCORRECT")</f>
        <v>Ready for QA</v>
      </c>
      <c r="J108" s="111"/>
      <c r="L108" t="s">
        <v>609</v>
      </c>
      <c r="M108" s="64" t="str" cm="1">
        <f t="array" ref="M108">_xlfn.IFS(ISBLANK($P108),"Ready for QA",$P108="/","N/A",$P108="-","MISSING",$F108 = $P108,"PASS",$F108&lt;&gt;$P108,"INCORRECT")</f>
        <v>MISSING</v>
      </c>
      <c r="N108" s="111"/>
      <c r="P108" t="s">
        <v>609</v>
      </c>
      <c r="Q108" s="64" t="str" cm="1">
        <f t="array" ref="Q108">_xlfn.IFS(ISBLANK($P108),"Ready for QA",$P108="/","N/A",$P108="-","MISSING",$F108 = $P108,"PASS",$F108&lt;&gt;$P108,"INCORRECT")</f>
        <v>MISSING</v>
      </c>
      <c r="R108" s="111"/>
    </row>
    <row r="109" spans="3:18" ht="15.95" customHeight="1">
      <c r="C109" s="14"/>
      <c r="D109" s="62" t="s">
        <v>259</v>
      </c>
      <c r="E109" s="62" t="s">
        <v>260</v>
      </c>
      <c r="I109" s="64" t="str" cm="1">
        <f t="array" ref="I109">_xlfn.IFS(ISBLANK($H109),"Ready for QA",$H109="/","N/A",$H109="-","MISSING",$F109 = $H109,"PASS",$F109&lt;&gt;$H109,"INCORRECT")</f>
        <v>Ready for QA</v>
      </c>
      <c r="J109" s="111"/>
      <c r="L109" t="s">
        <v>609</v>
      </c>
      <c r="M109" s="64" t="str" cm="1">
        <f t="array" ref="M109">_xlfn.IFS(ISBLANK($P109),"Ready for QA",$P109="/","N/A",$P109="-","MISSING",$F109 = $P109,"PASS",$F109&lt;&gt;$P109,"INCORRECT")</f>
        <v>MISSING</v>
      </c>
      <c r="N109" s="111"/>
      <c r="P109" t="s">
        <v>609</v>
      </c>
      <c r="Q109" s="64" t="str" cm="1">
        <f t="array" ref="Q109">_xlfn.IFS(ISBLANK($P109),"Ready for QA",$P109="/","N/A",$P109="-","MISSING",$F109 = $P109,"PASS",$F109&lt;&gt;$P109,"INCORRECT")</f>
        <v>MISSING</v>
      </c>
      <c r="R109" s="111"/>
    </row>
    <row r="110" spans="3:18" ht="15.95" customHeight="1">
      <c r="C110" s="14"/>
      <c r="D110" s="62" t="s">
        <v>357</v>
      </c>
      <c r="E110" s="62" t="s">
        <v>260</v>
      </c>
      <c r="I110" s="64" t="str" cm="1">
        <f t="array" ref="I110">_xlfn.IFS(ISBLANK($H110),"Ready for QA",$H110="/","N/A",$H110="-","MISSING",$F110 = $H110,"PASS",$F110&lt;&gt;$H110,"INCORRECT")</f>
        <v>Ready for QA</v>
      </c>
      <c r="J110" s="111"/>
      <c r="L110" t="s">
        <v>609</v>
      </c>
      <c r="M110" s="64" t="str" cm="1">
        <f t="array" ref="M110">_xlfn.IFS(ISBLANK($P110),"Ready for QA",$P110="/","N/A",$P110="-","MISSING",$F110 = $P110,"PASS",$F110&lt;&gt;$P110,"INCORRECT")</f>
        <v>MISSING</v>
      </c>
      <c r="N110" s="111"/>
      <c r="P110" t="s">
        <v>609</v>
      </c>
      <c r="Q110" s="64" t="str" cm="1">
        <f t="array" ref="Q110">_xlfn.IFS(ISBLANK($P110),"Ready for QA",$P110="/","N/A",$P110="-","MISSING",$F110 = $P110,"PASS",$F110&lt;&gt;$P110,"INCORRECT")</f>
        <v>MISSING</v>
      </c>
      <c r="R110" s="111"/>
    </row>
    <row r="111" spans="3:18" ht="15.95" customHeight="1">
      <c r="C111" s="14"/>
      <c r="D111" s="62" t="s">
        <v>262</v>
      </c>
      <c r="E111" s="62" t="s">
        <v>263</v>
      </c>
      <c r="I111" s="64" t="str" cm="1">
        <f t="array" ref="I111">_xlfn.IFS(ISBLANK($H111),"Ready for QA",$H111="/","N/A",$H111="-","MISSING",$F111 = $H111,"PASS",$F111&lt;&gt;$H111,"INCORRECT")</f>
        <v>Ready for QA</v>
      </c>
      <c r="J111" s="111"/>
      <c r="L111" t="s">
        <v>609</v>
      </c>
      <c r="M111" s="64" t="str" cm="1">
        <f t="array" ref="M111">_xlfn.IFS(ISBLANK($P111),"Ready for QA",$P111="/","N/A",$P111="-","MISSING",$F111 = $P111,"PASS",$F111&lt;&gt;$P111,"INCORRECT")</f>
        <v>MISSING</v>
      </c>
      <c r="N111" s="111"/>
      <c r="P111" t="s">
        <v>609</v>
      </c>
      <c r="Q111" s="64" t="str" cm="1">
        <f t="array" ref="Q111">_xlfn.IFS(ISBLANK($P111),"Ready for QA",$P111="/","N/A",$P111="-","MISSING",$F111 = $P111,"PASS",$F111&lt;&gt;$P111,"INCORRECT")</f>
        <v>MISSING</v>
      </c>
      <c r="R111" s="111"/>
    </row>
    <row r="112" spans="3:18" ht="15.95" customHeight="1">
      <c r="C112" s="14"/>
      <c r="D112" s="62" t="s">
        <v>358</v>
      </c>
      <c r="E112" s="62" t="s">
        <v>263</v>
      </c>
      <c r="I112" s="64" t="str" cm="1">
        <f t="array" ref="I112">_xlfn.IFS(ISBLANK($H112),"Ready for QA",$H112="/","N/A",$H112="-","MISSING",$F112 = $H112,"PASS",$F112&lt;&gt;$H112,"INCORRECT")</f>
        <v>Ready for QA</v>
      </c>
      <c r="J112" s="111"/>
      <c r="L112" t="s">
        <v>609</v>
      </c>
      <c r="M112" s="64" t="str" cm="1">
        <f t="array" ref="M112">_xlfn.IFS(ISBLANK($P112),"Ready for QA",$P112="/","N/A",$P112="-","MISSING",$F112 = $P112,"PASS",$F112&lt;&gt;$P112,"INCORRECT")</f>
        <v>MISSING</v>
      </c>
      <c r="N112" s="111"/>
      <c r="P112" t="s">
        <v>609</v>
      </c>
      <c r="Q112" s="64" t="str" cm="1">
        <f t="array" ref="Q112">_xlfn.IFS(ISBLANK($P112),"Ready for QA",$P112="/","N/A",$P112="-","MISSING",$F112 = $P112,"PASS",$F112&lt;&gt;$P112,"INCORRECT")</f>
        <v>MISSING</v>
      </c>
      <c r="R112" s="111"/>
    </row>
    <row r="113" spans="3:18" ht="15.95" customHeight="1">
      <c r="C113" s="14"/>
      <c r="D113" s="62" t="s">
        <v>265</v>
      </c>
      <c r="E113" s="62" t="s">
        <v>266</v>
      </c>
      <c r="I113" s="64" t="str" cm="1">
        <f t="array" ref="I113">_xlfn.IFS(ISBLANK($H113),"Ready for QA",$H113="/","N/A",$H113="-","MISSING",$F113 = $H113,"PASS",$F113&lt;&gt;$H113,"INCORRECT")</f>
        <v>Ready for QA</v>
      </c>
      <c r="J113" s="111"/>
      <c r="L113" t="s">
        <v>609</v>
      </c>
      <c r="M113" s="64" t="str" cm="1">
        <f t="array" ref="M113">_xlfn.IFS(ISBLANK($P113),"Ready for QA",$P113="/","N/A",$P113="-","MISSING",$F113 = $P113,"PASS",$F113&lt;&gt;$P113,"INCORRECT")</f>
        <v>MISSING</v>
      </c>
      <c r="N113" s="111"/>
      <c r="P113" t="s">
        <v>609</v>
      </c>
      <c r="Q113" s="64" t="str" cm="1">
        <f t="array" ref="Q113">_xlfn.IFS(ISBLANK($P113),"Ready for QA",$P113="/","N/A",$P113="-","MISSING",$F113 = $P113,"PASS",$F113&lt;&gt;$P113,"INCORRECT")</f>
        <v>MISSING</v>
      </c>
      <c r="R113" s="111"/>
    </row>
    <row r="114" spans="3:18" ht="15.95" customHeight="1">
      <c r="C114" s="14"/>
      <c r="D114" s="62" t="s">
        <v>359</v>
      </c>
      <c r="E114" s="62" t="s">
        <v>266</v>
      </c>
      <c r="F114" s="44"/>
      <c r="G114" s="44"/>
      <c r="I114" s="64" t="str" cm="1">
        <f t="array" ref="I114">_xlfn.IFS(ISBLANK($H114),"Ready for QA",$H114="/","N/A",$H114="-","MISSING",$F114 = $H114,"PASS",$F114&lt;&gt;$H114,"INCORRECT")</f>
        <v>Ready for QA</v>
      </c>
      <c r="J114" s="111"/>
      <c r="K114" s="44"/>
      <c r="L114" t="s">
        <v>609</v>
      </c>
      <c r="M114" s="64" t="str" cm="1">
        <f t="array" ref="M114">_xlfn.IFS(ISBLANK($P114),"Ready for QA",$P114="/","N/A",$P114="-","MISSING",$F114 = $P114,"PASS",$F114&lt;&gt;$P114,"INCORRECT")</f>
        <v>MISSING</v>
      </c>
      <c r="N114" s="111"/>
      <c r="O114" s="44"/>
      <c r="P114" t="s">
        <v>609</v>
      </c>
      <c r="Q114" s="64" t="str" cm="1">
        <f t="array" ref="Q114">_xlfn.IFS(ISBLANK($P114),"Ready for QA",$P114="/","N/A",$P114="-","MISSING",$F114 = $P114,"PASS",$F114&lt;&gt;$P114,"INCORRECT")</f>
        <v>MISSING</v>
      </c>
      <c r="R114" s="111"/>
    </row>
    <row r="115" spans="3:18" ht="15.95" customHeight="1">
      <c r="C115" s="14"/>
      <c r="D115" s="62" t="s">
        <v>268</v>
      </c>
      <c r="E115" s="62" t="s">
        <v>269</v>
      </c>
      <c r="I115" s="64" t="str" cm="1">
        <f t="array" ref="I115">_xlfn.IFS(ISBLANK($H115),"Ready for QA",$H115="/","N/A",$H115="-","MISSING",$F115 = $H115,"PASS",$F115&lt;&gt;$H115,"INCORRECT")</f>
        <v>Ready for QA</v>
      </c>
      <c r="J115" s="111"/>
      <c r="L115" t="s">
        <v>609</v>
      </c>
      <c r="M115" s="64" t="str" cm="1">
        <f t="array" ref="M115">_xlfn.IFS(ISBLANK($P115),"Ready for QA",$P115="/","N/A",$P115="-","MISSING",$F115 = $P115,"PASS",$F115&lt;&gt;$P115,"INCORRECT")</f>
        <v>MISSING</v>
      </c>
      <c r="N115" s="111"/>
      <c r="P115" t="s">
        <v>609</v>
      </c>
      <c r="Q115" s="64" t="str" cm="1">
        <f t="array" ref="Q115">_xlfn.IFS(ISBLANK($P115),"Ready for QA",$P115="/","N/A",$P115="-","MISSING",$F115 = $P115,"PASS",$F115&lt;&gt;$P115,"INCORRECT")</f>
        <v>MISSING</v>
      </c>
      <c r="R115" s="111"/>
    </row>
    <row r="116" spans="3:18" ht="12.75">
      <c r="C116" s="14"/>
      <c r="D116" s="62" t="s">
        <v>360</v>
      </c>
      <c r="E116" s="62" t="s">
        <v>269</v>
      </c>
      <c r="I116" s="64" t="str" cm="1">
        <f t="array" ref="I116">_xlfn.IFS(ISBLANK($H116),"Ready for QA",$H116="/","N/A",$H116="-","MISSING",$F116 = $H116,"PASS",$F116&lt;&gt;$H116,"INCORRECT")</f>
        <v>Ready for QA</v>
      </c>
      <c r="J116" s="111"/>
      <c r="L116" t="s">
        <v>609</v>
      </c>
      <c r="M116" s="64" t="str" cm="1">
        <f t="array" ref="M116">_xlfn.IFS(ISBLANK($P116),"Ready for QA",$P116="/","N/A",$P116="-","MISSING",$F116 = $P116,"PASS",$F116&lt;&gt;$P116,"INCORRECT")</f>
        <v>MISSING</v>
      </c>
      <c r="N116" s="111"/>
      <c r="P116" t="s">
        <v>609</v>
      </c>
      <c r="Q116" s="64" t="str" cm="1">
        <f t="array" ref="Q116">_xlfn.IFS(ISBLANK($P116),"Ready for QA",$P116="/","N/A",$P116="-","MISSING",$F116 = $P116,"PASS",$F116&lt;&gt;$P116,"INCORRECT")</f>
        <v>MISSING</v>
      </c>
      <c r="R116" s="111"/>
    </row>
    <row r="117" spans="3:18" ht="24">
      <c r="C117" s="14"/>
      <c r="D117" s="1" t="s">
        <v>362</v>
      </c>
      <c r="E117" t="s">
        <v>611</v>
      </c>
      <c r="F117" s="16" t="s">
        <v>612</v>
      </c>
      <c r="G117" s="16"/>
      <c r="H117" s="98"/>
      <c r="I117" s="64" t="str" cm="1">
        <f t="array" ref="I117">_xlfn.IFS(ISBLANK($H117),"Ready for QA",$H117="/","N/A",$H117="-","MISSING",$F117 = $H117,"PASS",$F117&lt;&gt;$H117,"INCORRECT")</f>
        <v>Ready for QA</v>
      </c>
      <c r="J117" s="16"/>
      <c r="K117" s="16"/>
      <c r="L117" s="98" t="s">
        <v>613</v>
      </c>
      <c r="M117" s="64" t="s">
        <v>520</v>
      </c>
      <c r="N117" s="16"/>
      <c r="O117" s="16"/>
      <c r="P117" s="78" t="s">
        <v>614</v>
      </c>
      <c r="Q117" s="64" t="s">
        <v>520</v>
      </c>
    </row>
    <row r="118" spans="3:18" ht="36">
      <c r="C118" s="14"/>
      <c r="D118" s="1" t="s">
        <v>275</v>
      </c>
      <c r="E118" t="s">
        <v>276</v>
      </c>
      <c r="F118" t="s">
        <v>525</v>
      </c>
      <c r="G118" s="16"/>
      <c r="H118" s="92"/>
      <c r="I118" s="64" t="str" cm="1">
        <f t="array" ref="I118">_xlfn.IFS(ISBLANK($H118),"Ready for QA",$H118="/","N/A",$H118="-","MISSING",$F118 = $H118,"PASS",$F118&lt;&gt;$H118,"INCORRECT")</f>
        <v>Ready for QA</v>
      </c>
      <c r="J118" s="16"/>
      <c r="K118" s="16"/>
      <c r="L118" s="92" t="s">
        <v>15</v>
      </c>
      <c r="M118" s="64" t="s">
        <v>520</v>
      </c>
      <c r="N118" s="16"/>
      <c r="O118" s="16"/>
      <c r="P118" s="78"/>
      <c r="Q118" s="64"/>
    </row>
    <row r="119" spans="3:18" ht="36">
      <c r="C119" s="14"/>
      <c r="D119" s="1" t="s">
        <v>365</v>
      </c>
      <c r="E119" t="s">
        <v>276</v>
      </c>
      <c r="F119" t="s">
        <v>525</v>
      </c>
      <c r="G119" s="16"/>
      <c r="H119" s="92"/>
      <c r="I119" s="64" t="str" cm="1">
        <f t="array" ref="I119">_xlfn.IFS(ISBLANK($H119),"Ready for QA",$H119="/","N/A",$H119="-","MISSING",$F119 = $H119,"PASS",$F119&lt;&gt;$H119,"INCORRECT")</f>
        <v>Ready for QA</v>
      </c>
      <c r="J119" s="16"/>
      <c r="K119" s="16"/>
      <c r="L119" s="92" t="s">
        <v>15</v>
      </c>
      <c r="M119" s="64" t="s">
        <v>520</v>
      </c>
      <c r="N119" s="16"/>
      <c r="O119" s="16"/>
      <c r="P119" s="78"/>
      <c r="Q119" s="64"/>
    </row>
    <row r="120" spans="3:18">
      <c r="C120" s="14"/>
      <c r="D120" s="1" t="s">
        <v>278</v>
      </c>
      <c r="E120" t="s">
        <v>279</v>
      </c>
      <c r="F120" t="s">
        <v>526</v>
      </c>
      <c r="G120" s="16"/>
      <c r="I120" s="64" t="str" cm="1">
        <f t="array" ref="I120">_xlfn.IFS(ISBLANK($H120),"Ready for QA",$H120="/","N/A",$H120="-","MISSING",$F120 = $H120,"PASS",$F120&lt;&gt;$H120,"INCORRECT")</f>
        <v>Ready for QA</v>
      </c>
      <c r="J120" s="16"/>
      <c r="K120" s="16"/>
      <c r="L120" t="s">
        <v>61</v>
      </c>
      <c r="M120" s="64" t="s">
        <v>520</v>
      </c>
      <c r="N120" s="16"/>
      <c r="O120" s="16"/>
      <c r="P120" s="78"/>
      <c r="Q120" s="64"/>
    </row>
    <row r="121" spans="3:18">
      <c r="C121" s="14"/>
      <c r="D121" s="1" t="s">
        <v>366</v>
      </c>
      <c r="E121" t="s">
        <v>279</v>
      </c>
      <c r="F121" t="s">
        <v>526</v>
      </c>
      <c r="G121" s="16"/>
      <c r="I121" s="64" t="str" cm="1">
        <f t="array" ref="I121">_xlfn.IFS(ISBLANK($H121),"Ready for QA",$H121="/","N/A",$H121="-","MISSING",$F121 = $H121,"PASS",$F121&lt;&gt;$H121,"INCORRECT")</f>
        <v>Ready for QA</v>
      </c>
      <c r="J121" s="16"/>
      <c r="K121" s="16"/>
      <c r="L121" t="s">
        <v>61</v>
      </c>
      <c r="M121" s="64" t="s">
        <v>520</v>
      </c>
      <c r="N121" s="16"/>
      <c r="O121" s="16"/>
      <c r="P121" s="78"/>
      <c r="Q121" s="64"/>
    </row>
    <row r="122" spans="3:18" ht="24">
      <c r="C122" s="14"/>
      <c r="D122" t="s">
        <v>317</v>
      </c>
      <c r="E122" t="s">
        <v>318</v>
      </c>
      <c r="F122" t="s">
        <v>581</v>
      </c>
      <c r="H122" s="78"/>
      <c r="I122" s="64" t="str" cm="1">
        <f t="array" ref="I122">_xlfn.IFS(ISBLANK($H122),"Ready for QA",$H122="/","N/A",$H122="-","MISSING",$F122 = $H122,"PASS",$F122&lt;&gt;$H122,"INCORRECT")</f>
        <v>Ready for QA</v>
      </c>
      <c r="L122" s="78" t="s">
        <v>615</v>
      </c>
      <c r="M122" s="90" t="s">
        <v>616</v>
      </c>
      <c r="N122" t="s">
        <v>617</v>
      </c>
      <c r="P122" s="71" t="s">
        <v>615</v>
      </c>
      <c r="Q122" s="64" t="s">
        <v>520</v>
      </c>
    </row>
    <row r="123" spans="3:18" ht="13.35" customHeight="1">
      <c r="C123" s="14"/>
      <c r="D123" t="s">
        <v>574</v>
      </c>
      <c r="E123" t="s">
        <v>412</v>
      </c>
      <c r="F123" t="s">
        <v>412</v>
      </c>
      <c r="I123" s="64" t="str" cm="1">
        <f t="array" ref="I123">_xlfn.IFS(ISBLANK($H123),"Ready for QA",$H123="/","N/A",$H123="-","MISSING",$F123 = $H123,"PASS",$F123&lt;&gt;$H123,"INCORRECT")</f>
        <v>Ready for QA</v>
      </c>
      <c r="L123" t="s">
        <v>412</v>
      </c>
      <c r="M123" s="64" t="s">
        <v>520</v>
      </c>
      <c r="P123" t="s">
        <v>412</v>
      </c>
      <c r="Q123" s="64" t="str" cm="1">
        <f t="array" ref="Q123">_xlfn.IFS(ISBLANK($P123),"Ready for QA",$P123="/","N/A",$P123="-","MISSING",$F123 = $P123,"PASS",$F123&lt;&gt;$P123,"INCORRECT")</f>
        <v>PASS</v>
      </c>
    </row>
    <row r="124" spans="3:18" ht="12.75">
      <c r="C124" s="14"/>
      <c r="D124" s="57" t="s">
        <v>618</v>
      </c>
      <c r="E124" t="s">
        <v>619</v>
      </c>
      <c r="F124" s="60" t="s">
        <v>620</v>
      </c>
      <c r="G124" s="60"/>
      <c r="H124" s="60"/>
      <c r="I124" s="64" t="str" cm="1">
        <f t="array" ref="I124">_xlfn.IFS(ISBLANK($H124),"Ready for QA",$H124="/","N/A",$H124="-","MISSING",$F124 = $H124,"PASS",$F124&lt;&gt;$H124,"INCORRECT")</f>
        <v>Ready for QA</v>
      </c>
      <c r="J124" s="60"/>
      <c r="K124" s="60"/>
      <c r="L124" s="60" t="s">
        <v>621</v>
      </c>
      <c r="M124" s="64" t="s">
        <v>520</v>
      </c>
      <c r="N124" s="60"/>
      <c r="O124" s="60"/>
      <c r="P124" s="71" t="s">
        <v>622</v>
      </c>
      <c r="Q124" s="64" t="s">
        <v>520</v>
      </c>
    </row>
    <row r="125" spans="3:18" ht="13.35" customHeight="1">
      <c r="C125" s="14"/>
    </row>
    <row r="126" spans="3:18" ht="13.35" customHeight="1">
      <c r="C126" s="14"/>
    </row>
    <row r="127" spans="3:18" ht="13.35" customHeight="1">
      <c r="C127" s="14"/>
    </row>
    <row r="128" spans="3:18" ht="13.35" hidden="1" customHeight="1">
      <c r="C128" s="14"/>
    </row>
    <row r="129" spans="1:3" ht="13.35" hidden="1" customHeight="1">
      <c r="C129" s="14"/>
    </row>
    <row r="130" spans="1:3" ht="13.35" hidden="1" customHeight="1">
      <c r="C130" s="14"/>
    </row>
    <row r="131" spans="1:3" ht="13.35" hidden="1" customHeight="1">
      <c r="C131" s="14"/>
    </row>
    <row r="132" spans="1:3" ht="13.35" hidden="1" customHeight="1">
      <c r="C132" s="14"/>
    </row>
    <row r="133" spans="1:3" ht="13.35" hidden="1" customHeight="1">
      <c r="C133" s="14"/>
    </row>
    <row r="134" spans="1:3" ht="13.35" hidden="1" customHeight="1">
      <c r="C134" s="14"/>
    </row>
    <row r="135" spans="1:3" ht="13.35" hidden="1" customHeight="1">
      <c r="A135" s="24"/>
      <c r="C135" s="14"/>
    </row>
    <row r="136" spans="1:3" ht="13.35" hidden="1" customHeight="1">
      <c r="C136" s="14"/>
    </row>
    <row r="137" spans="1:3" ht="12.75" hidden="1">
      <c r="C137" s="14"/>
    </row>
    <row r="138" spans="1:3" ht="12.75" hidden="1">
      <c r="C138" s="14"/>
    </row>
    <row r="139" spans="1:3" ht="12.75" hidden="1">
      <c r="C139" s="14"/>
    </row>
    <row r="140" spans="1:3" ht="12.75" hidden="1">
      <c r="C140" s="14"/>
    </row>
    <row r="141" spans="1:3" ht="12.75" hidden="1">
      <c r="C141" s="14"/>
    </row>
    <row r="142" spans="1:3" ht="12.75" hidden="1">
      <c r="C142" s="14"/>
    </row>
    <row r="143" spans="1:3" ht="12.75" hidden="1">
      <c r="C143" s="14"/>
    </row>
    <row r="144" spans="1:3" ht="12.75" hidden="1"/>
    <row r="145" ht="12.75" hidden="1"/>
    <row r="146" ht="12.75" hidden="1"/>
    <row r="147" ht="12.75" hidden="1"/>
    <row r="148" ht="12.75" hidden="1"/>
    <row r="149" ht="12.75" hidden="1"/>
    <row r="150" ht="12.75" hidden="1"/>
    <row r="151" ht="12.75" hidden="1"/>
    <row r="152" ht="12.75" hidden="1"/>
    <row r="153" ht="12.75" hidden="1"/>
    <row r="154" ht="12.75" hidden="1"/>
    <row r="155" ht="12.75" hidden="1"/>
    <row r="156" ht="12.75" hidden="1"/>
    <row r="157" ht="12.75" hidden="1"/>
    <row r="158" ht="12.75" hidden="1"/>
    <row r="159" ht="12.75" hidden="1"/>
    <row r="160" ht="12.75" hidden="1"/>
    <row r="161" ht="12.75" hidden="1"/>
    <row r="162" ht="12.75" hidden="1"/>
    <row r="163" ht="12.75" hidden="1"/>
    <row r="164" ht="12.75" hidden="1"/>
    <row r="165" ht="12.75" hidden="1"/>
    <row r="166" ht="12.75" hidden="1"/>
    <row r="167" ht="12.75" hidden="1"/>
    <row r="168" ht="12.75" hidden="1"/>
    <row r="169" ht="12.75" hidden="1"/>
    <row r="170" ht="12.75" hidden="1"/>
    <row r="171" ht="12.75" hidden="1"/>
    <row r="172" ht="12.75" hidden="1"/>
    <row r="173" ht="12.75" hidden="1"/>
    <row r="174" ht="12.75" hidden="1"/>
    <row r="175" ht="12.75" hidden="1"/>
    <row r="176" ht="12.75" hidden="1"/>
    <row r="177" ht="12.75" hidden="1"/>
    <row r="178" ht="12.75" hidden="1"/>
    <row r="179" ht="12.75" hidden="1"/>
    <row r="180" ht="12.75" hidden="1"/>
    <row r="181" ht="12.75" hidden="1"/>
    <row r="182" ht="12.75" hidden="1"/>
    <row r="183" ht="12.75" hidden="1"/>
    <row r="184" ht="12.75" hidden="1"/>
    <row r="185" ht="12.75" hidden="1"/>
    <row r="186" ht="12.75" hidden="1"/>
    <row r="187" ht="12.75" hidden="1"/>
    <row r="188" ht="12.75" hidden="1"/>
    <row r="189" ht="12.75" hidden="1"/>
    <row r="190" ht="12.75" hidden="1"/>
    <row r="191" ht="12.75" hidden="1"/>
    <row r="192" ht="12.75" hidden="1"/>
    <row r="193" ht="12.75" hidden="1"/>
    <row r="194" ht="12.75" hidden="1"/>
    <row r="195" ht="12.75" hidden="1"/>
    <row r="196" ht="12.75" hidden="1"/>
    <row r="197" ht="12.75" hidden="1"/>
    <row r="198" ht="12.75" hidden="1"/>
    <row r="199" ht="12.75" hidden="1"/>
    <row r="200" ht="12.75" hidden="1"/>
    <row r="201" ht="12.75" hidden="1"/>
    <row r="202" ht="12.75" hidden="1"/>
    <row r="203" ht="12.75" hidden="1"/>
    <row r="204" ht="12.75" hidden="1"/>
    <row r="205" ht="12.75" hidden="1"/>
    <row r="206" ht="12.75" hidden="1"/>
    <row r="207" ht="12.75" hidden="1"/>
    <row r="208" ht="12.75" hidden="1"/>
    <row r="209" ht="12.75" hidden="1"/>
    <row r="210" ht="12.75" hidden="1"/>
    <row r="211" ht="12.75" hidden="1"/>
    <row r="212" ht="12.75" hidden="1"/>
    <row r="213" ht="12.75" hidden="1"/>
    <row r="214" ht="12.75" hidden="1"/>
    <row r="215" ht="12.75" hidden="1"/>
    <row r="216" ht="12.75" hidden="1"/>
    <row r="217" ht="12.75" hidden="1"/>
    <row r="218" ht="12.75" hidden="1"/>
    <row r="219" ht="12.75" hidden="1"/>
    <row r="220" ht="12.75" hidden="1"/>
    <row r="221" ht="12.75" hidden="1"/>
    <row r="222" ht="12.75" hidden="1"/>
    <row r="223" ht="12.75" hidden="1"/>
    <row r="224" ht="12.75" hidden="1"/>
    <row r="225" ht="12.75" hidden="1"/>
    <row r="226" ht="12.75" hidden="1"/>
    <row r="227" ht="12.75" hidden="1"/>
    <row r="228" ht="12.75" hidden="1"/>
    <row r="229" ht="12.75" hidden="1"/>
    <row r="230" ht="12.75" hidden="1"/>
    <row r="231" ht="12.75" hidden="1"/>
    <row r="232" ht="12.75" hidden="1"/>
    <row r="233" ht="12.75" hidden="1"/>
    <row r="234" ht="12.75" hidden="1"/>
    <row r="235" ht="12.75" hidden="1"/>
    <row r="236" ht="12.75" hidden="1"/>
    <row r="237" ht="12.75" hidden="1"/>
    <row r="238" ht="12.75" hidden="1"/>
    <row r="239" ht="12.75" hidden="1"/>
    <row r="240" ht="12.75" hidden="1"/>
    <row r="241" ht="12.75" hidden="1"/>
    <row r="242" ht="12.75" hidden="1"/>
    <row r="243" ht="12.75" hidden="1"/>
    <row r="244" ht="12.75" hidden="1"/>
    <row r="245" ht="12.75" hidden="1"/>
    <row r="246" ht="12.75" hidden="1"/>
    <row r="247" ht="12.75" hidden="1"/>
    <row r="248" ht="12.75" hidden="1"/>
    <row r="249" ht="12.75" hidden="1"/>
    <row r="250" ht="12.75" hidden="1"/>
    <row r="251" ht="12.75" hidden="1"/>
    <row r="252" ht="12.75" hidden="1"/>
    <row r="253" ht="12.75" hidden="1"/>
    <row r="254" ht="12.75" hidden="1"/>
    <row r="255" ht="12.75" hidden="1"/>
    <row r="256" ht="12.75" hidden="1"/>
    <row r="257" ht="12.75" hidden="1"/>
    <row r="258" ht="12.75" hidden="1"/>
    <row r="259" ht="12.75" hidden="1"/>
    <row r="260" ht="12.75" hidden="1"/>
    <row r="261" ht="12.75" hidden="1"/>
    <row r="262" ht="12.75" hidden="1"/>
    <row r="263" ht="12.75" hidden="1"/>
    <row r="264" ht="12.75" hidden="1"/>
    <row r="265" ht="12.75" hidden="1"/>
    <row r="266" ht="12.75" hidden="1"/>
    <row r="267" ht="12.75" hidden="1"/>
    <row r="268" ht="12.75" hidden="1"/>
    <row r="269" ht="12.75" hidden="1"/>
    <row r="270" ht="12.75" hidden="1"/>
    <row r="271" ht="12.75" hidden="1"/>
    <row r="272" ht="12.75" hidden="1"/>
    <row r="273" ht="12.75" hidden="1"/>
    <row r="274" ht="12.75" hidden="1"/>
    <row r="275" ht="12.75" hidden="1"/>
    <row r="276" ht="12.75" hidden="1"/>
    <row r="277" ht="12.75" hidden="1"/>
    <row r="278" ht="12.75" hidden="1"/>
    <row r="279" ht="12.75" hidden="1"/>
    <row r="280" ht="12.75" hidden="1"/>
    <row r="281" ht="12.75" hidden="1"/>
    <row r="282" ht="12.75" hidden="1"/>
    <row r="283" ht="12.75" hidden="1"/>
    <row r="284" ht="12.75" hidden="1"/>
    <row r="285" ht="12.75" hidden="1"/>
    <row r="286" ht="12.75" hidden="1"/>
    <row r="287" ht="12.75" hidden="1"/>
    <row r="288" ht="12.75" hidden="1"/>
    <row r="289" ht="12.75" hidden="1"/>
    <row r="290" ht="12.75" hidden="1"/>
    <row r="291" ht="12.75" hidden="1"/>
    <row r="292" ht="12.75" hidden="1"/>
    <row r="293" ht="12.75" hidden="1"/>
    <row r="294" ht="12.75" hidden="1"/>
    <row r="295" ht="12.75" hidden="1"/>
    <row r="296" ht="12.75" hidden="1"/>
    <row r="297" ht="12.75" hidden="1"/>
    <row r="298" ht="12.75" hidden="1"/>
    <row r="299" ht="12.75" hidden="1"/>
    <row r="300" ht="12.75" hidden="1"/>
    <row r="301" ht="12.75" hidden="1"/>
    <row r="302" ht="12.75" hidden="1"/>
    <row r="303" ht="12.75" hidden="1"/>
    <row r="304" ht="12.75" hidden="1"/>
    <row r="305" ht="12.75" hidden="1"/>
    <row r="306" ht="12.75" hidden="1"/>
    <row r="307" ht="12.75" hidden="1"/>
    <row r="308" ht="12.75" hidden="1"/>
    <row r="309" ht="12.75" hidden="1"/>
    <row r="310" ht="12.75" hidden="1"/>
    <row r="311" ht="12.75" hidden="1"/>
    <row r="312" ht="12.75" hidden="1"/>
    <row r="313" ht="12.75" hidden="1"/>
    <row r="314" ht="12.75" hidden="1"/>
    <row r="315" ht="12.75" hidden="1"/>
    <row r="316" ht="12.75" hidden="1"/>
    <row r="317" ht="12.75" hidden="1"/>
    <row r="318" ht="12.75" hidden="1"/>
    <row r="319" ht="12.75" hidden="1"/>
    <row r="320" ht="12.75" hidden="1"/>
    <row r="321" ht="12.75" hidden="1"/>
    <row r="322" ht="12.75" hidden="1"/>
    <row r="323" ht="12.75" hidden="1"/>
    <row r="324" ht="12.75" hidden="1"/>
    <row r="325" ht="12.75" hidden="1"/>
    <row r="326" ht="12.75" hidden="1"/>
    <row r="327" ht="12.75" hidden="1"/>
    <row r="328" ht="12.75" hidden="1"/>
    <row r="329" ht="12.75" hidden="1"/>
    <row r="330" ht="12.75" hidden="1"/>
    <row r="331" ht="12.75" hidden="1"/>
    <row r="332" ht="12.75" hidden="1"/>
    <row r="333" ht="12.75" hidden="1"/>
    <row r="334" ht="12.75" hidden="1"/>
    <row r="335" ht="12.75" hidden="1"/>
    <row r="336" ht="12.75" hidden="1"/>
    <row r="337" ht="12.75" hidden="1"/>
    <row r="338" ht="12.75" hidden="1"/>
    <row r="339" ht="12.75" hidden="1"/>
    <row r="340" ht="12.75" hidden="1"/>
    <row r="341" ht="12.75" hidden="1"/>
    <row r="342" ht="12.75" hidden="1"/>
    <row r="343" ht="12.75" hidden="1"/>
    <row r="344" ht="12.75" hidden="1"/>
    <row r="345" ht="12.75" hidden="1"/>
    <row r="346" ht="12.75" hidden="1"/>
    <row r="347" ht="12.75" hidden="1"/>
    <row r="348" ht="12.75" hidden="1"/>
    <row r="349" ht="12.75" hidden="1"/>
    <row r="350" ht="12.75" hidden="1"/>
    <row r="351" ht="12.75" hidden="1"/>
    <row r="352" ht="12.75" hidden="1"/>
    <row r="353" ht="12.75" hidden="1"/>
    <row r="354" ht="12.75" hidden="1"/>
    <row r="355" ht="12.75" hidden="1"/>
    <row r="356" ht="12.75" hidden="1"/>
    <row r="357" ht="12.75" hidden="1"/>
    <row r="358" ht="12.75" hidden="1"/>
    <row r="359" ht="12.75" hidden="1"/>
    <row r="360" ht="12.75" hidden="1"/>
    <row r="361" ht="12.75" hidden="1"/>
    <row r="362" ht="12.75" hidden="1"/>
    <row r="363" ht="12.75" hidden="1"/>
    <row r="364" ht="12.75" hidden="1"/>
    <row r="365" ht="12.75" hidden="1"/>
    <row r="366" ht="12.75" hidden="1"/>
    <row r="367" ht="12.75" hidden="1"/>
    <row r="368" ht="12.75" hidden="1"/>
    <row r="369" ht="12.75" hidden="1"/>
    <row r="370" ht="12.75" hidden="1"/>
    <row r="371" ht="12.75" hidden="1"/>
    <row r="372" ht="12.75" hidden="1"/>
    <row r="373" ht="12.75" hidden="1"/>
    <row r="374" ht="12.75" hidden="1"/>
    <row r="375" ht="12.75" hidden="1"/>
    <row r="376" ht="12.75" hidden="1"/>
    <row r="377" ht="12.75" hidden="1"/>
    <row r="378" ht="12.75" hidden="1"/>
    <row r="379" ht="12.75" hidden="1"/>
    <row r="380" ht="12.75" hidden="1"/>
    <row r="381" ht="12.75" hidden="1"/>
    <row r="382" ht="12.75" hidden="1"/>
    <row r="383" ht="12.75" hidden="1"/>
    <row r="384" ht="12.75" hidden="1"/>
    <row r="385" ht="12.75" hidden="1"/>
    <row r="386" ht="12.75" hidden="1"/>
    <row r="387" ht="12.75" hidden="1"/>
    <row r="388" ht="12.75" hidden="1"/>
    <row r="389" ht="12.75" hidden="1"/>
    <row r="390" ht="12.75" hidden="1"/>
    <row r="391" ht="12.75" hidden="1"/>
    <row r="392" ht="12.75" hidden="1"/>
    <row r="393" ht="12.75" hidden="1"/>
    <row r="394" ht="12.75" hidden="1"/>
    <row r="395" ht="12.75" hidden="1"/>
    <row r="396" ht="12.75" hidden="1"/>
    <row r="397" ht="12.75" hidden="1"/>
    <row r="398" ht="12.75" hidden="1"/>
    <row r="399" ht="12.75" hidden="1"/>
    <row r="400" ht="12.75" hidden="1"/>
    <row r="401" ht="12.75" hidden="1"/>
    <row r="402" ht="12.75" hidden="1"/>
    <row r="403" ht="12.75" hidden="1"/>
    <row r="404" ht="12.75" hidden="1"/>
    <row r="405" ht="12.75" hidden="1"/>
    <row r="406" ht="12.75" hidden="1"/>
    <row r="407" ht="12.75" hidden="1"/>
    <row r="408" ht="12.75" hidden="1"/>
    <row r="409" ht="12.75" hidden="1"/>
    <row r="410" ht="12.75" hidden="1"/>
    <row r="411" ht="12.75" hidden="1"/>
    <row r="412" ht="12.75" hidden="1"/>
    <row r="413" ht="12.75" hidden="1"/>
    <row r="414" ht="12.75" hidden="1"/>
    <row r="415" ht="12.75" hidden="1"/>
    <row r="416" ht="12.75" hidden="1"/>
    <row r="417" ht="12.75" hidden="1"/>
    <row r="418" ht="12.75" hidden="1"/>
    <row r="419" ht="12.75" hidden="1"/>
    <row r="420" ht="12.75" hidden="1"/>
    <row r="421" ht="12.75" hidden="1"/>
    <row r="422" ht="12.75" hidden="1"/>
    <row r="423" ht="12.75" hidden="1"/>
    <row r="424" ht="12.75" hidden="1"/>
    <row r="425" ht="12.75" hidden="1"/>
    <row r="426" ht="12.75" hidden="1"/>
    <row r="427" ht="12.75" hidden="1"/>
    <row r="428" ht="12.75" hidden="1"/>
    <row r="429" ht="12.75" hidden="1"/>
    <row r="430" ht="12.75" hidden="1"/>
    <row r="431" ht="12.75" hidden="1"/>
    <row r="432" ht="12.75" hidden="1"/>
    <row r="433" ht="12.75" hidden="1"/>
    <row r="434" ht="12.75" hidden="1"/>
    <row r="435" ht="12.75" hidden="1"/>
    <row r="436" ht="12.75" hidden="1"/>
    <row r="437" ht="12.75" hidden="1"/>
    <row r="438" ht="12.75" hidden="1"/>
    <row r="439" ht="12.75" hidden="1"/>
    <row r="440" ht="12.75" hidden="1"/>
    <row r="441" ht="12.75" hidden="1"/>
    <row r="442" ht="12.75" hidden="1"/>
    <row r="443" ht="12.75" hidden="1"/>
    <row r="444" ht="12.75" hidden="1"/>
    <row r="445" ht="12.75" hidden="1"/>
    <row r="446" ht="12.75" hidden="1"/>
    <row r="447" ht="12.75" hidden="1"/>
    <row r="448" ht="12.75" hidden="1"/>
    <row r="449" ht="12.75" hidden="1"/>
    <row r="450" ht="12.75" hidden="1"/>
    <row r="451" ht="12.75" hidden="1"/>
    <row r="452" ht="12.75" hidden="1"/>
    <row r="453" ht="12.75" hidden="1"/>
    <row r="454" ht="12.75" hidden="1"/>
    <row r="455" ht="12.75" hidden="1"/>
    <row r="456" ht="12.75" hidden="1"/>
    <row r="457" ht="12.75" hidden="1"/>
    <row r="458" ht="12.75" hidden="1"/>
    <row r="459" ht="12.75" hidden="1"/>
    <row r="460" ht="12.75" hidden="1"/>
    <row r="461" ht="12.75" hidden="1"/>
    <row r="462" ht="12.75" hidden="1"/>
    <row r="463" ht="12.75" hidden="1"/>
    <row r="464" ht="12.75" hidden="1"/>
    <row r="465" ht="12.75" hidden="1"/>
    <row r="466" ht="12.75" hidden="1"/>
    <row r="467" ht="12.75" hidden="1"/>
    <row r="468" ht="12.75" hidden="1"/>
    <row r="469" ht="12.75" hidden="1"/>
    <row r="470" ht="12.75" hidden="1"/>
    <row r="471" ht="12.75" hidden="1"/>
    <row r="472" ht="12.75" hidden="1"/>
    <row r="473" ht="12.75" hidden="1"/>
    <row r="474" ht="12.75" hidden="1"/>
    <row r="475" ht="12.75" hidden="1"/>
    <row r="476" ht="12.75" hidden="1"/>
    <row r="477" ht="12.75" hidden="1"/>
    <row r="478" ht="12.75" hidden="1"/>
    <row r="479" ht="12.75" hidden="1"/>
    <row r="480" ht="12.75" hidden="1"/>
    <row r="481" ht="12.75" hidden="1"/>
    <row r="482" ht="12.75" hidden="1"/>
    <row r="483" ht="12.75" hidden="1"/>
    <row r="484" ht="12.75" hidden="1"/>
    <row r="485" ht="12.75" hidden="1"/>
    <row r="486" ht="12.75" hidden="1"/>
    <row r="487" ht="12.75" hidden="1"/>
    <row r="488" ht="12.75" hidden="1"/>
    <row r="489" ht="12.75" hidden="1"/>
    <row r="490" ht="12.75" hidden="1"/>
    <row r="491" ht="12.75" hidden="1"/>
    <row r="492" ht="12.75" hidden="1"/>
    <row r="493" ht="12.75" hidden="1"/>
    <row r="494" ht="12.75" hidden="1"/>
    <row r="495" ht="12.75" hidden="1"/>
    <row r="496" ht="12.75" hidden="1"/>
    <row r="497" ht="12.75" hidden="1"/>
    <row r="498" ht="12.75" hidden="1"/>
    <row r="499" ht="12.75" hidden="1"/>
    <row r="500" ht="12.75" hidden="1"/>
    <row r="501" ht="12.75" hidden="1"/>
    <row r="502" ht="12.75" hidden="1"/>
    <row r="503" ht="12.75" hidden="1"/>
    <row r="504" ht="12.75" hidden="1"/>
    <row r="505" ht="12.75" hidden="1"/>
    <row r="506" ht="12.75" hidden="1"/>
    <row r="507" ht="12.75" hidden="1"/>
    <row r="508" ht="12.75" hidden="1"/>
    <row r="509" ht="12.75" hidden="1"/>
    <row r="510" ht="12.75" hidden="1"/>
    <row r="511" ht="12.75" hidden="1"/>
    <row r="512" ht="12.75" hidden="1"/>
    <row r="513" ht="12.75" hidden="1"/>
    <row r="514" ht="12.75" hidden="1"/>
    <row r="515" ht="12.75" hidden="1"/>
    <row r="516" ht="12.75" hidden="1"/>
    <row r="517" ht="12.75" hidden="1"/>
    <row r="518" ht="12.75" hidden="1"/>
    <row r="519" ht="12.75" hidden="1"/>
    <row r="520" ht="12.75" hidden="1"/>
    <row r="521" ht="12.75" hidden="1"/>
    <row r="522" ht="12.75" hidden="1"/>
    <row r="523" ht="12.75" hidden="1"/>
    <row r="524" ht="12.75" hidden="1"/>
    <row r="525" ht="12.75" hidden="1"/>
    <row r="526" ht="12.75" hidden="1"/>
    <row r="527" ht="12.75" hidden="1"/>
    <row r="528" ht="12.75" hidden="1"/>
    <row r="529" ht="12.75" hidden="1"/>
    <row r="530" ht="12.75" hidden="1"/>
    <row r="531" ht="12.75" hidden="1"/>
    <row r="532" ht="12.75" hidden="1"/>
    <row r="533" ht="12.75" hidden="1"/>
    <row r="534" ht="12.75" hidden="1"/>
    <row r="535" ht="12.75" hidden="1"/>
    <row r="536" ht="12.75" hidden="1"/>
    <row r="537" ht="12.75" hidden="1"/>
    <row r="538" ht="12.75" hidden="1"/>
    <row r="539" ht="12.75" hidden="1"/>
    <row r="540" ht="12.75" hidden="1"/>
    <row r="541" ht="12.75" hidden="1"/>
    <row r="542" ht="12.75" hidden="1"/>
    <row r="543" ht="12.75" hidden="1"/>
    <row r="544" ht="12.75" hidden="1"/>
    <row r="545" ht="12.75" hidden="1"/>
    <row r="546" ht="12.75" hidden="1"/>
    <row r="547" ht="12.75" hidden="1"/>
    <row r="548" ht="12.75" hidden="1"/>
    <row r="549" ht="12.75" hidden="1"/>
    <row r="550" ht="12.75" hidden="1"/>
    <row r="551" ht="12.75" hidden="1"/>
    <row r="552" ht="12.75" hidden="1"/>
    <row r="553" ht="12.75" hidden="1"/>
    <row r="554" ht="12.75" hidden="1"/>
    <row r="555" ht="12.75" hidden="1"/>
    <row r="556" ht="12.75" hidden="1"/>
    <row r="557" ht="12.75" hidden="1"/>
    <row r="558" ht="12.75" hidden="1"/>
    <row r="559" ht="12.75" hidden="1"/>
    <row r="560" ht="12.75" hidden="1"/>
    <row r="561" ht="12.75" hidden="1"/>
    <row r="562" ht="12.75" hidden="1"/>
    <row r="563" ht="12.75" hidden="1"/>
    <row r="564" ht="12.75" hidden="1"/>
    <row r="565" ht="12.75" hidden="1"/>
    <row r="566" ht="12.75" hidden="1"/>
    <row r="567" ht="12.75" hidden="1"/>
    <row r="568" ht="12.75" hidden="1"/>
    <row r="569" ht="12.75" hidden="1"/>
    <row r="570" ht="12.75" hidden="1"/>
    <row r="571" ht="12.75" hidden="1"/>
    <row r="572" ht="12.75" hidden="1"/>
    <row r="573" ht="12.75" hidden="1"/>
    <row r="574" ht="12.75" hidden="1"/>
    <row r="575" ht="12.75" hidden="1"/>
    <row r="576" ht="12.75" hidden="1"/>
    <row r="577" ht="12.75" hidden="1"/>
    <row r="578" ht="12.75" hidden="1"/>
    <row r="579" ht="12.75" hidden="1"/>
    <row r="580" ht="12.75" hidden="1"/>
    <row r="581" ht="12.75" hidden="1"/>
    <row r="582" ht="12.75" hidden="1"/>
    <row r="583" ht="12.75" hidden="1"/>
    <row r="584" ht="12.75" hidden="1"/>
    <row r="585" ht="12.75" hidden="1"/>
    <row r="586" ht="12.75" hidden="1"/>
    <row r="587" ht="12.75" hidden="1"/>
    <row r="588" ht="12.75" hidden="1"/>
    <row r="589" ht="12.75" hidden="1"/>
    <row r="590" ht="12.75" hidden="1"/>
    <row r="591" ht="12.75" hidden="1"/>
    <row r="592" ht="12.75" hidden="1"/>
    <row r="593" ht="12.75" hidden="1"/>
    <row r="594" ht="12.75" hidden="1"/>
    <row r="595" ht="12.75" hidden="1"/>
    <row r="596" ht="12.75" hidden="1"/>
    <row r="597" ht="12.75" hidden="1"/>
    <row r="598" ht="12.75" hidden="1"/>
    <row r="599" ht="12.75" hidden="1"/>
    <row r="600" ht="12.75" hidden="1"/>
    <row r="601" ht="12.75" hidden="1"/>
    <row r="602" ht="12.75" hidden="1"/>
    <row r="603" ht="12.75" hidden="1"/>
    <row r="604" ht="12.75" hidden="1"/>
    <row r="605" ht="12.75" hidden="1"/>
    <row r="606" ht="12.75" hidden="1"/>
    <row r="607" ht="12.75" hidden="1"/>
    <row r="608" ht="12.75" hidden="1"/>
    <row r="609" ht="12.75" hidden="1"/>
    <row r="610" ht="12.75" hidden="1"/>
    <row r="611" ht="12.75" hidden="1"/>
    <row r="612" ht="12.75" hidden="1"/>
    <row r="613" ht="12.75" hidden="1"/>
    <row r="614" ht="12.75" hidden="1"/>
    <row r="615" ht="12.75" hidden="1"/>
    <row r="616" ht="12.75" hidden="1"/>
    <row r="617" ht="12.75" hidden="1"/>
    <row r="618" ht="12.75" hidden="1"/>
    <row r="619" ht="12.75" hidden="1"/>
    <row r="620" ht="12.75" hidden="1"/>
    <row r="621" ht="12.75" hidden="1"/>
    <row r="622" ht="12.75" hidden="1"/>
    <row r="623" ht="12.75" hidden="1"/>
    <row r="624" ht="12.75" hidden="1"/>
    <row r="625" ht="12.75" hidden="1"/>
    <row r="626" ht="12.75" hidden="1"/>
    <row r="627" ht="12.75" hidden="1"/>
    <row r="628" ht="12.75" hidden="1"/>
    <row r="629" ht="12.75" hidden="1"/>
    <row r="630" ht="12.75" hidden="1"/>
    <row r="631" ht="12.75" hidden="1"/>
    <row r="632" ht="12.75" hidden="1"/>
    <row r="633" ht="12.75" hidden="1"/>
    <row r="634" ht="12.75" hidden="1"/>
    <row r="635" ht="12.75" hidden="1"/>
    <row r="636" ht="12.75" hidden="1"/>
    <row r="637" ht="12.75" hidden="1"/>
    <row r="638" ht="12.75" hidden="1"/>
    <row r="639" ht="12.75" hidden="1"/>
    <row r="640" ht="12.75" hidden="1"/>
    <row r="641" ht="12.75" hidden="1"/>
    <row r="642" ht="12.75" hidden="1"/>
    <row r="643" ht="12.75" hidden="1"/>
    <row r="644" ht="12.75" hidden="1"/>
    <row r="645" ht="12.75" hidden="1"/>
    <row r="646" ht="12.75" hidden="1"/>
    <row r="647" ht="12.75" hidden="1"/>
    <row r="648" ht="12.75" hidden="1"/>
    <row r="649" ht="12.75" hidden="1"/>
    <row r="650" ht="12.75" hidden="1"/>
    <row r="651" ht="12.75" hidden="1"/>
    <row r="652" ht="12.75" hidden="1"/>
    <row r="653" ht="12.75" hidden="1"/>
    <row r="654" ht="12.75" hidden="1"/>
    <row r="655" ht="12.75" hidden="1"/>
    <row r="656" ht="12.75" hidden="1"/>
    <row r="657" ht="12.75" hidden="1"/>
    <row r="658" ht="12.75" hidden="1"/>
    <row r="659" ht="12.75" hidden="1"/>
    <row r="660" ht="12.75" hidden="1"/>
    <row r="661" ht="12.75" hidden="1"/>
    <row r="662" ht="12.75" hidden="1"/>
    <row r="663" ht="12.75" hidden="1"/>
    <row r="664" ht="12.75" hidden="1"/>
    <row r="665" ht="12.75" hidden="1"/>
    <row r="666" ht="12.75" hidden="1"/>
    <row r="667" ht="12.75" hidden="1"/>
    <row r="668" ht="12.75" hidden="1"/>
    <row r="669" ht="12.75" hidden="1"/>
    <row r="670" ht="12.75" hidden="1"/>
    <row r="671" ht="12.75" hidden="1"/>
    <row r="672" ht="12.75" hidden="1"/>
    <row r="673" ht="12.75" hidden="1"/>
    <row r="674" ht="12.75" hidden="1"/>
    <row r="675" ht="12.75" hidden="1"/>
    <row r="676" ht="12.75" hidden="1"/>
    <row r="677" ht="12.75" hidden="1"/>
    <row r="678" ht="12.75" hidden="1"/>
    <row r="679" ht="12.75" hidden="1"/>
    <row r="680" ht="12.75" hidden="1"/>
    <row r="681" ht="12.75" hidden="1"/>
    <row r="682" ht="12.75" hidden="1"/>
    <row r="683" ht="12.75" hidden="1"/>
    <row r="684" ht="12.75" hidden="1"/>
    <row r="685" ht="12.75" hidden="1"/>
    <row r="686" ht="12.75" hidden="1"/>
    <row r="687" ht="12.75" hidden="1"/>
    <row r="688" ht="12.75" hidden="1"/>
    <row r="689" ht="12.75" hidden="1"/>
    <row r="690" ht="12.75" hidden="1"/>
    <row r="691" ht="12.75" hidden="1"/>
    <row r="692" ht="12.75" hidden="1"/>
    <row r="693" ht="12.75" hidden="1"/>
    <row r="694" ht="12.75" hidden="1"/>
    <row r="695" ht="12.75" hidden="1"/>
    <row r="696" ht="12.75" hidden="1"/>
    <row r="697" ht="12.75" hidden="1"/>
    <row r="698" ht="12.75" hidden="1"/>
    <row r="699" ht="12.75" hidden="1"/>
    <row r="700" ht="12.75" hidden="1"/>
    <row r="701" ht="12.75" hidden="1"/>
    <row r="702" ht="12.75" hidden="1"/>
    <row r="703" ht="12.75" hidden="1"/>
    <row r="704" ht="12.75" hidden="1"/>
    <row r="705" ht="12.75" hidden="1"/>
    <row r="706" ht="12.75" hidden="1"/>
    <row r="707" ht="12.75" hidden="1"/>
    <row r="708" ht="12.75" hidden="1"/>
    <row r="709" ht="12.75" hidden="1"/>
    <row r="710" ht="12.75" hidden="1"/>
    <row r="711" ht="12.75" hidden="1"/>
    <row r="712" ht="12.75" hidden="1"/>
    <row r="713" ht="12.75" hidden="1"/>
    <row r="714" ht="12.75" hidden="1"/>
    <row r="715" ht="12.75" hidden="1"/>
    <row r="716" ht="12.75" hidden="1"/>
    <row r="717" ht="12.75" hidden="1"/>
    <row r="718" ht="12.75" hidden="1"/>
    <row r="719" ht="12.75" hidden="1"/>
    <row r="720" ht="12.75" hidden="1"/>
    <row r="721" ht="12.75" hidden="1"/>
    <row r="722" ht="12.75" hidden="1"/>
    <row r="723" ht="12.75" hidden="1"/>
    <row r="724" ht="12.75" hidden="1"/>
    <row r="725" ht="12.75" hidden="1"/>
    <row r="726" ht="12.75" hidden="1"/>
    <row r="727" ht="12.75" hidden="1"/>
    <row r="728" ht="12.75" hidden="1"/>
    <row r="729" ht="12.75" hidden="1"/>
    <row r="730" ht="12.75" hidden="1"/>
    <row r="731" ht="12.75" hidden="1"/>
    <row r="732" ht="12.75" hidden="1"/>
    <row r="733" ht="12.75" hidden="1"/>
    <row r="734" ht="12.75" hidden="1"/>
    <row r="735" ht="12.75" hidden="1"/>
    <row r="736" ht="12.75" hidden="1"/>
    <row r="737" ht="12.75" hidden="1"/>
    <row r="738" ht="12.75" hidden="1"/>
    <row r="739" ht="12.75" hidden="1"/>
    <row r="740" ht="12.75" hidden="1"/>
    <row r="741" ht="12.75" hidden="1"/>
    <row r="742" ht="12.75" hidden="1"/>
    <row r="743" ht="12.75" hidden="1"/>
    <row r="744" ht="12.75" hidden="1"/>
    <row r="745" ht="12.75" hidden="1"/>
    <row r="746" ht="12.75" hidden="1"/>
    <row r="747" ht="12.75" hidden="1"/>
    <row r="748" ht="12.75" hidden="1"/>
    <row r="749" ht="12.75" hidden="1"/>
    <row r="750" ht="12.75" hidden="1"/>
    <row r="751" ht="12.75" hidden="1"/>
    <row r="752" ht="12.75" hidden="1"/>
    <row r="753" ht="12.75" hidden="1"/>
    <row r="754" ht="12.75" hidden="1"/>
    <row r="755" ht="12.75" hidden="1"/>
    <row r="756" ht="12.75" hidden="1"/>
    <row r="757" ht="12.75" hidden="1"/>
    <row r="758" ht="12.75" hidden="1"/>
    <row r="759" ht="12.75" hidden="1"/>
    <row r="760" ht="12.75" hidden="1"/>
    <row r="761" ht="12.75" hidden="1"/>
    <row r="762" ht="12.75" hidden="1"/>
    <row r="763" ht="12.75" hidden="1"/>
    <row r="764" ht="12.75" hidden="1"/>
    <row r="765" ht="12.75" hidden="1"/>
    <row r="766" ht="12.75" hidden="1"/>
    <row r="767" ht="12.75" hidden="1"/>
    <row r="768" ht="12.75" hidden="1"/>
    <row r="769" ht="12.75" hidden="1"/>
    <row r="770" ht="12.75" hidden="1"/>
    <row r="771" ht="12.75" hidden="1"/>
    <row r="772" ht="12.75" hidden="1"/>
    <row r="773" ht="12.75" hidden="1"/>
    <row r="774" ht="12.75" hidden="1"/>
    <row r="775" ht="12.75" hidden="1"/>
    <row r="776" ht="12.75" hidden="1"/>
    <row r="777" ht="12.75" hidden="1"/>
    <row r="778" ht="12.75" hidden="1"/>
    <row r="779" ht="12.75" hidden="1"/>
    <row r="780" ht="12.75" hidden="1"/>
    <row r="781" ht="12.75" hidden="1"/>
    <row r="782" ht="12.75" hidden="1"/>
    <row r="783" ht="12.75" hidden="1"/>
    <row r="784" ht="12.75" hidden="1"/>
    <row r="785" ht="12.75" hidden="1"/>
    <row r="786" ht="12.75" hidden="1"/>
    <row r="787" ht="12.75" hidden="1"/>
    <row r="788" ht="12.75" hidden="1"/>
    <row r="789" ht="12.75" hidden="1"/>
    <row r="790" ht="12.75" hidden="1"/>
    <row r="791" ht="12.75" hidden="1"/>
    <row r="792" ht="12.75" hidden="1"/>
    <row r="793" ht="12.75" hidden="1"/>
    <row r="794" ht="12.75" hidden="1"/>
    <row r="795" ht="12.75" hidden="1"/>
    <row r="796" ht="12.75" hidden="1"/>
    <row r="797" ht="12.75" hidden="1"/>
    <row r="798" ht="12.75" hidden="1"/>
    <row r="799" ht="12.75" hidden="1"/>
    <row r="800" ht="12.75" hidden="1"/>
    <row r="801" ht="12.75" hidden="1"/>
    <row r="802" ht="12.75" hidden="1"/>
    <row r="803" ht="12.75" hidden="1"/>
    <row r="804" ht="12.75" hidden="1"/>
    <row r="805" ht="12.75" hidden="1"/>
    <row r="806" ht="12.75" hidden="1"/>
    <row r="807" ht="12.75" hidden="1"/>
    <row r="808" ht="12.75" hidden="1"/>
    <row r="809" ht="12.75" hidden="1"/>
    <row r="810" ht="12.75" hidden="1"/>
    <row r="811" ht="12.75" hidden="1"/>
    <row r="812" ht="12.75" hidden="1"/>
    <row r="813" ht="12.75" hidden="1"/>
    <row r="814" ht="12.75" hidden="1"/>
    <row r="815" ht="12.75" hidden="1"/>
    <row r="816" ht="12.75" hidden="1"/>
    <row r="817" ht="12.75" hidden="1"/>
    <row r="818" ht="12.75" hidden="1"/>
    <row r="819" ht="12.75" hidden="1"/>
    <row r="820" ht="12.75" hidden="1"/>
    <row r="821" ht="12.75" hidden="1"/>
    <row r="822" ht="12.75" hidden="1"/>
    <row r="823" ht="12.75" hidden="1"/>
    <row r="824" ht="12.75" hidden="1"/>
    <row r="825" ht="12.75" hidden="1"/>
    <row r="826" ht="12.75" hidden="1"/>
    <row r="827" ht="12.75" hidden="1"/>
    <row r="828" ht="12.75" hidden="1"/>
    <row r="829" ht="12.75" hidden="1"/>
    <row r="830" ht="12.75" hidden="1"/>
    <row r="831" ht="12.75" hidden="1"/>
    <row r="832" ht="12.75" hidden="1"/>
    <row r="833" ht="12.75" hidden="1"/>
    <row r="834" ht="12.75" hidden="1"/>
    <row r="835" ht="12.75" hidden="1"/>
    <row r="836" ht="12.75" hidden="1"/>
    <row r="837" ht="12.75" hidden="1"/>
    <row r="838" ht="12.75" hidden="1"/>
    <row r="839" ht="12.75" hidden="1"/>
    <row r="840" ht="12.75" hidden="1"/>
    <row r="841" ht="12.75" hidden="1"/>
    <row r="842" ht="12.75" hidden="1"/>
    <row r="843" ht="12.75" hidden="1"/>
    <row r="844" ht="12.75" hidden="1"/>
    <row r="845" ht="12.75" hidden="1"/>
    <row r="846" ht="12.75" hidden="1"/>
    <row r="847" ht="12.75" hidden="1"/>
    <row r="848" ht="12.75" hidden="1"/>
    <row r="849" ht="12.75" hidden="1"/>
    <row r="850" ht="12.75" hidden="1"/>
    <row r="851" ht="12.75" hidden="1"/>
    <row r="852" ht="12.75" hidden="1"/>
    <row r="853" ht="12.75" hidden="1"/>
    <row r="854" ht="12.75" hidden="1"/>
    <row r="855" ht="12.75" hidden="1"/>
    <row r="856" ht="12.75" hidden="1"/>
    <row r="857" ht="12.75" hidden="1"/>
    <row r="858" ht="12.75" hidden="1"/>
    <row r="859" ht="12.75" hidden="1"/>
    <row r="860" ht="12.75" hidden="1"/>
    <row r="861" ht="12.75" hidden="1"/>
    <row r="862" ht="12.75" hidden="1"/>
    <row r="863" ht="12.75" hidden="1"/>
    <row r="864" ht="12.75" hidden="1"/>
    <row r="865" ht="12.75" hidden="1"/>
    <row r="866" ht="12.75" hidden="1"/>
    <row r="867" ht="12.75" hidden="1"/>
    <row r="868" ht="12.75" hidden="1"/>
    <row r="869" ht="12.75" hidden="1"/>
    <row r="870" ht="12.75" hidden="1"/>
    <row r="871" ht="12.75" hidden="1"/>
    <row r="872" ht="12.75" hidden="1"/>
    <row r="873" ht="12.75" hidden="1"/>
    <row r="874" ht="12.75" hidden="1"/>
    <row r="875" ht="12.75" hidden="1"/>
    <row r="876" ht="12.75" hidden="1"/>
    <row r="877" ht="12.75" hidden="1"/>
    <row r="878" ht="12.75" hidden="1"/>
    <row r="879" ht="12.75" hidden="1"/>
    <row r="880" ht="12.75" hidden="1"/>
    <row r="881" ht="12.75" hidden="1"/>
    <row r="882" ht="12.75" hidden="1"/>
    <row r="883" ht="12.75" hidden="1"/>
    <row r="884" ht="12.75" hidden="1"/>
    <row r="885" ht="12.75" hidden="1"/>
    <row r="886" ht="12.75" hidden="1"/>
    <row r="887" ht="12.75" hidden="1"/>
    <row r="888" ht="12.75" hidden="1"/>
    <row r="889" ht="12.75" hidden="1"/>
    <row r="890" ht="12.75" hidden="1"/>
    <row r="891" ht="12.75" hidden="1"/>
    <row r="892" ht="12.75" hidden="1"/>
    <row r="893" ht="12.75" hidden="1"/>
    <row r="894" ht="12.75" hidden="1"/>
    <row r="895" ht="12.75" hidden="1"/>
    <row r="896" ht="12.75" hidden="1"/>
    <row r="897" ht="12.75" hidden="1"/>
    <row r="898" ht="12.75" hidden="1"/>
    <row r="899" ht="12.75" hidden="1"/>
    <row r="900" ht="12.75" hidden="1"/>
    <row r="901" ht="12.75" hidden="1"/>
    <row r="902" ht="12.75" hidden="1"/>
    <row r="903" ht="12.75" hidden="1"/>
    <row r="904" ht="12.75" hidden="1"/>
    <row r="905" ht="12.75" hidden="1"/>
    <row r="906" ht="12.75" hidden="1"/>
    <row r="907" ht="12.75" hidden="1"/>
    <row r="908" ht="12.75" hidden="1"/>
    <row r="909" ht="12.75" hidden="1"/>
    <row r="910" ht="12.75" hidden="1"/>
    <row r="911" ht="12.75" hidden="1"/>
    <row r="912" ht="12.75" hidden="1"/>
    <row r="913" ht="12.75" hidden="1"/>
    <row r="914" ht="12.75" hidden="1"/>
    <row r="915" ht="12.75" hidden="1"/>
    <row r="916" ht="12.75" hidden="1"/>
    <row r="917" ht="12.75" hidden="1"/>
    <row r="918" ht="12.75" hidden="1"/>
    <row r="919" ht="12.75" hidden="1"/>
    <row r="920" ht="12.75" hidden="1"/>
    <row r="921" ht="12.75" hidden="1"/>
    <row r="922" ht="12.75" hidden="1"/>
    <row r="923" ht="12.75" hidden="1"/>
    <row r="924" ht="12.75" hidden="1"/>
    <row r="925" ht="12.75" hidden="1"/>
    <row r="926" ht="12.75" hidden="1"/>
    <row r="927" ht="12.75" hidden="1"/>
    <row r="928" ht="12.75" hidden="1"/>
    <row r="929" ht="12.75" hidden="1"/>
    <row r="930" ht="12.75" hidden="1"/>
    <row r="931" ht="12.75" hidden="1"/>
    <row r="932" ht="12.75" hidden="1"/>
    <row r="933" ht="12.75" hidden="1"/>
    <row r="934" ht="12.75" hidden="1"/>
    <row r="935" ht="12.75" hidden="1"/>
    <row r="936" ht="12.75" hidden="1"/>
    <row r="937" ht="12.75" hidden="1"/>
    <row r="938" ht="12.75" hidden="1"/>
    <row r="939" ht="12.75" hidden="1"/>
    <row r="940" ht="12.75" hidden="1"/>
    <row r="941" ht="12.75" hidden="1"/>
    <row r="942" ht="12.75" hidden="1"/>
    <row r="943" ht="12.75" hidden="1"/>
    <row r="944" ht="12.75" hidden="1"/>
    <row r="945" ht="12.75" hidden="1"/>
    <row r="946" ht="12.75" hidden="1"/>
    <row r="947" ht="12.75" hidden="1"/>
    <row r="948" ht="12.75" hidden="1"/>
    <row r="949" ht="12.75" hidden="1"/>
    <row r="950" ht="12.75" hidden="1"/>
    <row r="951" ht="12.75" hidden="1"/>
    <row r="952" ht="12.75" hidden="1"/>
    <row r="953" ht="12.75" hidden="1"/>
    <row r="954" ht="12.75" hidden="1"/>
    <row r="955" ht="12.75" hidden="1"/>
    <row r="956" ht="12.75" hidden="1"/>
    <row r="957" ht="12.75" hidden="1"/>
    <row r="958" ht="12.75" hidden="1"/>
    <row r="959" ht="12.75" hidden="1"/>
    <row r="960" ht="12.75" hidden="1"/>
    <row r="961" ht="12.75" hidden="1"/>
    <row r="962" ht="12.75" hidden="1"/>
    <row r="963" ht="12.75" hidden="1"/>
    <row r="964" ht="12.75" hidden="1"/>
    <row r="965" ht="12.75" hidden="1"/>
    <row r="966" ht="12.75" hidden="1"/>
    <row r="967" ht="12.75" hidden="1"/>
    <row r="968" ht="12.75" hidden="1"/>
    <row r="969" ht="12.75" hidden="1"/>
    <row r="970" ht="12.75" hidden="1"/>
    <row r="971" ht="12.75" hidden="1"/>
    <row r="972" ht="12.75" hidden="1"/>
    <row r="973" ht="12.75" hidden="1"/>
    <row r="974" ht="12.75" hidden="1"/>
    <row r="975" ht="12.75" hidden="1"/>
    <row r="976" ht="12.75" hidden="1"/>
  </sheetData>
  <mergeCells count="7">
    <mergeCell ref="C53:C81"/>
    <mergeCell ref="C85:C106"/>
    <mergeCell ref="R105:R116"/>
    <mergeCell ref="C5:C24"/>
    <mergeCell ref="C27:C49"/>
    <mergeCell ref="N105:N116"/>
    <mergeCell ref="J105:J116"/>
  </mergeCells>
  <conditionalFormatting sqref="K53:K54 N53:O54">
    <cfRule type="containsText" dxfId="901" priority="238" operator="containsText" text="roadblock">
      <formula>NOT(ISERROR(SEARCH(("roadblock"),(K53))))</formula>
    </cfRule>
    <cfRule type="cellIs" dxfId="900" priority="239" operator="equal">
      <formula>"Select"</formula>
    </cfRule>
    <cfRule type="containsText" dxfId="899" priority="240" operator="containsText" text="pass">
      <formula>NOT(ISERROR(SEARCH(("pass"),(K53))))</formula>
    </cfRule>
    <cfRule type="containsText" dxfId="898" priority="241" operator="containsText" text="missing">
      <formula>NOT(ISERROR(SEARCH(("missing"),(K53))))</formula>
    </cfRule>
    <cfRule type="containsText" dxfId="897" priority="242" operator="containsText" text="incorrect">
      <formula>NOT(ISERROR(SEARCH(("incorrect"),(K53))))</formula>
    </cfRule>
    <cfRule type="containsText" dxfId="896" priority="243" operator="containsText" text="tbd">
      <formula>NOT(ISERROR(SEARCH(("tbd"),(K53))))</formula>
    </cfRule>
    <cfRule type="beginsWith" dxfId="895" priority="244" operator="beginsWith" text="FIXED">
      <formula>LEFT((K53),LEN("FIXED"))=("FIXED")</formula>
    </cfRule>
  </conditionalFormatting>
  <conditionalFormatting sqref="K57:K62 N57:O62">
    <cfRule type="containsText" dxfId="894" priority="245" operator="containsText" text="roadblock">
      <formula>NOT(ISERROR(SEARCH(("roadblock"),(K57))))</formula>
    </cfRule>
    <cfRule type="cellIs" dxfId="893" priority="246" operator="equal">
      <formula>"Select"</formula>
    </cfRule>
    <cfRule type="containsText" dxfId="892" priority="247" operator="containsText" text="pass">
      <formula>NOT(ISERROR(SEARCH(("pass"),(K57))))</formula>
    </cfRule>
    <cfRule type="containsText" dxfId="891" priority="248" operator="containsText" text="missing">
      <formula>NOT(ISERROR(SEARCH(("missing"),(K57))))</formula>
    </cfRule>
    <cfRule type="containsText" dxfId="890" priority="249" operator="containsText" text="incorrect">
      <formula>NOT(ISERROR(SEARCH(("incorrect"),(K57))))</formula>
    </cfRule>
    <cfRule type="containsText" dxfId="889" priority="250" operator="containsText" text="tbd">
      <formula>NOT(ISERROR(SEARCH(("tbd"),(K57))))</formula>
    </cfRule>
    <cfRule type="beginsWith" dxfId="888" priority="251" operator="beginsWith" text="FIXED">
      <formula>LEFT((K57),LEN("FIXED"))=("FIXED")</formula>
    </cfRule>
  </conditionalFormatting>
  <conditionalFormatting sqref="L1:M2">
    <cfRule type="cellIs" dxfId="887" priority="176" operator="equal">
      <formula>"TBD"</formula>
    </cfRule>
    <cfRule type="cellIs" dxfId="886" priority="177" operator="equal">
      <formula>"Roadblock"</formula>
    </cfRule>
    <cfRule type="cellIs" dxfId="885" priority="178" operator="equal">
      <formula>"Missing Variable"</formula>
    </cfRule>
    <cfRule type="cellIs" dxfId="884" priority="179" operator="equal">
      <formula>"Missing Value"</formula>
    </cfRule>
    <cfRule type="cellIs" dxfId="883" priority="180" operator="equal">
      <formula>"Incorrect"</formula>
    </cfRule>
    <cfRule type="cellIs" dxfId="882" priority="181" operator="equal">
      <formula>"Pass"</formula>
    </cfRule>
  </conditionalFormatting>
  <conditionalFormatting sqref="M5:M22">
    <cfRule type="containsText" dxfId="881" priority="226" operator="containsText" text="Ready for QA">
      <formula>NOT(ISERROR(SEARCH("Ready for QA",M5)))</formula>
    </cfRule>
    <cfRule type="containsText" dxfId="880" priority="227" operator="containsText" text="MISSING">
      <formula>NOT(ISERROR(SEARCH("MISSING",M5)))</formula>
    </cfRule>
    <cfRule type="containsText" dxfId="879" priority="228" operator="containsText" text="N/A">
      <formula>NOT(ISERROR(SEARCH("N/A",M5)))</formula>
    </cfRule>
    <cfRule type="containsText" dxfId="878" priority="229" operator="containsText" text="PASS">
      <formula>NOT(ISERROR(SEARCH("PASS",M5)))</formula>
    </cfRule>
  </conditionalFormatting>
  <conditionalFormatting sqref="M24">
    <cfRule type="containsText" dxfId="877" priority="230" operator="containsText" text="Ready for QA">
      <formula>NOT(ISERROR(SEARCH("Ready for QA",M24)))</formula>
    </cfRule>
    <cfRule type="containsText" dxfId="876" priority="231" operator="containsText" text="MISSING">
      <formula>NOT(ISERROR(SEARCH("MISSING",M24)))</formula>
    </cfRule>
    <cfRule type="containsText" dxfId="875" priority="232" operator="containsText" text="N/A">
      <formula>NOT(ISERROR(SEARCH("N/A",M24)))</formula>
    </cfRule>
    <cfRule type="containsText" dxfId="874" priority="233" operator="containsText" text="PASS">
      <formula>NOT(ISERROR(SEARCH("PASS",M24)))</formula>
    </cfRule>
  </conditionalFormatting>
  <conditionalFormatting sqref="M27:M49">
    <cfRule type="containsText" dxfId="873" priority="188" operator="containsText" text="Ready for QA">
      <formula>NOT(ISERROR(SEARCH("Ready for QA",M27)))</formula>
    </cfRule>
    <cfRule type="containsText" dxfId="872" priority="189" operator="containsText" text="MISSING">
      <formula>NOT(ISERROR(SEARCH("MISSING",M27)))</formula>
    </cfRule>
    <cfRule type="containsText" dxfId="871" priority="190" operator="containsText" text="N/A">
      <formula>NOT(ISERROR(SEARCH("N/A",M27)))</formula>
    </cfRule>
    <cfRule type="containsText" dxfId="870" priority="191" operator="containsText" text="PASS">
      <formula>NOT(ISERROR(SEARCH("PASS",M27)))</formula>
    </cfRule>
  </conditionalFormatting>
  <conditionalFormatting sqref="M53:M68">
    <cfRule type="containsText" dxfId="869" priority="214" operator="containsText" text="Ready for QA">
      <formula>NOT(ISERROR(SEARCH("Ready for QA",M53)))</formula>
    </cfRule>
    <cfRule type="containsText" dxfId="868" priority="215" operator="containsText" text="MISSING">
      <formula>NOT(ISERROR(SEARCH("MISSING",M53)))</formula>
    </cfRule>
    <cfRule type="containsText" dxfId="867" priority="216" operator="containsText" text="N/A">
      <formula>NOT(ISERROR(SEARCH("N/A",M53)))</formula>
    </cfRule>
    <cfRule type="containsText" dxfId="866" priority="217" operator="containsText" text="PASS">
      <formula>NOT(ISERROR(SEARCH("PASS",M53)))</formula>
    </cfRule>
  </conditionalFormatting>
  <conditionalFormatting sqref="M69:M74">
    <cfRule type="containsText" dxfId="865" priority="200" operator="containsText" text="MISSING">
      <formula>NOT(ISERROR(SEARCH("MISSING",M69)))</formula>
    </cfRule>
    <cfRule type="containsText" dxfId="864" priority="201" operator="containsText" text="N/A">
      <formula>NOT(ISERROR(SEARCH("N/A",M69)))</formula>
    </cfRule>
    <cfRule type="containsText" dxfId="863" priority="202" operator="containsText" text="PASS">
      <formula>NOT(ISERROR(SEARCH("PASS",M69)))</formula>
    </cfRule>
  </conditionalFormatting>
  <conditionalFormatting sqref="M71:M74">
    <cfRule type="containsText" dxfId="862" priority="199" operator="containsText" text="Ready for QA">
      <formula>NOT(ISERROR(SEARCH("Ready for QA",M71)))</formula>
    </cfRule>
  </conditionalFormatting>
  <conditionalFormatting sqref="N1">
    <cfRule type="containsText" dxfId="861" priority="182" operator="containsText" text="pass">
      <formula>NOT(ISERROR(SEARCH(("pass"),(N1))))</formula>
    </cfRule>
    <cfRule type="containsText" dxfId="860" priority="183" operator="containsText" text="missing">
      <formula>NOT(ISERROR(SEARCH(("missing"),(N1))))</formula>
    </cfRule>
    <cfRule type="containsText" dxfId="859" priority="184" operator="containsText" text="incorrect">
      <formula>NOT(ISERROR(SEARCH(("incorrect"),(N1))))</formula>
    </cfRule>
    <cfRule type="containsText" dxfId="858" priority="185" operator="containsText" text="roadblock">
      <formula>NOT(ISERROR(SEARCH(("roadblock"),(N1))))</formula>
    </cfRule>
    <cfRule type="containsText" dxfId="857" priority="186" operator="containsText" text="tbd">
      <formula>NOT(ISERROR(SEARCH(("tbd"),(N1))))</formula>
    </cfRule>
    <cfRule type="beginsWith" dxfId="856" priority="187" operator="beginsWith" text="FIXED">
      <formula>LEFT((N1),LEN("FIXED"))=("FIXED")</formula>
    </cfRule>
  </conditionalFormatting>
  <conditionalFormatting sqref="N73">
    <cfRule type="containsText" dxfId="855" priority="192" operator="containsText" text="roadblock">
      <formula>NOT(ISERROR(SEARCH(("roadblock"),(N73))))</formula>
    </cfRule>
    <cfRule type="cellIs" dxfId="854" priority="193" operator="equal">
      <formula>"Select"</formula>
    </cfRule>
    <cfRule type="containsText" dxfId="853" priority="194" operator="containsText" text="pass">
      <formula>NOT(ISERROR(SEARCH(("pass"),(N73))))</formula>
    </cfRule>
    <cfRule type="containsText" dxfId="852" priority="195" operator="containsText" text="missing">
      <formula>NOT(ISERROR(SEARCH(("missing"),(N73))))</formula>
    </cfRule>
    <cfRule type="containsText" dxfId="851" priority="196" operator="containsText" text="incorrect">
      <formula>NOT(ISERROR(SEARCH(("incorrect"),(N73))))</formula>
    </cfRule>
    <cfRule type="containsText" dxfId="850" priority="197" operator="containsText" text="tbd">
      <formula>NOT(ISERROR(SEARCH(("tbd"),(N73))))</formula>
    </cfRule>
    <cfRule type="beginsWith" dxfId="849" priority="198" operator="beginsWith" text="FIXED">
      <formula>LEFT((N73),LEN("FIXED"))=("FIXED")</formula>
    </cfRule>
  </conditionalFormatting>
  <conditionalFormatting sqref="P1:Q2">
    <cfRule type="cellIs" dxfId="848" priority="170" operator="equal">
      <formula>"TBD"</formula>
    </cfRule>
    <cfRule type="cellIs" dxfId="847" priority="171" operator="equal">
      <formula>"Roadblock"</formula>
    </cfRule>
    <cfRule type="cellIs" dxfId="846" priority="172" operator="equal">
      <formula>"Missing Variable"</formula>
    </cfRule>
    <cfRule type="cellIs" dxfId="845" priority="173" operator="equal">
      <formula>"Missing Value"</formula>
    </cfRule>
    <cfRule type="cellIs" dxfId="844" priority="174" operator="equal">
      <formula>"Incorrect"</formula>
    </cfRule>
    <cfRule type="cellIs" dxfId="843" priority="175" operator="equal">
      <formula>"Pass"</formula>
    </cfRule>
  </conditionalFormatting>
  <conditionalFormatting sqref="Q5:Q24">
    <cfRule type="containsText" dxfId="842" priority="264" operator="containsText" text="MISSING">
      <formula>NOT(ISERROR(SEARCH("MISSING",Q5)))</formula>
    </cfRule>
    <cfRule type="containsText" dxfId="841" priority="265" operator="containsText" text="N/A">
      <formula>NOT(ISERROR(SEARCH("N/A",Q5)))</formula>
    </cfRule>
    <cfRule type="containsText" dxfId="840" priority="266" operator="containsText" text="PASS">
      <formula>NOT(ISERROR(SEARCH("PASS",Q5)))</formula>
    </cfRule>
  </conditionalFormatting>
  <conditionalFormatting sqref="Q27:Q49">
    <cfRule type="containsText" dxfId="839" priority="234" operator="containsText" text="Ready for QA">
      <formula>NOT(ISERROR(SEARCH("Ready for QA",Q27)))</formula>
    </cfRule>
    <cfRule type="containsText" dxfId="838" priority="235" operator="containsText" text="MISSING">
      <formula>NOT(ISERROR(SEARCH("MISSING",Q27)))</formula>
    </cfRule>
    <cfRule type="containsText" dxfId="837" priority="236" operator="containsText" text="N/A">
      <formula>NOT(ISERROR(SEARCH("N/A",Q27)))</formula>
    </cfRule>
    <cfRule type="containsText" dxfId="836" priority="237" operator="containsText" text="PASS">
      <formula>NOT(ISERROR(SEARCH("PASS",Q27)))</formula>
    </cfRule>
  </conditionalFormatting>
  <conditionalFormatting sqref="Q53:Q74">
    <cfRule type="containsText" dxfId="835" priority="252" operator="containsText" text="MISSING">
      <formula>NOT(ISERROR(SEARCH("MISSING",Q53)))</formula>
    </cfRule>
    <cfRule type="containsText" dxfId="834" priority="253" operator="containsText" text="N/A">
      <formula>NOT(ISERROR(SEARCH("N/A",Q53)))</formula>
    </cfRule>
    <cfRule type="containsText" dxfId="833" priority="254" operator="containsText" text="PASS">
      <formula>NOT(ISERROR(SEARCH("PASS",Q53)))</formula>
    </cfRule>
  </conditionalFormatting>
  <conditionalFormatting sqref="Q85:Q124">
    <cfRule type="containsText" dxfId="832" priority="261" operator="containsText" text="MISSING">
      <formula>NOT(ISERROR(SEARCH("MISSING",Q85)))</formula>
    </cfRule>
    <cfRule type="containsText" dxfId="831" priority="262" operator="containsText" text="N/A">
      <formula>NOT(ISERROR(SEARCH("N/A",Q85)))</formula>
    </cfRule>
    <cfRule type="containsText" dxfId="830" priority="263" operator="containsText" text="PASS">
      <formula>NOT(ISERROR(SEARCH("PASS",Q85)))</formula>
    </cfRule>
  </conditionalFormatting>
  <conditionalFormatting sqref="R1">
    <cfRule type="containsText" dxfId="829" priority="291" operator="containsText" text="pass">
      <formula>NOT(ISERROR(SEARCH(("pass"),(R1))))</formula>
    </cfRule>
    <cfRule type="containsText" dxfId="828" priority="292" operator="containsText" text="missing">
      <formula>NOT(ISERROR(SEARCH(("missing"),(R1))))</formula>
    </cfRule>
    <cfRule type="containsText" dxfId="827" priority="293" operator="containsText" text="incorrect">
      <formula>NOT(ISERROR(SEARCH(("incorrect"),(R1))))</formula>
    </cfRule>
    <cfRule type="containsText" dxfId="826" priority="294" operator="containsText" text="roadblock">
      <formula>NOT(ISERROR(SEARCH(("roadblock"),(R1))))</formula>
    </cfRule>
    <cfRule type="containsText" dxfId="825" priority="295" operator="containsText" text="tbd">
      <formula>NOT(ISERROR(SEARCH(("tbd"),(R1))))</formula>
    </cfRule>
    <cfRule type="beginsWith" dxfId="824" priority="296" operator="beginsWith" text="FIXED">
      <formula>LEFT((R1),LEN("FIXED"))=("FIXED")</formula>
    </cfRule>
  </conditionalFormatting>
  <conditionalFormatting sqref="L84">
    <cfRule type="cellIs" dxfId="823" priority="164" operator="equal">
      <formula>"TBD"</formula>
    </cfRule>
    <cfRule type="cellIs" dxfId="822" priority="165" operator="equal">
      <formula>"Roadblock"</formula>
    </cfRule>
    <cfRule type="cellIs" dxfId="821" priority="166" operator="equal">
      <formula>"Missing Variable"</formula>
    </cfRule>
    <cfRule type="cellIs" dxfId="820" priority="167" operator="equal">
      <formula>"Missing Value"</formula>
    </cfRule>
    <cfRule type="cellIs" dxfId="819" priority="168" operator="equal">
      <formula>"Incorrect"</formula>
    </cfRule>
    <cfRule type="cellIs" dxfId="818" priority="169" operator="equal">
      <formula>"Pass"</formula>
    </cfRule>
  </conditionalFormatting>
  <conditionalFormatting sqref="M85:M104">
    <cfRule type="containsText" dxfId="817" priority="160" operator="containsText" text="Ready for QA">
      <formula>NOT(ISERROR(SEARCH("Ready for QA",M85)))</formula>
    </cfRule>
    <cfRule type="containsText" dxfId="816" priority="161" operator="containsText" text="MISSING">
      <formula>NOT(ISERROR(SEARCH("MISSING",M85)))</formula>
    </cfRule>
    <cfRule type="containsText" dxfId="815" priority="162" operator="containsText" text="N/A">
      <formula>NOT(ISERROR(SEARCH("N/A",M85)))</formula>
    </cfRule>
    <cfRule type="containsText" dxfId="814" priority="163" operator="containsText" text="PASS">
      <formula>NOT(ISERROR(SEARCH("PASS",M85)))</formula>
    </cfRule>
  </conditionalFormatting>
  <conditionalFormatting sqref="M105:M116">
    <cfRule type="containsText" dxfId="813" priority="157" operator="containsText" text="MISSING">
      <formula>NOT(ISERROR(SEARCH("MISSING",M105)))</formula>
    </cfRule>
    <cfRule type="containsText" dxfId="812" priority="158" operator="containsText" text="N/A">
      <formula>NOT(ISERROR(SEARCH("N/A",M105)))</formula>
    </cfRule>
    <cfRule type="containsText" dxfId="811" priority="159" operator="containsText" text="PASS">
      <formula>NOT(ISERROR(SEARCH("PASS",M105)))</formula>
    </cfRule>
  </conditionalFormatting>
  <conditionalFormatting sqref="M117">
    <cfRule type="containsText" dxfId="810" priority="153" operator="containsText" text="Ready for QA">
      <formula>NOT(ISERROR(SEARCH("Ready for QA",M117)))</formula>
    </cfRule>
    <cfRule type="containsText" dxfId="809" priority="154" operator="containsText" text="MISSING">
      <formula>NOT(ISERROR(SEARCH("MISSING",M117)))</formula>
    </cfRule>
    <cfRule type="containsText" dxfId="808" priority="155" operator="containsText" text="N/A">
      <formula>NOT(ISERROR(SEARCH("N/A",M117)))</formula>
    </cfRule>
    <cfRule type="containsText" dxfId="807" priority="156" operator="containsText" text="PASS">
      <formula>NOT(ISERROR(SEARCH("PASS",M117)))</formula>
    </cfRule>
  </conditionalFormatting>
  <conditionalFormatting sqref="M118">
    <cfRule type="containsText" dxfId="806" priority="149" operator="containsText" text="Ready for QA">
      <formula>NOT(ISERROR(SEARCH("Ready for QA",M118)))</formula>
    </cfRule>
    <cfRule type="containsText" dxfId="805" priority="150" operator="containsText" text="MISSING">
      <formula>NOT(ISERROR(SEARCH("MISSING",M118)))</formula>
    </cfRule>
    <cfRule type="containsText" dxfId="804" priority="151" operator="containsText" text="N/A">
      <formula>NOT(ISERROR(SEARCH("N/A",M118)))</formula>
    </cfRule>
    <cfRule type="containsText" dxfId="803" priority="152" operator="containsText" text="PASS">
      <formula>NOT(ISERROR(SEARCH("PASS",M118)))</formula>
    </cfRule>
  </conditionalFormatting>
  <conditionalFormatting sqref="M119">
    <cfRule type="containsText" dxfId="802" priority="145" operator="containsText" text="Ready for QA">
      <formula>NOT(ISERROR(SEARCH("Ready for QA",M119)))</formula>
    </cfRule>
    <cfRule type="containsText" dxfId="801" priority="146" operator="containsText" text="MISSING">
      <formula>NOT(ISERROR(SEARCH("MISSING",M119)))</formula>
    </cfRule>
    <cfRule type="containsText" dxfId="800" priority="147" operator="containsText" text="N/A">
      <formula>NOT(ISERROR(SEARCH("N/A",M119)))</formula>
    </cfRule>
    <cfRule type="containsText" dxfId="799" priority="148" operator="containsText" text="PASS">
      <formula>NOT(ISERROR(SEARCH("PASS",M119)))</formula>
    </cfRule>
  </conditionalFormatting>
  <conditionalFormatting sqref="M121">
    <cfRule type="containsText" dxfId="798" priority="141" operator="containsText" text="Ready for QA">
      <formula>NOT(ISERROR(SEARCH("Ready for QA",M121)))</formula>
    </cfRule>
    <cfRule type="containsText" dxfId="797" priority="142" operator="containsText" text="MISSING">
      <formula>NOT(ISERROR(SEARCH("MISSING",M121)))</formula>
    </cfRule>
    <cfRule type="containsText" dxfId="796" priority="143" operator="containsText" text="N/A">
      <formula>NOT(ISERROR(SEARCH("N/A",M121)))</formula>
    </cfRule>
    <cfRule type="containsText" dxfId="795" priority="144" operator="containsText" text="PASS">
      <formula>NOT(ISERROR(SEARCH("PASS",M121)))</formula>
    </cfRule>
  </conditionalFormatting>
  <conditionalFormatting sqref="M120">
    <cfRule type="containsText" dxfId="794" priority="137" operator="containsText" text="Ready for QA">
      <formula>NOT(ISERROR(SEARCH("Ready for QA",M120)))</formula>
    </cfRule>
    <cfRule type="containsText" dxfId="793" priority="138" operator="containsText" text="MISSING">
      <formula>NOT(ISERROR(SEARCH("MISSING",M120)))</formula>
    </cfRule>
    <cfRule type="containsText" dxfId="792" priority="139" operator="containsText" text="N/A">
      <formula>NOT(ISERROR(SEARCH("N/A",M120)))</formula>
    </cfRule>
    <cfRule type="containsText" dxfId="791" priority="140" operator="containsText" text="PASS">
      <formula>NOT(ISERROR(SEARCH("PASS",M120)))</formula>
    </cfRule>
  </conditionalFormatting>
  <conditionalFormatting sqref="M123">
    <cfRule type="containsText" dxfId="790" priority="133" operator="containsText" text="Ready for QA">
      <formula>NOT(ISERROR(SEARCH("Ready for QA",M123)))</formula>
    </cfRule>
    <cfRule type="containsText" dxfId="789" priority="134" operator="containsText" text="MISSING">
      <formula>NOT(ISERROR(SEARCH("MISSING",M123)))</formula>
    </cfRule>
    <cfRule type="containsText" dxfId="788" priority="135" operator="containsText" text="N/A">
      <formula>NOT(ISERROR(SEARCH("N/A",M123)))</formula>
    </cfRule>
    <cfRule type="containsText" dxfId="787" priority="136" operator="containsText" text="PASS">
      <formula>NOT(ISERROR(SEARCH("PASS",M123)))</formula>
    </cfRule>
  </conditionalFormatting>
  <conditionalFormatting sqref="M124">
    <cfRule type="containsText" dxfId="786" priority="129" operator="containsText" text="Ready for QA">
      <formula>NOT(ISERROR(SEARCH("Ready for QA",M124)))</formula>
    </cfRule>
    <cfRule type="containsText" dxfId="785" priority="130" operator="containsText" text="MISSING">
      <formula>NOT(ISERROR(SEARCH("MISSING",M124)))</formula>
    </cfRule>
    <cfRule type="containsText" dxfId="784" priority="131" operator="containsText" text="N/A">
      <formula>NOT(ISERROR(SEARCH("N/A",M124)))</formula>
    </cfRule>
    <cfRule type="containsText" dxfId="783" priority="132" operator="containsText" text="PASS">
      <formula>NOT(ISERROR(SEARCH("PASS",M124)))</formula>
    </cfRule>
  </conditionalFormatting>
  <conditionalFormatting sqref="G53:G54 J53:J54">
    <cfRule type="containsText" dxfId="782" priority="115" operator="containsText" text="roadblock">
      <formula>NOT(ISERROR(SEARCH(("roadblock"),(G53))))</formula>
    </cfRule>
    <cfRule type="cellIs" dxfId="781" priority="116" operator="equal">
      <formula>"Select"</formula>
    </cfRule>
    <cfRule type="containsText" dxfId="780" priority="117" operator="containsText" text="pass">
      <formula>NOT(ISERROR(SEARCH(("pass"),(G53))))</formula>
    </cfRule>
    <cfRule type="containsText" dxfId="779" priority="118" operator="containsText" text="missing">
      <formula>NOT(ISERROR(SEARCH(("missing"),(G53))))</formula>
    </cfRule>
    <cfRule type="containsText" dxfId="778" priority="119" operator="containsText" text="incorrect">
      <formula>NOT(ISERROR(SEARCH(("incorrect"),(G53))))</formula>
    </cfRule>
    <cfRule type="containsText" dxfId="777" priority="120" operator="containsText" text="tbd">
      <formula>NOT(ISERROR(SEARCH(("tbd"),(G53))))</formula>
    </cfRule>
    <cfRule type="beginsWith" dxfId="776" priority="121" operator="beginsWith" text="FIXED">
      <formula>LEFT((G53),LEN("FIXED"))=("FIXED")</formula>
    </cfRule>
  </conditionalFormatting>
  <conditionalFormatting sqref="G57:G62 J57:J62">
    <cfRule type="containsText" dxfId="775" priority="122" operator="containsText" text="roadblock">
      <formula>NOT(ISERROR(SEARCH(("roadblock"),(G57))))</formula>
    </cfRule>
    <cfRule type="cellIs" dxfId="774" priority="123" operator="equal">
      <formula>"Select"</formula>
    </cfRule>
    <cfRule type="containsText" dxfId="773" priority="124" operator="containsText" text="pass">
      <formula>NOT(ISERROR(SEARCH(("pass"),(G57))))</formula>
    </cfRule>
    <cfRule type="containsText" dxfId="772" priority="125" operator="containsText" text="missing">
      <formula>NOT(ISERROR(SEARCH(("missing"),(G57))))</formula>
    </cfRule>
    <cfRule type="containsText" dxfId="771" priority="126" operator="containsText" text="incorrect">
      <formula>NOT(ISERROR(SEARCH(("incorrect"),(G57))))</formula>
    </cfRule>
    <cfRule type="containsText" dxfId="770" priority="127" operator="containsText" text="tbd">
      <formula>NOT(ISERROR(SEARCH(("tbd"),(G57))))</formula>
    </cfRule>
    <cfRule type="beginsWith" dxfId="769" priority="128" operator="beginsWith" text="FIXED">
      <formula>LEFT((G57),LEN("FIXED"))=("FIXED")</formula>
    </cfRule>
  </conditionalFormatting>
  <conditionalFormatting sqref="J73">
    <cfRule type="containsText" dxfId="768" priority="92" operator="containsText" text="roadblock">
      <formula>NOT(ISERROR(SEARCH(("roadblock"),(J73))))</formula>
    </cfRule>
    <cfRule type="cellIs" dxfId="767" priority="93" operator="equal">
      <formula>"Select"</formula>
    </cfRule>
    <cfRule type="containsText" dxfId="766" priority="94" operator="containsText" text="pass">
      <formula>NOT(ISERROR(SEARCH(("pass"),(J73))))</formula>
    </cfRule>
    <cfRule type="containsText" dxfId="765" priority="95" operator="containsText" text="missing">
      <formula>NOT(ISERROR(SEARCH(("missing"),(J73))))</formula>
    </cfRule>
    <cfRule type="containsText" dxfId="764" priority="96" operator="containsText" text="incorrect">
      <formula>NOT(ISERROR(SEARCH(("incorrect"),(J73))))</formula>
    </cfRule>
    <cfRule type="containsText" dxfId="763" priority="97" operator="containsText" text="tbd">
      <formula>NOT(ISERROR(SEARCH(("tbd"),(J73))))</formula>
    </cfRule>
    <cfRule type="beginsWith" dxfId="762" priority="98" operator="beginsWith" text="FIXED">
      <formula>LEFT((J73),LEN("FIXED"))=("FIXED")</formula>
    </cfRule>
  </conditionalFormatting>
  <conditionalFormatting sqref="H84">
    <cfRule type="cellIs" dxfId="761" priority="70" operator="equal">
      <formula>"TBD"</formula>
    </cfRule>
    <cfRule type="cellIs" dxfId="760" priority="71" operator="equal">
      <formula>"Roadblock"</formula>
    </cfRule>
    <cfRule type="cellIs" dxfId="759" priority="72" operator="equal">
      <formula>"Missing Variable"</formula>
    </cfRule>
    <cfRule type="cellIs" dxfId="758" priority="73" operator="equal">
      <formula>"Missing Value"</formula>
    </cfRule>
    <cfRule type="cellIs" dxfId="757" priority="74" operator="equal">
      <formula>"Incorrect"</formula>
    </cfRule>
    <cfRule type="cellIs" dxfId="756" priority="75" operator="equal">
      <formula>"Pass"</formula>
    </cfRule>
  </conditionalFormatting>
  <conditionalFormatting sqref="H1:I1">
    <cfRule type="cellIs" dxfId="755" priority="23" operator="equal">
      <formula>"TBD"</formula>
    </cfRule>
    <cfRule type="cellIs" dxfId="754" priority="24" operator="equal">
      <formula>"Roadblock"</formula>
    </cfRule>
    <cfRule type="cellIs" dxfId="753" priority="25" operator="equal">
      <formula>"Missing Variable"</formula>
    </cfRule>
    <cfRule type="cellIs" dxfId="752" priority="26" operator="equal">
      <formula>"Missing Value"</formula>
    </cfRule>
    <cfRule type="cellIs" dxfId="751" priority="27" operator="equal">
      <formula>"Incorrect"</formula>
    </cfRule>
    <cfRule type="cellIs" dxfId="750" priority="28" operator="equal">
      <formula>"Pass"</formula>
    </cfRule>
  </conditionalFormatting>
  <conditionalFormatting sqref="J1">
    <cfRule type="containsText" dxfId="749" priority="29" operator="containsText" text="pass">
      <formula>NOT(ISERROR(SEARCH(("pass"),(J1))))</formula>
    </cfRule>
    <cfRule type="containsText" dxfId="748" priority="30" operator="containsText" text="missing">
      <formula>NOT(ISERROR(SEARCH(("missing"),(J1))))</formula>
    </cfRule>
    <cfRule type="containsText" dxfId="747" priority="31" operator="containsText" text="incorrect">
      <formula>NOT(ISERROR(SEARCH(("incorrect"),(J1))))</formula>
    </cfRule>
    <cfRule type="containsText" dxfId="746" priority="32" operator="containsText" text="roadblock">
      <formula>NOT(ISERROR(SEARCH(("roadblock"),(J1))))</formula>
    </cfRule>
    <cfRule type="containsText" dxfId="745" priority="33" operator="containsText" text="tbd">
      <formula>NOT(ISERROR(SEARCH(("tbd"),(J1))))</formula>
    </cfRule>
    <cfRule type="beginsWith" dxfId="744" priority="34" operator="beginsWith" text="FIXED">
      <formula>LEFT((J1),LEN("FIXED"))=("FIXED")</formula>
    </cfRule>
  </conditionalFormatting>
  <conditionalFormatting sqref="H2:I2">
    <cfRule type="cellIs" dxfId="743" priority="17" operator="equal">
      <formula>"TBD"</formula>
    </cfRule>
    <cfRule type="cellIs" dxfId="742" priority="18" operator="equal">
      <formula>"Roadblock"</formula>
    </cfRule>
    <cfRule type="cellIs" dxfId="741" priority="19" operator="equal">
      <formula>"Missing Variable"</formula>
    </cfRule>
    <cfRule type="cellIs" dxfId="740" priority="20" operator="equal">
      <formula>"Missing Value"</formula>
    </cfRule>
    <cfRule type="cellIs" dxfId="739" priority="21" operator="equal">
      <formula>"Incorrect"</formula>
    </cfRule>
    <cfRule type="cellIs" dxfId="738" priority="22" operator="equal">
      <formula>"Pass"</formula>
    </cfRule>
  </conditionalFormatting>
  <conditionalFormatting sqref="I5:I24">
    <cfRule type="containsText" dxfId="737" priority="13" operator="containsText" text="Ready for QA">
      <formula>NOT(ISERROR(SEARCH("Ready for QA",I5)))</formula>
    </cfRule>
    <cfRule type="containsText" dxfId="736" priority="14" operator="containsText" text="MISSING">
      <formula>NOT(ISERROR(SEARCH("MISSING",I5)))</formula>
    </cfRule>
    <cfRule type="containsText" dxfId="735" priority="15" operator="containsText" text="N/A">
      <formula>NOT(ISERROR(SEARCH("N/A",I5)))</formula>
    </cfRule>
    <cfRule type="containsText" dxfId="734" priority="16" operator="containsText" text="PASS">
      <formula>NOT(ISERROR(SEARCH("PASS",I5)))</formula>
    </cfRule>
  </conditionalFormatting>
  <conditionalFormatting sqref="I27:I49">
    <cfRule type="containsText" dxfId="733" priority="9" operator="containsText" text="Ready for QA">
      <formula>NOT(ISERROR(SEARCH("Ready for QA",I27)))</formula>
    </cfRule>
    <cfRule type="containsText" dxfId="732" priority="10" operator="containsText" text="MISSING">
      <formula>NOT(ISERROR(SEARCH("MISSING",I27)))</formula>
    </cfRule>
    <cfRule type="containsText" dxfId="731" priority="11" operator="containsText" text="N/A">
      <formula>NOT(ISERROR(SEARCH("N/A",I27)))</formula>
    </cfRule>
    <cfRule type="containsText" dxfId="730" priority="12" operator="containsText" text="PASS">
      <formula>NOT(ISERROR(SEARCH("PASS",I27)))</formula>
    </cfRule>
  </conditionalFormatting>
  <conditionalFormatting sqref="I53:I74">
    <cfRule type="containsText" dxfId="729" priority="5" operator="containsText" text="Ready for QA">
      <formula>NOT(ISERROR(SEARCH("Ready for QA",I53)))</formula>
    </cfRule>
    <cfRule type="containsText" dxfId="728" priority="6" operator="containsText" text="MISSING">
      <formula>NOT(ISERROR(SEARCH("MISSING",I53)))</formula>
    </cfRule>
    <cfRule type="containsText" dxfId="727" priority="7" operator="containsText" text="N/A">
      <formula>NOT(ISERROR(SEARCH("N/A",I53)))</formula>
    </cfRule>
    <cfRule type="containsText" dxfId="726" priority="8" operator="containsText" text="PASS">
      <formula>NOT(ISERROR(SEARCH("PASS",I53)))</formula>
    </cfRule>
  </conditionalFormatting>
  <conditionalFormatting sqref="I85:I124">
    <cfRule type="containsText" dxfId="725" priority="1" operator="containsText" text="Ready for QA">
      <formula>NOT(ISERROR(SEARCH("Ready for QA",I85)))</formula>
    </cfRule>
    <cfRule type="containsText" dxfId="724" priority="2" operator="containsText" text="MISSING">
      <formula>NOT(ISERROR(SEARCH("MISSING",I85)))</formula>
    </cfRule>
    <cfRule type="containsText" dxfId="723" priority="3" operator="containsText" text="N/A">
      <formula>NOT(ISERROR(SEARCH("N/A",I85)))</formula>
    </cfRule>
    <cfRule type="containsText" dxfId="722" priority="4" operator="containsText" text="PASS">
      <formula>NOT(ISERROR(SEARCH("PASS",I85)))</formula>
    </cfRule>
  </conditionalFormatting>
  <hyperlinks>
    <hyperlink ref="L71" r:id="rId1" xr:uid="{F7D05B4A-D718-42E4-954D-8C552079B0B5}"/>
    <hyperlink ref="L72" r:id="rId2" xr:uid="{1455BF54-3F2D-4E46-A3FB-D785E6766DA6}"/>
    <hyperlink ref="L47" r:id="rId3" xr:uid="{0B219A94-6FCD-4F17-B70D-5AD8EDE952A5}"/>
    <hyperlink ref="L48" r:id="rId4" xr:uid="{23153B21-1564-4197-A8CF-02651C359081}"/>
    <hyperlink ref="L118" r:id="rId5" xr:uid="{5691E7FA-0289-432D-994D-395F0726EB4A}"/>
    <hyperlink ref="L119" r:id="rId6" xr:uid="{4935C495-3514-4F37-B03F-D686275827FD}"/>
  </hyperlinks>
  <pageMargins left="0.7" right="0.7" top="0.75" bottom="0.75" header="0.3" footer="0.3"/>
  <drawing r:id="rId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45E54-C6A0-4A0D-8752-EE82D502A95A}">
  <dimension ref="A1:J492"/>
  <sheetViews>
    <sheetView workbookViewId="0">
      <pane ySplit="1" topLeftCell="C52" activePane="bottomLeft" state="frozen"/>
      <selection pane="bottomLeft" activeCell="H80" sqref="H80"/>
    </sheetView>
  </sheetViews>
  <sheetFormatPr defaultColWidth="8.85546875" defaultRowHeight="12.6"/>
  <cols>
    <col min="1" max="1" width="4" customWidth="1"/>
    <col min="2" max="2" width="10" customWidth="1"/>
    <col min="3" max="3" width="82.42578125" customWidth="1"/>
    <col min="4" max="4" width="18.85546875" customWidth="1"/>
    <col min="5" max="5" width="27.7109375" customWidth="1"/>
    <col min="6" max="6" width="37.85546875" customWidth="1"/>
    <col min="7" max="7" width="2.7109375" customWidth="1"/>
    <col min="8" max="8" width="45.140625" customWidth="1"/>
    <col min="9" max="10" width="25.7109375" customWidth="1"/>
  </cols>
  <sheetData>
    <row r="1" spans="1:10" s="36" customFormat="1" ht="20.25" customHeight="1">
      <c r="A1" s="33"/>
      <c r="B1" s="34" t="s">
        <v>46</v>
      </c>
      <c r="C1" s="34"/>
      <c r="D1" s="34" t="s">
        <v>503</v>
      </c>
      <c r="E1" s="35" t="s">
        <v>504</v>
      </c>
      <c r="F1" s="35" t="s">
        <v>505</v>
      </c>
      <c r="H1" s="34" t="s">
        <v>506</v>
      </c>
      <c r="I1" s="34" t="s">
        <v>507</v>
      </c>
      <c r="J1" s="35" t="s">
        <v>508</v>
      </c>
    </row>
    <row r="2" spans="1:10" s="31" customFormat="1" ht="12.75">
      <c r="A2" s="29"/>
      <c r="B2" s="29"/>
      <c r="C2" s="29"/>
      <c r="D2" s="30"/>
      <c r="E2" s="30"/>
      <c r="F2" s="29"/>
      <c r="G2" s="29"/>
      <c r="H2" s="67" t="s">
        <v>563</v>
      </c>
      <c r="I2" s="67">
        <v>45168</v>
      </c>
      <c r="J2" s="30" t="s">
        <v>562</v>
      </c>
    </row>
    <row r="3" spans="1:10" ht="15.75" customHeight="1">
      <c r="C3" s="14"/>
    </row>
    <row r="4" spans="1:10" s="31" customFormat="1" ht="15.75" customHeight="1">
      <c r="A4" s="29"/>
      <c r="B4" s="29"/>
      <c r="C4" s="30" t="s">
        <v>623</v>
      </c>
      <c r="D4" s="30"/>
      <c r="E4" s="30"/>
      <c r="F4" s="29"/>
      <c r="G4" s="29"/>
    </row>
    <row r="5" spans="1:10" ht="15.75" customHeight="1">
      <c r="A5" s="1"/>
      <c r="B5" s="1"/>
      <c r="C5" s="101"/>
      <c r="D5" s="101"/>
      <c r="E5" s="101"/>
      <c r="F5" s="1"/>
      <c r="G5" s="1"/>
    </row>
    <row r="6" spans="1:10" ht="12.6" customHeight="1">
      <c r="D6" t="s">
        <v>197</v>
      </c>
      <c r="E6" t="s">
        <v>198</v>
      </c>
      <c r="F6" s="53" t="s">
        <v>624</v>
      </c>
      <c r="H6" s="53" t="s">
        <v>624</v>
      </c>
      <c r="I6" s="64" t="str" cm="1">
        <f t="array" ref="I6">_xlfn.IFS(ISBLANK($H6),"Ready for QA",$H6="/","N/A",$H6="-","MISSING",$F6 = $H6,"PASS",$F6&lt;&gt;$H6,"INCORRECT")</f>
        <v>PASS</v>
      </c>
    </row>
    <row r="7" spans="1:10" ht="12.6" customHeight="1">
      <c r="D7" t="s">
        <v>327</v>
      </c>
      <c r="E7" t="s">
        <v>198</v>
      </c>
      <c r="F7" s="53" t="s">
        <v>624</v>
      </c>
      <c r="H7" s="53" t="s">
        <v>624</v>
      </c>
      <c r="I7" s="64" t="str" cm="1">
        <f t="array" ref="I7">_xlfn.IFS(ISBLANK($H7),"Ready for QA",$H7="/","N/A",$H7="-","MISSING",$F7 = $H7,"PASS",$F7&lt;&gt;$H7,"INCORRECT")</f>
        <v>PASS</v>
      </c>
    </row>
    <row r="8" spans="1:10" ht="12.95" customHeight="1">
      <c r="D8" s="57" t="s">
        <v>321</v>
      </c>
      <c r="E8" t="s">
        <v>515</v>
      </c>
      <c r="F8" t="s">
        <v>75</v>
      </c>
      <c r="H8" t="s">
        <v>75</v>
      </c>
      <c r="I8" s="64" t="str" cm="1">
        <f t="array" ref="I8">_xlfn.IFS(ISBLANK($H8),"Ready for QA",$H8="/","N/A",$H8="-","MISSING",$F8 = $H8,"PASS",$F8&lt;&gt;$H8,"INCORRECT")</f>
        <v>PASS</v>
      </c>
    </row>
    <row r="9" spans="1:10" ht="12.95" customHeight="1">
      <c r="D9" s="57" t="s">
        <v>324</v>
      </c>
      <c r="E9" t="s">
        <v>325</v>
      </c>
      <c r="F9" t="s">
        <v>75</v>
      </c>
      <c r="H9" t="s">
        <v>75</v>
      </c>
      <c r="I9" s="64" t="str" cm="1">
        <f t="array" ref="I9">_xlfn.IFS(ISBLANK($H9),"Ready for QA",$H9="/","N/A",$H9="-","MISSING",$F9 = $H9,"PASS",$F9&lt;&gt;$H9,"INCORRECT")</f>
        <v>PASS</v>
      </c>
    </row>
    <row r="10" spans="1:10" ht="12.6" customHeight="1">
      <c r="D10" t="s">
        <v>328</v>
      </c>
      <c r="E10" t="s">
        <v>515</v>
      </c>
      <c r="F10" t="s">
        <v>75</v>
      </c>
      <c r="H10" t="s">
        <v>75</v>
      </c>
      <c r="I10" s="64" t="str" cm="1">
        <f t="array" ref="I10">_xlfn.IFS(ISBLANK($H10),"Ready for QA",$H10="/","N/A",$H10="-","MISSING",$F10 = $H10,"PASS",$F10&lt;&gt;$H10,"INCORRECT")</f>
        <v>PASS</v>
      </c>
    </row>
    <row r="11" spans="1:10" ht="12.6" customHeight="1">
      <c r="D11" t="s">
        <v>330</v>
      </c>
      <c r="E11" t="s">
        <v>325</v>
      </c>
      <c r="F11" t="s">
        <v>75</v>
      </c>
      <c r="H11" t="s">
        <v>75</v>
      </c>
      <c r="I11" s="64" t="str" cm="1">
        <f t="array" ref="I11">_xlfn.IFS(ISBLANK($H11),"Ready for QA",$H11="/","N/A",$H11="-","MISSING",$F11 = $H11,"PASS",$F11&lt;&gt;$H11,"INCORRECT")</f>
        <v>PASS</v>
      </c>
    </row>
    <row r="12" spans="1:10" ht="12.6" customHeight="1">
      <c r="D12" t="s">
        <v>204</v>
      </c>
      <c r="E12" t="s">
        <v>205</v>
      </c>
      <c r="F12" t="s">
        <v>75</v>
      </c>
      <c r="H12" t="s">
        <v>75</v>
      </c>
      <c r="I12" s="64" t="str" cm="1">
        <f t="array" ref="I12">_xlfn.IFS(ISBLANK($H12),"Ready for QA",$H12="/","N/A",$H12="-","MISSING",$F12 = $H12,"PASS",$F12&lt;&gt;$H12,"INCORRECT")</f>
        <v>PASS</v>
      </c>
    </row>
    <row r="13" spans="1:10" ht="12.6" customHeight="1">
      <c r="D13" t="s">
        <v>331</v>
      </c>
      <c r="E13" t="s">
        <v>205</v>
      </c>
      <c r="F13" t="s">
        <v>75</v>
      </c>
      <c r="H13" t="s">
        <v>75</v>
      </c>
      <c r="I13" s="64" t="str" cm="1">
        <f t="array" ref="I13">_xlfn.IFS(ISBLANK($H13),"Ready for QA",$H13="/","N/A",$H13="-","MISSING",$F13 = $H13,"PASS",$F13&lt;&gt;$H13,"INCORRECT")</f>
        <v>PASS</v>
      </c>
    </row>
    <row r="14" spans="1:10" ht="12.6" customHeight="1">
      <c r="D14" t="s">
        <v>207</v>
      </c>
      <c r="E14" t="s">
        <v>208</v>
      </c>
      <c r="F14" t="s">
        <v>75</v>
      </c>
      <c r="H14" t="s">
        <v>75</v>
      </c>
      <c r="I14" s="64" t="str" cm="1">
        <f t="array" ref="I14">_xlfn.IFS(ISBLANK($H14),"Ready for QA",$H14="/","N/A",$H14="-","MISSING",$F14 = $H14,"PASS",$F14&lt;&gt;$H14,"INCORRECT")</f>
        <v>PASS</v>
      </c>
    </row>
    <row r="15" spans="1:10" ht="12.6" customHeight="1">
      <c r="D15" t="s">
        <v>333</v>
      </c>
      <c r="E15" t="s">
        <v>208</v>
      </c>
      <c r="F15" t="s">
        <v>75</v>
      </c>
      <c r="H15" t="s">
        <v>75</v>
      </c>
      <c r="I15" s="64" t="str" cm="1">
        <f t="array" ref="I15">_xlfn.IFS(ISBLANK($H15),"Ready for QA",$H15="/","N/A",$H15="-","MISSING",$F15 = $H15,"PASS",$F15&lt;&gt;$H15,"INCORRECT")</f>
        <v>PASS</v>
      </c>
    </row>
    <row r="16" spans="1:10" ht="12.6" customHeight="1">
      <c r="D16" s="1" t="s">
        <v>220</v>
      </c>
      <c r="E16" t="s">
        <v>221</v>
      </c>
      <c r="F16" s="60" t="s">
        <v>625</v>
      </c>
      <c r="H16" s="60" t="s">
        <v>626</v>
      </c>
      <c r="I16" s="64" t="s">
        <v>520</v>
      </c>
    </row>
    <row r="17" spans="1:9" ht="12.6" customHeight="1">
      <c r="D17" s="1" t="s">
        <v>337</v>
      </c>
      <c r="E17" t="s">
        <v>221</v>
      </c>
      <c r="F17" s="60" t="s">
        <v>625</v>
      </c>
      <c r="H17" s="60" t="s">
        <v>626</v>
      </c>
      <c r="I17" s="64" t="s">
        <v>520</v>
      </c>
    </row>
    <row r="18" spans="1:9" ht="12.6" customHeight="1">
      <c r="D18" s="1" t="s">
        <v>244</v>
      </c>
      <c r="E18" t="s">
        <v>245</v>
      </c>
      <c r="F18" t="s">
        <v>604</v>
      </c>
      <c r="H18" t="s">
        <v>604</v>
      </c>
      <c r="I18" s="64" t="s">
        <v>520</v>
      </c>
    </row>
    <row r="19" spans="1:9" ht="12.75">
      <c r="D19" t="s">
        <v>352</v>
      </c>
      <c r="E19" t="s">
        <v>245</v>
      </c>
      <c r="F19" t="s">
        <v>604</v>
      </c>
      <c r="H19" t="s">
        <v>604</v>
      </c>
      <c r="I19" s="64" t="s">
        <v>520</v>
      </c>
    </row>
    <row r="20" spans="1:9" ht="12.75">
      <c r="D20" s="1" t="s">
        <v>275</v>
      </c>
      <c r="E20" t="s">
        <v>276</v>
      </c>
      <c r="F20" s="79" t="s">
        <v>627</v>
      </c>
      <c r="H20" s="79" t="s">
        <v>628</v>
      </c>
      <c r="I20" s="64" t="s">
        <v>520</v>
      </c>
    </row>
    <row r="21" spans="1:9" ht="12.75">
      <c r="D21" s="1" t="s">
        <v>365</v>
      </c>
      <c r="E21" t="s">
        <v>276</v>
      </c>
      <c r="F21" s="79" t="s">
        <v>627</v>
      </c>
      <c r="H21" s="79" t="s">
        <v>628</v>
      </c>
      <c r="I21" s="64" t="s">
        <v>520</v>
      </c>
    </row>
    <row r="22" spans="1:9" ht="12.75">
      <c r="D22" s="1" t="s">
        <v>278</v>
      </c>
      <c r="E22" t="s">
        <v>279</v>
      </c>
      <c r="F22" t="s">
        <v>526</v>
      </c>
      <c r="H22" t="s">
        <v>526</v>
      </c>
      <c r="I22" s="64" t="s">
        <v>520</v>
      </c>
    </row>
    <row r="23" spans="1:9" ht="12.75">
      <c r="D23" s="1" t="s">
        <v>366</v>
      </c>
      <c r="E23" t="s">
        <v>279</v>
      </c>
      <c r="F23" t="s">
        <v>526</v>
      </c>
      <c r="H23" t="s">
        <v>526</v>
      </c>
      <c r="I23" s="64" t="s">
        <v>520</v>
      </c>
    </row>
    <row r="24" spans="1:9" ht="12.75">
      <c r="D24" s="1" t="s">
        <v>292</v>
      </c>
      <c r="E24" t="s">
        <v>629</v>
      </c>
      <c r="F24" s="103" t="s">
        <v>630</v>
      </c>
      <c r="H24" s="103" t="s">
        <v>631</v>
      </c>
      <c r="I24" s="64" t="s">
        <v>520</v>
      </c>
    </row>
    <row r="25" spans="1:9" ht="12.75">
      <c r="D25" s="1" t="s">
        <v>377</v>
      </c>
      <c r="E25" t="s">
        <v>629</v>
      </c>
      <c r="F25" s="103" t="s">
        <v>630</v>
      </c>
      <c r="H25" s="103" t="s">
        <v>631</v>
      </c>
      <c r="I25" s="64" t="s">
        <v>520</v>
      </c>
    </row>
    <row r="26" spans="1:9" ht="12.75">
      <c r="D26" s="1"/>
    </row>
    <row r="27" spans="1:9" ht="12.75">
      <c r="D27" s="1"/>
    </row>
    <row r="28" spans="1:9" ht="15">
      <c r="D28" s="1"/>
      <c r="E28" s="46"/>
    </row>
    <row r="29" spans="1:9" s="31" customFormat="1" ht="15.75" customHeight="1">
      <c r="A29" s="29"/>
      <c r="B29" s="29"/>
      <c r="C29" s="30" t="s">
        <v>632</v>
      </c>
      <c r="D29" s="30"/>
      <c r="E29" s="30"/>
      <c r="F29" s="29"/>
      <c r="G29" s="29"/>
    </row>
    <row r="30" spans="1:9" ht="15.75" customHeight="1">
      <c r="A30" s="1"/>
      <c r="B30" s="1"/>
      <c r="C30" s="101"/>
      <c r="D30" s="101"/>
      <c r="E30" s="101"/>
      <c r="F30" s="1"/>
      <c r="G30" s="1"/>
    </row>
    <row r="31" spans="1:9" ht="12.6" customHeight="1">
      <c r="D31" t="s">
        <v>197</v>
      </c>
      <c r="E31" t="s">
        <v>198</v>
      </c>
      <c r="F31" s="53" t="s">
        <v>633</v>
      </c>
      <c r="H31" s="53" t="s">
        <v>633</v>
      </c>
      <c r="I31" s="64" t="str" cm="1">
        <f t="array" ref="I31">_xlfn.IFS(ISBLANK($H31),"Ready for QA",$H31="/","N/A",$H31="-","MISSING",$F31 = $H31,"PASS",$F31&lt;&gt;$H31,"INCORRECT")</f>
        <v>PASS</v>
      </c>
    </row>
    <row r="32" spans="1:9" ht="12.6" customHeight="1">
      <c r="D32" t="s">
        <v>327</v>
      </c>
      <c r="E32" t="s">
        <v>198</v>
      </c>
      <c r="F32" s="53" t="s">
        <v>633</v>
      </c>
      <c r="H32" s="53" t="s">
        <v>633</v>
      </c>
      <c r="I32" s="64" t="str" cm="1">
        <f t="array" ref="I32">_xlfn.IFS(ISBLANK($H32),"Ready for QA",$H32="/","N/A",$H32="-","MISSING",$F32 = $H32,"PASS",$F32&lt;&gt;$H32,"INCORRECT")</f>
        <v>PASS</v>
      </c>
    </row>
    <row r="33" spans="4:9" ht="12.95" customHeight="1">
      <c r="D33" s="57" t="s">
        <v>321</v>
      </c>
      <c r="E33" t="s">
        <v>515</v>
      </c>
      <c r="F33" t="s">
        <v>75</v>
      </c>
      <c r="H33" t="s">
        <v>75</v>
      </c>
      <c r="I33" s="64" t="str" cm="1">
        <f t="array" ref="I33">_xlfn.IFS(ISBLANK($H33),"Ready for QA",$H33="/","N/A",$H33="-","MISSING",$F33 = $H33,"PASS",$F33&lt;&gt;$H33,"INCORRECT")</f>
        <v>PASS</v>
      </c>
    </row>
    <row r="34" spans="4:9" ht="12.95" customHeight="1">
      <c r="D34" s="57" t="s">
        <v>324</v>
      </c>
      <c r="E34" t="s">
        <v>325</v>
      </c>
      <c r="F34" t="s">
        <v>75</v>
      </c>
      <c r="H34" t="s">
        <v>75</v>
      </c>
      <c r="I34" s="64" t="str" cm="1">
        <f t="array" ref="I34">_xlfn.IFS(ISBLANK($H34),"Ready for QA",$H34="/","N/A",$H34="-","MISSING",$F34 = $H34,"PASS",$F34&lt;&gt;$H34,"INCORRECT")</f>
        <v>PASS</v>
      </c>
    </row>
    <row r="35" spans="4:9" ht="12.6" customHeight="1">
      <c r="D35" t="s">
        <v>328</v>
      </c>
      <c r="E35" t="s">
        <v>515</v>
      </c>
      <c r="F35" t="s">
        <v>75</v>
      </c>
      <c r="H35" t="s">
        <v>75</v>
      </c>
      <c r="I35" s="64" t="str" cm="1">
        <f t="array" ref="I35">_xlfn.IFS(ISBLANK($H35),"Ready for QA",$H35="/","N/A",$H35="-","MISSING",$F35 = $H35,"PASS",$F35&lt;&gt;$H35,"INCORRECT")</f>
        <v>PASS</v>
      </c>
    </row>
    <row r="36" spans="4:9" ht="12.6" customHeight="1">
      <c r="D36" t="s">
        <v>330</v>
      </c>
      <c r="E36" t="s">
        <v>325</v>
      </c>
      <c r="F36" t="s">
        <v>75</v>
      </c>
      <c r="H36" t="s">
        <v>75</v>
      </c>
      <c r="I36" s="64" t="str" cm="1">
        <f t="array" ref="I36">_xlfn.IFS(ISBLANK($H36),"Ready for QA",$H36="/","N/A",$H36="-","MISSING",$F36 = $H36,"PASS",$F36&lt;&gt;$H36,"INCORRECT")</f>
        <v>PASS</v>
      </c>
    </row>
    <row r="37" spans="4:9" ht="12.6" customHeight="1">
      <c r="D37" t="s">
        <v>204</v>
      </c>
      <c r="E37" t="s">
        <v>205</v>
      </c>
      <c r="F37" t="s">
        <v>75</v>
      </c>
      <c r="H37" t="s">
        <v>75</v>
      </c>
      <c r="I37" s="64" t="str" cm="1">
        <f t="array" ref="I37">_xlfn.IFS(ISBLANK($H37),"Ready for QA",$H37="/","N/A",$H37="-","MISSING",$F37 = $H37,"PASS",$F37&lt;&gt;$H37,"INCORRECT")</f>
        <v>PASS</v>
      </c>
    </row>
    <row r="38" spans="4:9" ht="12.6" customHeight="1">
      <c r="D38" t="s">
        <v>331</v>
      </c>
      <c r="E38" t="s">
        <v>205</v>
      </c>
      <c r="F38" t="s">
        <v>75</v>
      </c>
      <c r="H38" t="s">
        <v>75</v>
      </c>
      <c r="I38" s="64" t="str" cm="1">
        <f t="array" ref="I38">_xlfn.IFS(ISBLANK($H38),"Ready for QA",$H38="/","N/A",$H38="-","MISSING",$F38 = $H38,"PASS",$F38&lt;&gt;$H38,"INCORRECT")</f>
        <v>PASS</v>
      </c>
    </row>
    <row r="39" spans="4:9" ht="12.6" customHeight="1">
      <c r="D39" t="s">
        <v>207</v>
      </c>
      <c r="E39" t="s">
        <v>208</v>
      </c>
      <c r="F39" t="s">
        <v>75</v>
      </c>
      <c r="H39" t="s">
        <v>75</v>
      </c>
      <c r="I39" s="64" t="str" cm="1">
        <f t="array" ref="I39">_xlfn.IFS(ISBLANK($H39),"Ready for QA",$H39="/","N/A",$H39="-","MISSING",$F39 = $H39,"PASS",$F39&lt;&gt;$H39,"INCORRECT")</f>
        <v>PASS</v>
      </c>
    </row>
    <row r="40" spans="4:9" ht="12.6" customHeight="1">
      <c r="D40" t="s">
        <v>333</v>
      </c>
      <c r="E40" t="s">
        <v>208</v>
      </c>
      <c r="F40" t="s">
        <v>75</v>
      </c>
      <c r="H40" t="s">
        <v>75</v>
      </c>
      <c r="I40" s="64" t="str" cm="1">
        <f t="array" ref="I40">_xlfn.IFS(ISBLANK($H40),"Ready for QA",$H40="/","N/A",$H40="-","MISSING",$F40 = $H40,"PASS",$F40&lt;&gt;$H40,"INCORRECT")</f>
        <v>PASS</v>
      </c>
    </row>
    <row r="41" spans="4:9" ht="12.6" customHeight="1">
      <c r="E41" t="s">
        <v>634</v>
      </c>
      <c r="F41" t="s">
        <v>635</v>
      </c>
      <c r="H41" t="s">
        <v>635</v>
      </c>
      <c r="I41" s="64" t="str" cm="1">
        <f t="array" ref="I41">_xlfn.IFS(ISBLANK($H41),"Ready for QA",$H41="/","N/A",$H41="-","MISSING",$F41 = $H41,"PASS",$F41&lt;&gt;$H41,"INCORRECT")</f>
        <v>PASS</v>
      </c>
    </row>
    <row r="42" spans="4:9" ht="12.6" customHeight="1">
      <c r="D42" s="1" t="s">
        <v>220</v>
      </c>
      <c r="E42" t="s">
        <v>221</v>
      </c>
      <c r="F42" s="60" t="s">
        <v>222</v>
      </c>
      <c r="H42" s="60" t="s">
        <v>626</v>
      </c>
      <c r="I42" s="64" t="s">
        <v>520</v>
      </c>
    </row>
    <row r="43" spans="4:9" ht="12.6" customHeight="1">
      <c r="D43" s="1" t="s">
        <v>337</v>
      </c>
      <c r="E43" t="s">
        <v>221</v>
      </c>
      <c r="F43" s="60" t="s">
        <v>222</v>
      </c>
      <c r="H43" s="60" t="s">
        <v>626</v>
      </c>
      <c r="I43" s="64" t="s">
        <v>520</v>
      </c>
    </row>
    <row r="44" spans="4:9" ht="12.6" customHeight="1">
      <c r="D44" s="1" t="s">
        <v>244</v>
      </c>
      <c r="E44" t="s">
        <v>245</v>
      </c>
      <c r="F44" t="s">
        <v>523</v>
      </c>
      <c r="H44" t="s">
        <v>604</v>
      </c>
      <c r="I44" s="64" t="s">
        <v>520</v>
      </c>
    </row>
    <row r="45" spans="4:9" ht="12.75">
      <c r="D45" t="s">
        <v>352</v>
      </c>
      <c r="E45" t="s">
        <v>245</v>
      </c>
      <c r="F45" t="s">
        <v>523</v>
      </c>
      <c r="H45" t="s">
        <v>604</v>
      </c>
      <c r="I45" s="64" t="s">
        <v>520</v>
      </c>
    </row>
    <row r="46" spans="4:9" ht="12.75">
      <c r="D46" s="1" t="s">
        <v>275</v>
      </c>
      <c r="E46" t="s">
        <v>276</v>
      </c>
      <c r="F46" t="s">
        <v>525</v>
      </c>
      <c r="H46" s="79" t="s">
        <v>628</v>
      </c>
      <c r="I46" s="64" t="s">
        <v>520</v>
      </c>
    </row>
    <row r="47" spans="4:9" ht="12.75">
      <c r="D47" s="1" t="s">
        <v>365</v>
      </c>
      <c r="E47" t="s">
        <v>276</v>
      </c>
      <c r="F47" t="s">
        <v>525</v>
      </c>
      <c r="H47" s="79" t="s">
        <v>628</v>
      </c>
      <c r="I47" s="64" t="s">
        <v>520</v>
      </c>
    </row>
    <row r="48" spans="4:9" ht="12.75">
      <c r="D48" s="1" t="s">
        <v>278</v>
      </c>
      <c r="E48" t="s">
        <v>279</v>
      </c>
      <c r="F48" t="s">
        <v>526</v>
      </c>
      <c r="H48" t="s">
        <v>526</v>
      </c>
      <c r="I48" s="64" t="str" cm="1">
        <f t="array" ref="I48">_xlfn.IFS(ISBLANK($H48),"Ready for QA",$H48="/","N/A",$H48="-","MISSING",$F48 = $H48,"PASS",$F48&lt;&gt;$H48,"INCORRECT")</f>
        <v>PASS</v>
      </c>
    </row>
    <row r="49" spans="1:9" ht="12.75">
      <c r="D49" s="1" t="s">
        <v>366</v>
      </c>
      <c r="E49" t="s">
        <v>279</v>
      </c>
      <c r="F49" t="s">
        <v>526</v>
      </c>
      <c r="H49" t="s">
        <v>526</v>
      </c>
      <c r="I49" s="64" t="str" cm="1">
        <f t="array" ref="I49">_xlfn.IFS(ISBLANK($H49),"Ready for QA",$H49="/","N/A",$H49="-","MISSING",$F49 = $H49,"PASS",$F49&lt;&gt;$H49,"INCORRECT")</f>
        <v>PASS</v>
      </c>
    </row>
    <row r="50" spans="1:9" ht="12.75">
      <c r="D50" s="1" t="s">
        <v>234</v>
      </c>
      <c r="E50" t="s">
        <v>235</v>
      </c>
      <c r="F50" t="s">
        <v>636</v>
      </c>
      <c r="H50" t="s">
        <v>636</v>
      </c>
      <c r="I50" s="64" t="str" cm="1">
        <f t="array" ref="I50">_xlfn.IFS(ISBLANK($H50),"Ready for QA",$H50="/","N/A",$H50="-","MISSING",$F50 = $H50,"PASS",$F50&lt;&gt;$H50,"INCORRECT")</f>
        <v>PASS</v>
      </c>
    </row>
    <row r="51" spans="1:9" ht="12.75">
      <c r="D51" s="1" t="s">
        <v>349</v>
      </c>
      <c r="E51" t="s">
        <v>235</v>
      </c>
      <c r="F51" t="s">
        <v>636</v>
      </c>
      <c r="H51" t="s">
        <v>636</v>
      </c>
      <c r="I51" s="64" t="str" cm="1">
        <f t="array" ref="I51">_xlfn.IFS(ISBLANK($H51),"Ready for QA",$H51="/","N/A",$H51="-","MISSING",$F51 = $H51,"PASS",$F51&lt;&gt;$H51,"INCORRECT")</f>
        <v>PASS</v>
      </c>
    </row>
    <row r="52" spans="1:9" ht="12.75">
      <c r="D52" s="1" t="s">
        <v>292</v>
      </c>
      <c r="E52" t="s">
        <v>629</v>
      </c>
      <c r="F52" s="103" t="s">
        <v>631</v>
      </c>
      <c r="H52" s="103" t="s">
        <v>609</v>
      </c>
      <c r="I52" s="64" t="str" cm="1">
        <f t="array" ref="I52">_xlfn.IFS(ISBLANK($H52),"Ready for QA",$H52="/","N/A",$H52="-","MISSING",$F52 = $H52,"PASS",$F52&lt;&gt;$H52,"INCORRECT")</f>
        <v>MISSING</v>
      </c>
    </row>
    <row r="53" spans="1:9" ht="12.75">
      <c r="D53" s="1" t="s">
        <v>377</v>
      </c>
      <c r="E53" t="s">
        <v>629</v>
      </c>
      <c r="F53" s="103" t="s">
        <v>631</v>
      </c>
      <c r="H53" s="103" t="s">
        <v>609</v>
      </c>
      <c r="I53" s="64" t="str" cm="1">
        <f t="array" ref="I53">_xlfn.IFS(ISBLANK($H53),"Ready for QA",$H53="/","N/A",$H53="-","MISSING",$F53 = $H53,"PASS",$F53&lt;&gt;$H53,"INCORRECT")</f>
        <v>MISSING</v>
      </c>
    </row>
    <row r="55" spans="1:9" ht="12.75"/>
    <row r="56" spans="1:9" s="31" customFormat="1" ht="15.75" customHeight="1">
      <c r="A56" s="29"/>
      <c r="B56" s="29"/>
      <c r="C56" s="30" t="s">
        <v>637</v>
      </c>
      <c r="D56" s="30"/>
      <c r="E56" s="30"/>
      <c r="F56" s="29"/>
      <c r="G56" s="29"/>
    </row>
    <row r="57" spans="1:9" ht="15.75" customHeight="1">
      <c r="A57" s="1"/>
      <c r="B57" s="1"/>
      <c r="C57" s="101"/>
      <c r="D57" s="101"/>
      <c r="E57" s="101"/>
      <c r="F57" s="1"/>
      <c r="G57" s="1"/>
    </row>
    <row r="58" spans="1:9" ht="12.95" customHeight="1">
      <c r="D58" s="57" t="s">
        <v>321</v>
      </c>
      <c r="E58" t="s">
        <v>515</v>
      </c>
      <c r="F58" t="s">
        <v>75</v>
      </c>
      <c r="H58" t="s">
        <v>75</v>
      </c>
      <c r="I58" s="64" t="str" cm="1">
        <f t="array" ref="I58">_xlfn.IFS(ISBLANK($H58),"Ready for QA",$H58="/","N/A",$H58="-","MISSING",$F58 = $H58,"PASS",$F58&lt;&gt;$H58,"INCORRECT")</f>
        <v>PASS</v>
      </c>
    </row>
    <row r="59" spans="1:9" ht="12.6" customHeight="1">
      <c r="D59" t="s">
        <v>197</v>
      </c>
      <c r="E59" t="s">
        <v>198</v>
      </c>
      <c r="F59" s="53" t="s">
        <v>529</v>
      </c>
      <c r="H59" s="53" t="s">
        <v>529</v>
      </c>
      <c r="I59" s="64" t="str" cm="1">
        <f t="array" ref="I59">_xlfn.IFS(ISBLANK($H59),"Ready for QA",$H59="/","N/A",$H59="-","MISSING",$F59 = $H59,"PASS",$F59&lt;&gt;$H59,"INCORRECT")</f>
        <v>PASS</v>
      </c>
    </row>
    <row r="60" spans="1:9" ht="12.6" customHeight="1">
      <c r="D60" t="s">
        <v>327</v>
      </c>
      <c r="E60" t="s">
        <v>198</v>
      </c>
      <c r="F60" s="53" t="s">
        <v>529</v>
      </c>
      <c r="H60" s="53" t="s">
        <v>529</v>
      </c>
      <c r="I60" s="64" t="str" cm="1">
        <f t="array" ref="I60">_xlfn.IFS(ISBLANK($H60),"Ready for QA",$H60="/","N/A",$H60="-","MISSING",$F60 = $H60,"PASS",$F60&lt;&gt;$H60,"INCORRECT")</f>
        <v>PASS</v>
      </c>
    </row>
    <row r="61" spans="1:9" ht="12.95" customHeight="1">
      <c r="D61" s="57" t="s">
        <v>324</v>
      </c>
      <c r="E61" t="s">
        <v>325</v>
      </c>
      <c r="F61" t="s">
        <v>75</v>
      </c>
      <c r="H61" t="s">
        <v>75</v>
      </c>
      <c r="I61" s="64" t="str" cm="1">
        <f t="array" ref="I61">_xlfn.IFS(ISBLANK($H61),"Ready for QA",$H61="/","N/A",$H61="-","MISSING",$F61 = $H61,"PASS",$F61&lt;&gt;$H61,"INCORRECT")</f>
        <v>PASS</v>
      </c>
    </row>
    <row r="62" spans="1:9" ht="12.6" customHeight="1">
      <c r="D62" t="s">
        <v>328</v>
      </c>
      <c r="E62" t="s">
        <v>515</v>
      </c>
      <c r="F62" t="s">
        <v>75</v>
      </c>
      <c r="H62" t="s">
        <v>75</v>
      </c>
      <c r="I62" s="64" t="str" cm="1">
        <f t="array" ref="I62">_xlfn.IFS(ISBLANK($H62),"Ready for QA",$H62="/","N/A",$H62="-","MISSING",$F62 = $H62,"PASS",$F62&lt;&gt;$H62,"INCORRECT")</f>
        <v>PASS</v>
      </c>
    </row>
    <row r="63" spans="1:9" ht="12.6" customHeight="1">
      <c r="D63" t="s">
        <v>330</v>
      </c>
      <c r="E63" t="s">
        <v>325</v>
      </c>
      <c r="F63" t="s">
        <v>75</v>
      </c>
      <c r="H63" t="s">
        <v>75</v>
      </c>
      <c r="I63" s="64" t="str" cm="1">
        <f t="array" ref="I63">_xlfn.IFS(ISBLANK($H63),"Ready for QA",$H63="/","N/A",$H63="-","MISSING",$F63 = $H63,"PASS",$F63&lt;&gt;$H63,"INCORRECT")</f>
        <v>PASS</v>
      </c>
    </row>
    <row r="64" spans="1:9" ht="12.6" customHeight="1">
      <c r="D64" t="s">
        <v>204</v>
      </c>
      <c r="E64" t="s">
        <v>205</v>
      </c>
      <c r="F64" t="s">
        <v>75</v>
      </c>
      <c r="H64" t="s">
        <v>75</v>
      </c>
      <c r="I64" s="64" t="str" cm="1">
        <f t="array" ref="I64">_xlfn.IFS(ISBLANK($H64),"Ready for QA",$H64="/","N/A",$H64="-","MISSING",$F64 = $H64,"PASS",$F64&lt;&gt;$H64,"INCORRECT")</f>
        <v>PASS</v>
      </c>
    </row>
    <row r="65" spans="4:9" ht="12.6" customHeight="1">
      <c r="D65" t="s">
        <v>331</v>
      </c>
      <c r="E65" t="s">
        <v>205</v>
      </c>
      <c r="F65" t="s">
        <v>75</v>
      </c>
      <c r="H65" t="s">
        <v>75</v>
      </c>
      <c r="I65" s="64" t="str" cm="1">
        <f t="array" ref="I65">_xlfn.IFS(ISBLANK($H65),"Ready for QA",$H65="/","N/A",$H65="-","MISSING",$F65 = $H65,"PASS",$F65&lt;&gt;$H65,"INCORRECT")</f>
        <v>PASS</v>
      </c>
    </row>
    <row r="66" spans="4:9" ht="12.6" customHeight="1">
      <c r="D66" t="s">
        <v>207</v>
      </c>
      <c r="E66" t="s">
        <v>208</v>
      </c>
      <c r="F66" t="s">
        <v>75</v>
      </c>
      <c r="H66" t="s">
        <v>75</v>
      </c>
      <c r="I66" s="64" t="str" cm="1">
        <f t="array" ref="I66">_xlfn.IFS(ISBLANK($H66),"Ready for QA",$H66="/","N/A",$H66="-","MISSING",$F66 = $H66,"PASS",$F66&lt;&gt;$H66,"INCORRECT")</f>
        <v>PASS</v>
      </c>
    </row>
    <row r="67" spans="4:9" ht="12.6" customHeight="1">
      <c r="D67" t="s">
        <v>333</v>
      </c>
      <c r="E67" t="s">
        <v>208</v>
      </c>
      <c r="F67" t="s">
        <v>75</v>
      </c>
      <c r="H67" t="s">
        <v>75</v>
      </c>
      <c r="I67" s="64" t="str" cm="1">
        <f t="array" ref="I67">_xlfn.IFS(ISBLANK($H67),"Ready for QA",$H67="/","N/A",$H67="-","MISSING",$F67 = $H67,"PASS",$F67&lt;&gt;$H67,"INCORRECT")</f>
        <v>PASS</v>
      </c>
    </row>
    <row r="68" spans="4:9" ht="12.6" customHeight="1">
      <c r="E68" t="s">
        <v>634</v>
      </c>
      <c r="F68" t="s">
        <v>635</v>
      </c>
      <c r="H68" t="s">
        <v>635</v>
      </c>
      <c r="I68" s="64" t="str" cm="1">
        <f t="array" ref="I68">_xlfn.IFS(ISBLANK($H68),"Ready for QA",$H68="/","N/A",$H68="-","MISSING",$F68 = $H68,"PASS",$F68&lt;&gt;$H68,"INCORRECT")</f>
        <v>PASS</v>
      </c>
    </row>
    <row r="69" spans="4:9" ht="12.6" customHeight="1">
      <c r="D69" s="1" t="s">
        <v>574</v>
      </c>
      <c r="E69" t="s">
        <v>415</v>
      </c>
      <c r="F69" t="s">
        <v>532</v>
      </c>
      <c r="H69" t="s">
        <v>532</v>
      </c>
      <c r="I69" s="64" t="str" cm="1">
        <f t="array" ref="I69">_xlfn.IFS(ISBLANK($H69),"Ready for QA",$H69="/","N/A",$H69="-","MISSING",$F69 = $H69,"PASS",$F69&lt;&gt;$H69,"INCORRECT")</f>
        <v>PASS</v>
      </c>
    </row>
    <row r="70" spans="4:9" ht="12.6" customHeight="1">
      <c r="D70" s="1" t="s">
        <v>220</v>
      </c>
      <c r="E70" t="s">
        <v>221</v>
      </c>
      <c r="F70" s="60" t="s">
        <v>222</v>
      </c>
      <c r="H70" s="60" t="s">
        <v>626</v>
      </c>
      <c r="I70" s="64" t="s">
        <v>520</v>
      </c>
    </row>
    <row r="71" spans="4:9" ht="12.6" customHeight="1">
      <c r="D71" s="1" t="s">
        <v>337</v>
      </c>
      <c r="E71" t="s">
        <v>221</v>
      </c>
      <c r="F71" s="60" t="s">
        <v>222</v>
      </c>
      <c r="H71" s="60" t="s">
        <v>626</v>
      </c>
      <c r="I71" s="64" t="s">
        <v>520</v>
      </c>
    </row>
    <row r="72" spans="4:9" ht="12.6" customHeight="1">
      <c r="D72" s="1" t="s">
        <v>244</v>
      </c>
      <c r="E72" t="s">
        <v>245</v>
      </c>
      <c r="F72" t="s">
        <v>604</v>
      </c>
      <c r="H72" t="s">
        <v>604</v>
      </c>
      <c r="I72" s="64" t="s">
        <v>520</v>
      </c>
    </row>
    <row r="73" spans="4:9" ht="12.75">
      <c r="D73" t="s">
        <v>352</v>
      </c>
      <c r="E73" t="s">
        <v>245</v>
      </c>
      <c r="F73" t="s">
        <v>604</v>
      </c>
      <c r="H73" t="s">
        <v>604</v>
      </c>
      <c r="I73" s="64" t="s">
        <v>520</v>
      </c>
    </row>
    <row r="74" spans="4:9" ht="12.75">
      <c r="D74" s="1" t="s">
        <v>275</v>
      </c>
      <c r="E74" t="s">
        <v>276</v>
      </c>
      <c r="F74" s="79" t="s">
        <v>627</v>
      </c>
      <c r="H74" s="79" t="s">
        <v>628</v>
      </c>
      <c r="I74" s="64" t="s">
        <v>520</v>
      </c>
    </row>
    <row r="75" spans="4:9" ht="12.75">
      <c r="D75" s="1" t="s">
        <v>365</v>
      </c>
      <c r="E75" t="s">
        <v>276</v>
      </c>
      <c r="F75" s="79" t="s">
        <v>627</v>
      </c>
      <c r="H75" s="79" t="s">
        <v>628</v>
      </c>
      <c r="I75" s="64" t="s">
        <v>520</v>
      </c>
    </row>
    <row r="76" spans="4:9" ht="12.75">
      <c r="D76" s="1" t="s">
        <v>278</v>
      </c>
      <c r="E76" t="s">
        <v>279</v>
      </c>
      <c r="F76" t="s">
        <v>526</v>
      </c>
      <c r="H76" t="s">
        <v>609</v>
      </c>
      <c r="I76" s="64" t="str" cm="1">
        <f t="array" ref="I76">_xlfn.IFS(ISBLANK($H76),"Ready for QA",$H76="/","N/A",$H76="-","MISSING",$F76 = $H76,"PASS",$F76&lt;&gt;$H76,"INCORRECT")</f>
        <v>MISSING</v>
      </c>
    </row>
    <row r="77" spans="4:9" ht="12.75">
      <c r="D77" s="1" t="s">
        <v>366</v>
      </c>
      <c r="E77" t="s">
        <v>279</v>
      </c>
      <c r="F77" t="s">
        <v>526</v>
      </c>
      <c r="H77" t="s">
        <v>609</v>
      </c>
      <c r="I77" s="64" t="str" cm="1">
        <f t="array" ref="I77">_xlfn.IFS(ISBLANK($H77),"Ready for QA",$H77="/","N/A",$H77="-","MISSING",$F77 = $H77,"PASS",$F77&lt;&gt;$H77,"INCORRECT")</f>
        <v>MISSING</v>
      </c>
    </row>
    <row r="78" spans="4:9" ht="12.75">
      <c r="D78" s="1" t="s">
        <v>292</v>
      </c>
      <c r="E78" t="s">
        <v>629</v>
      </c>
      <c r="F78" s="103" t="s">
        <v>631</v>
      </c>
      <c r="H78" s="103" t="s">
        <v>609</v>
      </c>
      <c r="I78" s="64" t="str" cm="1">
        <f t="array" ref="I78">_xlfn.IFS(ISBLANK($H78),"Ready for QA",$H78="/","N/A",$H78="-","MISSING",$F78 = $H78,"PASS",$F78&lt;&gt;$H78,"INCORRECT")</f>
        <v>MISSING</v>
      </c>
    </row>
    <row r="79" spans="4:9" ht="12.75">
      <c r="D79" s="1" t="s">
        <v>377</v>
      </c>
      <c r="E79" t="s">
        <v>629</v>
      </c>
      <c r="F79" s="103" t="s">
        <v>631</v>
      </c>
      <c r="H79" s="103" t="s">
        <v>609</v>
      </c>
      <c r="I79" s="64" t="str" cm="1">
        <f t="array" ref="I79">_xlfn.IFS(ISBLANK($H79),"Ready for QA",$H79="/","N/A",$H79="-","MISSING",$F79 = $H79,"PASS",$F79&lt;&gt;$H79,"INCORRECT")</f>
        <v>MISSING</v>
      </c>
    </row>
    <row r="80" spans="4:9" ht="12.75"/>
    <row r="81" spans="1:9" ht="12.75"/>
    <row r="82" spans="1:9" s="31" customFormat="1" ht="15.75" customHeight="1">
      <c r="A82" s="29"/>
      <c r="B82" s="29"/>
      <c r="C82" s="30" t="s">
        <v>638</v>
      </c>
      <c r="D82" s="30"/>
      <c r="E82" s="30"/>
      <c r="F82" s="29"/>
      <c r="G82" s="29"/>
    </row>
    <row r="83" spans="1:9" ht="15.75" customHeight="1">
      <c r="A83" s="1"/>
      <c r="B83" s="1"/>
      <c r="C83" s="101"/>
      <c r="D83" s="101"/>
      <c r="E83" s="101"/>
      <c r="F83" s="1"/>
      <c r="G83" s="1"/>
    </row>
    <row r="84" spans="1:9" ht="12.6" customHeight="1">
      <c r="D84" s="57" t="s">
        <v>321</v>
      </c>
      <c r="E84" t="s">
        <v>515</v>
      </c>
      <c r="F84" t="s">
        <v>75</v>
      </c>
      <c r="H84" t="s">
        <v>75</v>
      </c>
      <c r="I84" s="64" t="str" cm="1">
        <f t="array" ref="I84">_xlfn.IFS(ISBLANK($H84),"Ready for QA",$H84="/","N/A",$H84="-","MISSING",$F84 = $H84,"PASS",$F84&lt;&gt;$H84,"INCORRECT")</f>
        <v>PASS</v>
      </c>
    </row>
    <row r="85" spans="1:9" ht="12.6" customHeight="1">
      <c r="D85" t="s">
        <v>197</v>
      </c>
      <c r="E85" t="s">
        <v>198</v>
      </c>
      <c r="F85" s="53" t="s">
        <v>529</v>
      </c>
      <c r="H85" s="53" t="s">
        <v>529</v>
      </c>
      <c r="I85" s="64" t="str" cm="1">
        <f t="array" ref="I85">_xlfn.IFS(ISBLANK($H85),"Ready for QA",$H85="/","N/A",$H85="-","MISSING",$F85 = $H85,"PASS",$F85&lt;&gt;$H85,"INCORRECT")</f>
        <v>PASS</v>
      </c>
    </row>
    <row r="86" spans="1:9" ht="12.95" customHeight="1">
      <c r="D86" t="s">
        <v>327</v>
      </c>
      <c r="E86" t="s">
        <v>198</v>
      </c>
      <c r="F86" s="53" t="s">
        <v>529</v>
      </c>
      <c r="H86" s="53" t="s">
        <v>529</v>
      </c>
      <c r="I86" s="64" t="str" cm="1">
        <f t="array" ref="I86">_xlfn.IFS(ISBLANK($H86),"Ready for QA",$H86="/","N/A",$H86="-","MISSING",$F86 = $H86,"PASS",$F86&lt;&gt;$H86,"INCORRECT")</f>
        <v>PASS</v>
      </c>
    </row>
    <row r="87" spans="1:9" ht="12.6" customHeight="1">
      <c r="D87" s="57" t="s">
        <v>324</v>
      </c>
      <c r="E87" t="s">
        <v>325</v>
      </c>
      <c r="F87" t="s">
        <v>75</v>
      </c>
      <c r="H87" t="s">
        <v>75</v>
      </c>
      <c r="I87" s="64" t="str" cm="1">
        <f t="array" ref="I87">_xlfn.IFS(ISBLANK($H87),"Ready for QA",$H87="/","N/A",$H87="-","MISSING",$F87 = $H87,"PASS",$F87&lt;&gt;$H87,"INCORRECT")</f>
        <v>PASS</v>
      </c>
    </row>
    <row r="88" spans="1:9" ht="12.95" customHeight="1">
      <c r="D88" t="s">
        <v>328</v>
      </c>
      <c r="E88" t="s">
        <v>515</v>
      </c>
      <c r="F88" t="s">
        <v>75</v>
      </c>
      <c r="H88" t="s">
        <v>75</v>
      </c>
      <c r="I88" s="64" t="str" cm="1">
        <f t="array" ref="I88">_xlfn.IFS(ISBLANK($H88),"Ready for QA",$H88="/","N/A",$H88="-","MISSING",$F88 = $H88,"PASS",$F88&lt;&gt;$H88,"INCORRECT")</f>
        <v>PASS</v>
      </c>
    </row>
    <row r="89" spans="1:9" ht="12.6" customHeight="1">
      <c r="D89" t="s">
        <v>330</v>
      </c>
      <c r="E89" t="s">
        <v>325</v>
      </c>
      <c r="F89" t="s">
        <v>75</v>
      </c>
      <c r="H89" t="s">
        <v>75</v>
      </c>
      <c r="I89" s="64" t="str" cm="1">
        <f t="array" ref="I89">_xlfn.IFS(ISBLANK($H89),"Ready for QA",$H89="/","N/A",$H89="-","MISSING",$F89 = $H89,"PASS",$F89&lt;&gt;$H89,"INCORRECT")</f>
        <v>PASS</v>
      </c>
    </row>
    <row r="90" spans="1:9" ht="12.6" customHeight="1">
      <c r="D90" t="s">
        <v>204</v>
      </c>
      <c r="E90" t="s">
        <v>205</v>
      </c>
      <c r="F90" t="s">
        <v>75</v>
      </c>
      <c r="H90" t="s">
        <v>75</v>
      </c>
      <c r="I90" s="64" t="str" cm="1">
        <f t="array" ref="I90">_xlfn.IFS(ISBLANK($H90),"Ready for QA",$H90="/","N/A",$H90="-","MISSING",$F90 = $H90,"PASS",$F90&lt;&gt;$H90,"INCORRECT")</f>
        <v>PASS</v>
      </c>
    </row>
    <row r="91" spans="1:9" ht="12.6" customHeight="1">
      <c r="D91" t="s">
        <v>331</v>
      </c>
      <c r="E91" t="s">
        <v>205</v>
      </c>
      <c r="F91" t="s">
        <v>75</v>
      </c>
      <c r="H91" t="s">
        <v>75</v>
      </c>
      <c r="I91" s="64" t="str" cm="1">
        <f t="array" ref="I91">_xlfn.IFS(ISBLANK($H91),"Ready for QA",$H91="/","N/A",$H91="-","MISSING",$F91 = $H91,"PASS",$F91&lt;&gt;$H91,"INCORRECT")</f>
        <v>PASS</v>
      </c>
    </row>
    <row r="92" spans="1:9" ht="12.6" customHeight="1">
      <c r="D92" t="s">
        <v>207</v>
      </c>
      <c r="E92" t="s">
        <v>208</v>
      </c>
      <c r="F92" t="s">
        <v>75</v>
      </c>
      <c r="H92" t="s">
        <v>75</v>
      </c>
      <c r="I92" s="64" t="str" cm="1">
        <f t="array" ref="I92">_xlfn.IFS(ISBLANK($H92),"Ready for QA",$H92="/","N/A",$H92="-","MISSING",$F92 = $H92,"PASS",$F92&lt;&gt;$H92,"INCORRECT")</f>
        <v>PASS</v>
      </c>
    </row>
    <row r="93" spans="1:9" ht="12.6" customHeight="1">
      <c r="D93" t="s">
        <v>333</v>
      </c>
      <c r="E93" t="s">
        <v>208</v>
      </c>
      <c r="F93" t="s">
        <v>75</v>
      </c>
      <c r="H93" t="s">
        <v>75</v>
      </c>
      <c r="I93" s="64" t="str" cm="1">
        <f t="array" ref="I93">_xlfn.IFS(ISBLANK($H93),"Ready for QA",$H93="/","N/A",$H93="-","MISSING",$F93 = $H93,"PASS",$F93&lt;&gt;$H93,"INCORRECT")</f>
        <v>PASS</v>
      </c>
    </row>
    <row r="94" spans="1:9" ht="12.6" customHeight="1">
      <c r="E94" t="s">
        <v>634</v>
      </c>
      <c r="F94" t="s">
        <v>635</v>
      </c>
      <c r="H94" t="s">
        <v>635</v>
      </c>
      <c r="I94" s="64" t="str" cm="1">
        <f t="array" ref="I94">_xlfn.IFS(ISBLANK($H94),"Ready for QA",$H94="/","N/A",$H94="-","MISSING",$F94 = $H94,"PASS",$F94&lt;&gt;$H94,"INCORRECT")</f>
        <v>PASS</v>
      </c>
    </row>
    <row r="95" spans="1:9" ht="12.6" customHeight="1">
      <c r="D95" s="1" t="s">
        <v>574</v>
      </c>
      <c r="E95" t="s">
        <v>415</v>
      </c>
      <c r="F95" t="s">
        <v>532</v>
      </c>
      <c r="H95" t="s">
        <v>532</v>
      </c>
      <c r="I95" s="64" t="str" cm="1">
        <f t="array" ref="I95">_xlfn.IFS(ISBLANK($H95),"Ready for QA",$H95="/","N/A",$H95="-","MISSING",$F95 = $H95,"PASS",$F95&lt;&gt;$H95,"INCORRECT")</f>
        <v>PASS</v>
      </c>
    </row>
    <row r="96" spans="1:9" ht="12.6" customHeight="1">
      <c r="D96" s="1" t="s">
        <v>220</v>
      </c>
      <c r="E96" t="s">
        <v>221</v>
      </c>
      <c r="F96" s="60" t="s">
        <v>222</v>
      </c>
      <c r="H96" s="60" t="s">
        <v>625</v>
      </c>
      <c r="I96" s="64" t="s">
        <v>520</v>
      </c>
    </row>
    <row r="97" spans="1:9" ht="12.6" customHeight="1">
      <c r="D97" s="1" t="s">
        <v>337</v>
      </c>
      <c r="E97" t="s">
        <v>221</v>
      </c>
      <c r="F97" s="60" t="s">
        <v>222</v>
      </c>
      <c r="H97" s="60" t="s">
        <v>625</v>
      </c>
      <c r="I97" s="64" t="s">
        <v>520</v>
      </c>
    </row>
    <row r="98" spans="1:9" ht="12.6" customHeight="1">
      <c r="D98" s="1" t="s">
        <v>244</v>
      </c>
      <c r="E98" t="s">
        <v>245</v>
      </c>
      <c r="F98" t="s">
        <v>523</v>
      </c>
      <c r="H98" t="s">
        <v>604</v>
      </c>
      <c r="I98" s="64" t="s">
        <v>520</v>
      </c>
    </row>
    <row r="99" spans="1:9" ht="12.6" customHeight="1">
      <c r="D99" t="s">
        <v>352</v>
      </c>
      <c r="E99" t="s">
        <v>245</v>
      </c>
      <c r="F99" t="s">
        <v>523</v>
      </c>
      <c r="H99" t="s">
        <v>604</v>
      </c>
      <c r="I99" s="64" t="s">
        <v>520</v>
      </c>
    </row>
    <row r="100" spans="1:9" ht="12.6" customHeight="1">
      <c r="D100" s="1" t="s">
        <v>275</v>
      </c>
      <c r="E100" t="s">
        <v>276</v>
      </c>
      <c r="F100" t="s">
        <v>525</v>
      </c>
      <c r="H100" s="79" t="s">
        <v>627</v>
      </c>
      <c r="I100" s="64" t="s">
        <v>520</v>
      </c>
    </row>
    <row r="101" spans="1:9" ht="12.75">
      <c r="D101" s="1" t="s">
        <v>365</v>
      </c>
      <c r="E101" t="s">
        <v>276</v>
      </c>
      <c r="F101" t="s">
        <v>525</v>
      </c>
      <c r="H101" s="79" t="s">
        <v>627</v>
      </c>
      <c r="I101" s="64" t="s">
        <v>520</v>
      </c>
    </row>
    <row r="102" spans="1:9" ht="12.75">
      <c r="D102" s="1" t="s">
        <v>278</v>
      </c>
      <c r="E102" t="s">
        <v>279</v>
      </c>
      <c r="F102" t="s">
        <v>526</v>
      </c>
      <c r="H102" t="s">
        <v>609</v>
      </c>
      <c r="I102" s="64" t="str" cm="1">
        <f t="array" ref="I102">_xlfn.IFS(ISBLANK($H102),"Ready for QA",$H102="/","N/A",$H102="-","MISSING",$F102 = $H102,"PASS",$F102&lt;&gt;$H102,"INCORRECT")</f>
        <v>MISSING</v>
      </c>
    </row>
    <row r="103" spans="1:9" ht="12.75">
      <c r="D103" s="1" t="s">
        <v>366</v>
      </c>
      <c r="E103" t="s">
        <v>279</v>
      </c>
      <c r="F103" t="s">
        <v>526</v>
      </c>
      <c r="H103" t="s">
        <v>609</v>
      </c>
      <c r="I103" s="64" t="str" cm="1">
        <f t="array" ref="I103">_xlfn.IFS(ISBLANK($H103),"Ready for QA",$H103="/","N/A",$H103="-","MISSING",$F103 = $H103,"PASS",$F103&lt;&gt;$H103,"INCORRECT")</f>
        <v>MISSING</v>
      </c>
    </row>
    <row r="104" spans="1:9" ht="12.75">
      <c r="D104" s="1" t="s">
        <v>292</v>
      </c>
      <c r="E104" t="s">
        <v>629</v>
      </c>
      <c r="F104" s="103" t="s">
        <v>631</v>
      </c>
      <c r="H104" s="103" t="s">
        <v>609</v>
      </c>
      <c r="I104" s="64" t="str" cm="1">
        <f t="array" ref="I104">_xlfn.IFS(ISBLANK($H104),"Ready for QA",$H104="/","N/A",$H104="-","MISSING",$F104 = $H104,"PASS",$F104&lt;&gt;$H104,"INCORRECT")</f>
        <v>MISSING</v>
      </c>
    </row>
    <row r="105" spans="1:9" ht="12.75">
      <c r="D105" s="1" t="s">
        <v>377</v>
      </c>
      <c r="E105" t="s">
        <v>629</v>
      </c>
      <c r="F105" s="103" t="s">
        <v>631</v>
      </c>
      <c r="H105" s="103" t="s">
        <v>609</v>
      </c>
      <c r="I105" s="64" t="str" cm="1">
        <f t="array" ref="I105">_xlfn.IFS(ISBLANK($H105),"Ready for QA",$H105="/","N/A",$H105="-","MISSING",$F105 = $H105,"PASS",$F105&lt;&gt;$H105,"INCORRECT")</f>
        <v>MISSING</v>
      </c>
    </row>
    <row r="106" spans="1:9" ht="12.75"/>
    <row r="108" spans="1:9" s="31" customFormat="1" ht="15.75" customHeight="1">
      <c r="A108" s="29"/>
      <c r="B108" s="29"/>
      <c r="C108" s="30" t="s">
        <v>639</v>
      </c>
      <c r="D108" s="30"/>
      <c r="E108" s="30"/>
      <c r="F108" s="29"/>
      <c r="G108" s="29"/>
    </row>
    <row r="109" spans="1:9" ht="15.75" customHeight="1">
      <c r="A109" s="1"/>
      <c r="B109" s="1"/>
      <c r="C109" s="101"/>
      <c r="D109" s="101"/>
      <c r="E109" s="101"/>
      <c r="F109" s="1"/>
      <c r="G109" s="1"/>
    </row>
    <row r="110" spans="1:9" ht="12.95" customHeight="1">
      <c r="D110" t="s">
        <v>197</v>
      </c>
      <c r="E110" t="s">
        <v>198</v>
      </c>
      <c r="F110" s="53" t="s">
        <v>640</v>
      </c>
      <c r="H110" s="53" t="s">
        <v>640</v>
      </c>
      <c r="I110" s="64" t="str" cm="1">
        <f t="array" ref="I110">_xlfn.IFS(ISBLANK($H110),"Ready for QA",$H110="/","N/A",$H110="-","MISSING",$F110 = $H110,"PASS",$F110&lt;&gt;$H110,"INCORRECT")</f>
        <v>PASS</v>
      </c>
    </row>
    <row r="111" spans="1:9" ht="12.6" customHeight="1">
      <c r="D111" t="s">
        <v>327</v>
      </c>
      <c r="E111" t="s">
        <v>198</v>
      </c>
      <c r="F111" s="53" t="s">
        <v>640</v>
      </c>
      <c r="H111" s="53" t="s">
        <v>640</v>
      </c>
      <c r="I111" s="64" t="str" cm="1">
        <f t="array" ref="I111">_xlfn.IFS(ISBLANK($H111),"Ready for QA",$H111="/","N/A",$H111="-","MISSING",$F111 = $H111,"PASS",$F111&lt;&gt;$H111,"INCORRECT")</f>
        <v>PASS</v>
      </c>
    </row>
    <row r="112" spans="1:9" ht="12.6" customHeight="1">
      <c r="D112" s="57" t="s">
        <v>321</v>
      </c>
      <c r="E112" t="s">
        <v>515</v>
      </c>
      <c r="F112" t="s">
        <v>641</v>
      </c>
      <c r="H112" t="s">
        <v>641</v>
      </c>
      <c r="I112" s="64" t="str" cm="1">
        <f t="array" ref="I112">_xlfn.IFS(ISBLANK($H112),"Ready for QA",$H112="/","N/A",$H112="-","MISSING",$F112 = $H112,"PASS",$F112&lt;&gt;$H112,"INCORRECT")</f>
        <v>PASS</v>
      </c>
    </row>
    <row r="113" spans="4:9" ht="12.6" customHeight="1">
      <c r="D113" t="s">
        <v>328</v>
      </c>
      <c r="E113" t="s">
        <v>515</v>
      </c>
      <c r="F113" t="s">
        <v>641</v>
      </c>
      <c r="H113" t="s">
        <v>641</v>
      </c>
      <c r="I113" s="64" t="str" cm="1">
        <f t="array" ref="I113">_xlfn.IFS(ISBLANK($H113),"Ready for QA",$H113="/","N/A",$H113="-","MISSING",$F113 = $H113,"PASS",$F113&lt;&gt;$H113,"INCORRECT")</f>
        <v>PASS</v>
      </c>
    </row>
    <row r="114" spans="4:9" ht="12.95" customHeight="1">
      <c r="D114" s="57" t="s">
        <v>324</v>
      </c>
      <c r="E114" t="s">
        <v>325</v>
      </c>
      <c r="F114" t="s">
        <v>191</v>
      </c>
      <c r="H114" t="s">
        <v>191</v>
      </c>
      <c r="I114" s="64" t="str" cm="1">
        <f t="array" ref="I114">_xlfn.IFS(ISBLANK($H114),"Ready for QA",$H114="/","N/A",$H114="-","MISSING",$F114 = $H114,"PASS",$F114&lt;&gt;$H114,"INCORRECT")</f>
        <v>PASS</v>
      </c>
    </row>
    <row r="115" spans="4:9" ht="12.6" customHeight="1">
      <c r="D115" t="s">
        <v>330</v>
      </c>
      <c r="E115" t="s">
        <v>325</v>
      </c>
      <c r="F115" t="s">
        <v>191</v>
      </c>
      <c r="H115" t="s">
        <v>191</v>
      </c>
      <c r="I115" s="64" t="str" cm="1">
        <f t="array" ref="I115">_xlfn.IFS(ISBLANK($H115),"Ready for QA",$H115="/","N/A",$H115="-","MISSING",$F115 = $H115,"PASS",$F115&lt;&gt;$H115,"INCORRECT")</f>
        <v>PASS</v>
      </c>
    </row>
    <row r="116" spans="4:9" ht="12.6" customHeight="1">
      <c r="D116" t="s">
        <v>204</v>
      </c>
      <c r="E116" t="s">
        <v>205</v>
      </c>
      <c r="F116" t="s">
        <v>641</v>
      </c>
      <c r="H116" t="s">
        <v>641</v>
      </c>
      <c r="I116" s="64" t="str" cm="1">
        <f t="array" ref="I116">_xlfn.IFS(ISBLANK($H116),"Ready for QA",$H116="/","N/A",$H116="-","MISSING",$F116 = $H116,"PASS",$F116&lt;&gt;$H116,"INCORRECT")</f>
        <v>PASS</v>
      </c>
    </row>
    <row r="117" spans="4:9" ht="12.6" customHeight="1">
      <c r="D117" t="s">
        <v>331</v>
      </c>
      <c r="E117" t="s">
        <v>205</v>
      </c>
      <c r="F117" t="s">
        <v>641</v>
      </c>
      <c r="H117" t="s">
        <v>641</v>
      </c>
      <c r="I117" s="64" t="str" cm="1">
        <f t="array" ref="I117">_xlfn.IFS(ISBLANK($H117),"Ready for QA",$H117="/","N/A",$H117="-","MISSING",$F117 = $H117,"PASS",$F117&lt;&gt;$H117,"INCORRECT")</f>
        <v>PASS</v>
      </c>
    </row>
    <row r="118" spans="4:9" ht="12.6" customHeight="1">
      <c r="D118" t="s">
        <v>207</v>
      </c>
      <c r="E118" t="s">
        <v>208</v>
      </c>
      <c r="F118" t="s">
        <v>641</v>
      </c>
      <c r="H118" t="s">
        <v>641</v>
      </c>
      <c r="I118" s="64" t="str" cm="1">
        <f t="array" ref="I118">_xlfn.IFS(ISBLANK($H118),"Ready for QA",$H118="/","N/A",$H118="-","MISSING",$F118 = $H118,"PASS",$F118&lt;&gt;$H118,"INCORRECT")</f>
        <v>PASS</v>
      </c>
    </row>
    <row r="119" spans="4:9" ht="12.6" customHeight="1">
      <c r="D119" t="s">
        <v>333</v>
      </c>
      <c r="E119" t="s">
        <v>208</v>
      </c>
      <c r="F119" t="s">
        <v>641</v>
      </c>
      <c r="H119" t="s">
        <v>641</v>
      </c>
      <c r="I119" s="64" t="str" cm="1">
        <f t="array" ref="I119">_xlfn.IFS(ISBLANK($H119),"Ready for QA",$H119="/","N/A",$H119="-","MISSING",$F119 = $H119,"PASS",$F119&lt;&gt;$H119,"INCORRECT")</f>
        <v>PASS</v>
      </c>
    </row>
    <row r="120" spans="4:9" ht="12.6" customHeight="1">
      <c r="D120" s="1" t="s">
        <v>220</v>
      </c>
      <c r="E120" t="s">
        <v>221</v>
      </c>
      <c r="F120" s="60" t="s">
        <v>222</v>
      </c>
      <c r="H120" s="60" t="s">
        <v>625</v>
      </c>
      <c r="I120" s="64" t="s">
        <v>520</v>
      </c>
    </row>
    <row r="121" spans="4:9" ht="12.6" customHeight="1">
      <c r="D121" s="1" t="s">
        <v>337</v>
      </c>
      <c r="E121" t="s">
        <v>221</v>
      </c>
      <c r="F121" s="60" t="s">
        <v>222</v>
      </c>
      <c r="H121" s="60" t="s">
        <v>625</v>
      </c>
      <c r="I121" s="64" t="s">
        <v>520</v>
      </c>
    </row>
    <row r="122" spans="4:9" ht="12.6" customHeight="1">
      <c r="D122" s="1" t="s">
        <v>244</v>
      </c>
      <c r="E122" t="s">
        <v>245</v>
      </c>
      <c r="F122" t="s">
        <v>523</v>
      </c>
      <c r="H122" t="s">
        <v>604</v>
      </c>
      <c r="I122" s="64" t="s">
        <v>520</v>
      </c>
    </row>
    <row r="123" spans="4:9" ht="12.6" customHeight="1">
      <c r="D123" t="s">
        <v>352</v>
      </c>
      <c r="E123" t="s">
        <v>245</v>
      </c>
      <c r="F123" t="s">
        <v>523</v>
      </c>
      <c r="H123" t="s">
        <v>604</v>
      </c>
      <c r="I123" s="64" t="s">
        <v>520</v>
      </c>
    </row>
    <row r="124" spans="4:9" ht="12.6" customHeight="1">
      <c r="D124" s="1" t="s">
        <v>275</v>
      </c>
      <c r="E124" t="s">
        <v>276</v>
      </c>
      <c r="F124" t="s">
        <v>525</v>
      </c>
      <c r="H124" s="79" t="s">
        <v>642</v>
      </c>
      <c r="I124" s="64" t="s">
        <v>520</v>
      </c>
    </row>
    <row r="125" spans="4:9" ht="12.75">
      <c r="D125" s="1" t="s">
        <v>365</v>
      </c>
      <c r="E125" t="s">
        <v>276</v>
      </c>
      <c r="F125" t="s">
        <v>525</v>
      </c>
      <c r="H125" s="79" t="s">
        <v>642</v>
      </c>
      <c r="I125" s="64" t="s">
        <v>520</v>
      </c>
    </row>
    <row r="126" spans="4:9" ht="12.75">
      <c r="D126" s="1" t="s">
        <v>278</v>
      </c>
      <c r="E126" t="s">
        <v>279</v>
      </c>
      <c r="F126" t="s">
        <v>643</v>
      </c>
      <c r="H126" t="s">
        <v>75</v>
      </c>
      <c r="I126" s="64" t="s">
        <v>520</v>
      </c>
    </row>
    <row r="127" spans="4:9" ht="12.75">
      <c r="D127" s="1" t="s">
        <v>366</v>
      </c>
      <c r="E127" t="s">
        <v>279</v>
      </c>
      <c r="F127" t="s">
        <v>643</v>
      </c>
      <c r="H127" t="s">
        <v>75</v>
      </c>
      <c r="I127" s="64" t="s">
        <v>520</v>
      </c>
    </row>
    <row r="128" spans="4:9" ht="12.75">
      <c r="D128" s="1" t="s">
        <v>292</v>
      </c>
      <c r="E128" t="s">
        <v>629</v>
      </c>
      <c r="F128" s="103" t="s">
        <v>631</v>
      </c>
      <c r="H128" s="103" t="s">
        <v>630</v>
      </c>
      <c r="I128" s="64" t="s">
        <v>520</v>
      </c>
    </row>
    <row r="129" spans="1:9" ht="12.75">
      <c r="D129" s="1" t="s">
        <v>377</v>
      </c>
      <c r="E129" t="s">
        <v>629</v>
      </c>
      <c r="F129" s="103" t="s">
        <v>631</v>
      </c>
      <c r="H129" s="103" t="s">
        <v>630</v>
      </c>
      <c r="I129" s="64" t="s">
        <v>520</v>
      </c>
    </row>
    <row r="130" spans="1:9" ht="15">
      <c r="D130" s="1"/>
      <c r="E130" s="46"/>
      <c r="I130" s="64"/>
    </row>
    <row r="131" spans="1:9" ht="15">
      <c r="D131" s="1"/>
      <c r="E131" s="46"/>
      <c r="I131" s="64"/>
    </row>
    <row r="132" spans="1:9" ht="12.75">
      <c r="I132" s="64"/>
    </row>
    <row r="133" spans="1:9" s="31" customFormat="1" ht="15.75" customHeight="1">
      <c r="A133" s="29"/>
      <c r="B133" s="29"/>
      <c r="C133" s="30" t="s">
        <v>644</v>
      </c>
      <c r="D133" s="30"/>
      <c r="E133" s="30"/>
      <c r="F133" s="29"/>
      <c r="G133" s="29"/>
    </row>
    <row r="134" spans="1:9" ht="15.75" customHeight="1">
      <c r="A134" s="1"/>
      <c r="B134" s="1"/>
      <c r="C134" s="101"/>
      <c r="D134" s="101"/>
      <c r="E134" s="101"/>
      <c r="F134" s="1"/>
      <c r="G134" s="1"/>
    </row>
    <row r="135" spans="1:9" ht="12.6" customHeight="1">
      <c r="D135" t="s">
        <v>645</v>
      </c>
      <c r="F135" s="53"/>
    </row>
    <row r="136" spans="1:9" ht="12.6" customHeight="1">
      <c r="F136" s="53"/>
    </row>
    <row r="137" spans="1:9" ht="12.95" customHeight="1">
      <c r="D137" s="57"/>
    </row>
    <row r="138" spans="1:9" ht="12.6" customHeight="1"/>
    <row r="139" spans="1:9" ht="12.95" customHeight="1">
      <c r="D139" s="57"/>
    </row>
    <row r="140" spans="1:9" ht="12.6" customHeight="1"/>
    <row r="141" spans="1:9" ht="12.6" customHeight="1"/>
    <row r="142" spans="1:9" ht="12.6" customHeight="1"/>
    <row r="143" spans="1:9" ht="12.6" customHeight="1"/>
    <row r="144" spans="1:9" ht="12.6" customHeight="1"/>
    <row r="145" spans="1:7" ht="12.6" customHeight="1"/>
    <row r="146" spans="1:7" ht="12.6" customHeight="1">
      <c r="D146" s="1"/>
      <c r="E146" s="46"/>
      <c r="F146" s="46"/>
    </row>
    <row r="147" spans="1:7" ht="12.6" customHeight="1">
      <c r="D147" s="1"/>
    </row>
    <row r="148" spans="1:7" ht="12.6" customHeight="1">
      <c r="D148" s="1"/>
    </row>
    <row r="149" spans="1:7" ht="12.6" customHeight="1">
      <c r="D149" s="1"/>
      <c r="F149" s="60"/>
    </row>
    <row r="150" spans="1:7" ht="12.6" customHeight="1">
      <c r="D150" s="1"/>
      <c r="F150" s="60"/>
    </row>
    <row r="151" spans="1:7" ht="12.6" customHeight="1">
      <c r="D151" s="1"/>
    </row>
    <row r="152" spans="1:7" ht="12.75"/>
    <row r="153" spans="1:7" ht="12.75">
      <c r="D153" s="1"/>
    </row>
    <row r="154" spans="1:7" ht="12.75">
      <c r="D154" s="1"/>
    </row>
    <row r="155" spans="1:7" ht="12.75">
      <c r="D155" s="1"/>
    </row>
    <row r="156" spans="1:7" ht="12.75">
      <c r="D156" s="1"/>
    </row>
    <row r="157" spans="1:7" ht="15">
      <c r="D157" s="1"/>
      <c r="E157" s="46"/>
    </row>
    <row r="158" spans="1:7" s="31" customFormat="1" ht="15.75" customHeight="1">
      <c r="A158" s="29"/>
      <c r="B158" s="29"/>
      <c r="C158" s="30" t="s">
        <v>646</v>
      </c>
      <c r="D158" s="30"/>
      <c r="E158" s="30"/>
      <c r="F158" s="29"/>
      <c r="G158" s="29"/>
    </row>
    <row r="159" spans="1:7" ht="15.75" customHeight="1">
      <c r="A159" s="1"/>
      <c r="B159" s="1"/>
      <c r="C159" s="101"/>
      <c r="D159" s="101"/>
      <c r="E159" s="101"/>
      <c r="F159" s="1"/>
      <c r="G159" s="1"/>
    </row>
    <row r="160" spans="1:7" ht="12.6" customHeight="1">
      <c r="D160" t="s">
        <v>645</v>
      </c>
      <c r="F160" s="53"/>
    </row>
    <row r="161" spans="4:6" ht="12.6" customHeight="1">
      <c r="F161" s="53"/>
    </row>
    <row r="162" spans="4:6" ht="12.95" customHeight="1">
      <c r="D162" s="57"/>
    </row>
    <row r="163" spans="4:6" ht="12.6" customHeight="1"/>
    <row r="164" spans="4:6" ht="12.95" customHeight="1">
      <c r="D164" s="57"/>
    </row>
    <row r="165" spans="4:6" ht="12.6" customHeight="1"/>
    <row r="166" spans="4:6" ht="12.6" customHeight="1"/>
    <row r="167" spans="4:6" ht="12.6" customHeight="1"/>
    <row r="168" spans="4:6" ht="12.6" customHeight="1"/>
    <row r="169" spans="4:6" ht="12.6" customHeight="1"/>
    <row r="170" spans="4:6" ht="12.6" customHeight="1"/>
    <row r="171" spans="4:6" ht="12.6" customHeight="1">
      <c r="D171" s="1"/>
      <c r="E171" s="46"/>
      <c r="F171" s="46"/>
    </row>
    <row r="172" spans="4:6" ht="12.6" customHeight="1">
      <c r="D172" s="1"/>
    </row>
    <row r="173" spans="4:6" ht="12.6" customHeight="1">
      <c r="D173" s="1"/>
    </row>
    <row r="174" spans="4:6" ht="12.6" customHeight="1">
      <c r="D174" s="1"/>
      <c r="F174" s="60"/>
    </row>
    <row r="175" spans="4:6" ht="12.6" customHeight="1">
      <c r="D175" s="1"/>
      <c r="F175" s="60"/>
    </row>
    <row r="176" spans="4:6" ht="12.6" customHeight="1">
      <c r="D176" s="1"/>
    </row>
    <row r="177" spans="1:7" ht="12.75"/>
    <row r="178" spans="1:7" ht="12.75">
      <c r="D178" s="1"/>
    </row>
    <row r="179" spans="1:7" ht="12.75">
      <c r="D179" s="1"/>
    </row>
    <row r="180" spans="1:7" ht="12.75">
      <c r="D180" s="1"/>
    </row>
    <row r="181" spans="1:7" ht="12.75">
      <c r="D181" s="1"/>
    </row>
    <row r="183" spans="1:7" s="31" customFormat="1" ht="15.75" customHeight="1">
      <c r="A183" s="29"/>
      <c r="B183" s="29"/>
      <c r="C183" s="102" t="s">
        <v>647</v>
      </c>
      <c r="D183" s="30"/>
      <c r="E183" s="30"/>
      <c r="F183" s="29"/>
      <c r="G183" s="29"/>
    </row>
    <row r="184" spans="1:7" ht="15.75" customHeight="1">
      <c r="A184" s="1"/>
      <c r="B184" s="1"/>
      <c r="C184" s="101"/>
      <c r="D184" s="101"/>
      <c r="E184" s="101"/>
      <c r="F184" s="1"/>
      <c r="G184" s="1"/>
    </row>
    <row r="185" spans="1:7" ht="12.6" customHeight="1">
      <c r="D185" t="s">
        <v>645</v>
      </c>
      <c r="F185" s="53"/>
    </row>
    <row r="186" spans="1:7" ht="12.6" customHeight="1">
      <c r="F186" s="53"/>
    </row>
    <row r="187" spans="1:7" ht="12.95" customHeight="1">
      <c r="D187" s="57"/>
    </row>
    <row r="188" spans="1:7" ht="12.6" customHeight="1"/>
    <row r="189" spans="1:7" ht="12.95" customHeight="1">
      <c r="D189" s="57"/>
    </row>
    <row r="190" spans="1:7" ht="12.6" customHeight="1"/>
    <row r="191" spans="1:7" ht="12.6" customHeight="1"/>
    <row r="192" spans="1:7" ht="12.6" customHeight="1"/>
    <row r="193" spans="4:6" ht="12.6" customHeight="1"/>
    <row r="194" spans="4:6" ht="12.6" customHeight="1"/>
    <row r="195" spans="4:6" ht="12.6" customHeight="1"/>
    <row r="196" spans="4:6" ht="12.6" customHeight="1">
      <c r="D196" s="1"/>
      <c r="E196" s="46"/>
      <c r="F196" s="46"/>
    </row>
    <row r="197" spans="4:6" ht="12.6" customHeight="1">
      <c r="D197" s="1"/>
    </row>
    <row r="198" spans="4:6" ht="12.6" customHeight="1">
      <c r="D198" s="1"/>
    </row>
    <row r="199" spans="4:6" ht="12.6" customHeight="1">
      <c r="D199" s="1"/>
      <c r="F199" s="60"/>
    </row>
    <row r="200" spans="4:6" ht="12.6" customHeight="1">
      <c r="D200" s="1"/>
      <c r="F200" s="60"/>
    </row>
    <row r="201" spans="4:6" ht="12.6" customHeight="1">
      <c r="D201" s="1"/>
    </row>
    <row r="202" spans="4:6" ht="12.75"/>
    <row r="203" spans="4:6" ht="12.75">
      <c r="D203" s="1"/>
    </row>
    <row r="204" spans="4:6" ht="12.75">
      <c r="D204" s="1"/>
    </row>
    <row r="205" spans="4:6" ht="12.75">
      <c r="D205" s="1"/>
    </row>
    <row r="206" spans="4:6" ht="12.75">
      <c r="D206" s="1"/>
    </row>
    <row r="207" spans="4:6" ht="12.75"/>
    <row r="208" spans="4:6" ht="12.75"/>
    <row r="209" spans="1:7" s="31" customFormat="1" ht="15.75" customHeight="1">
      <c r="A209" s="29"/>
      <c r="B209" s="29"/>
      <c r="C209" s="102" t="s">
        <v>648</v>
      </c>
      <c r="D209" s="30"/>
      <c r="E209" s="30"/>
      <c r="F209" s="29"/>
      <c r="G209" s="29"/>
    </row>
    <row r="210" spans="1:7" ht="15.75" customHeight="1">
      <c r="A210" s="1"/>
      <c r="B210" s="1"/>
      <c r="C210" s="101"/>
      <c r="D210" s="101"/>
      <c r="E210" s="101"/>
      <c r="F210" s="1"/>
      <c r="G210" s="1"/>
    </row>
    <row r="211" spans="1:7" ht="12.6" customHeight="1">
      <c r="D211" t="s">
        <v>645</v>
      </c>
      <c r="F211" s="53"/>
    </row>
    <row r="212" spans="1:7" ht="12.6" customHeight="1">
      <c r="F212" s="53"/>
    </row>
    <row r="213" spans="1:7" ht="12.95" customHeight="1">
      <c r="D213" s="57"/>
    </row>
    <row r="214" spans="1:7" ht="12.6" customHeight="1"/>
    <row r="215" spans="1:7" ht="12.95" customHeight="1">
      <c r="D215" s="57"/>
    </row>
    <row r="216" spans="1:7" ht="12.6" customHeight="1"/>
    <row r="217" spans="1:7" ht="12.6" customHeight="1"/>
    <row r="218" spans="1:7" ht="12.6" customHeight="1"/>
    <row r="219" spans="1:7" ht="12.6" customHeight="1"/>
    <row r="220" spans="1:7" ht="12.6" customHeight="1"/>
    <row r="221" spans="1:7" ht="12.6" customHeight="1"/>
    <row r="222" spans="1:7" ht="12.6" customHeight="1">
      <c r="D222" s="1"/>
      <c r="E222" s="46"/>
      <c r="F222" s="46"/>
    </row>
    <row r="223" spans="1:7" ht="12.6" customHeight="1">
      <c r="D223" s="1"/>
    </row>
    <row r="224" spans="1:7" ht="12.6" customHeight="1">
      <c r="D224" s="1"/>
    </row>
    <row r="225" spans="1:7" ht="12.6" customHeight="1">
      <c r="D225" s="1"/>
      <c r="F225" s="60"/>
    </row>
    <row r="226" spans="1:7" ht="12.6" customHeight="1">
      <c r="D226" s="1"/>
      <c r="F226" s="60"/>
    </row>
    <row r="227" spans="1:7" ht="12.6" customHeight="1">
      <c r="D227" s="1"/>
    </row>
    <row r="228" spans="1:7" ht="12.75"/>
    <row r="229" spans="1:7" ht="12.75">
      <c r="D229" s="1"/>
    </row>
    <row r="230" spans="1:7" ht="12.75">
      <c r="D230" s="1"/>
    </row>
    <row r="231" spans="1:7" ht="12.75">
      <c r="D231" s="1"/>
    </row>
    <row r="232" spans="1:7" ht="12.75">
      <c r="D232" s="1"/>
    </row>
    <row r="233" spans="1:7" ht="12.75"/>
    <row r="234" spans="1:7" ht="12.75"/>
    <row r="235" spans="1:7" s="31" customFormat="1" ht="15.75" customHeight="1">
      <c r="A235" s="29"/>
      <c r="B235" s="29"/>
      <c r="C235" s="102" t="s">
        <v>649</v>
      </c>
      <c r="D235" s="30"/>
      <c r="E235" s="30"/>
      <c r="F235" s="29"/>
      <c r="G235" s="29"/>
    </row>
    <row r="236" spans="1:7" ht="15.75" customHeight="1">
      <c r="A236" s="1"/>
      <c r="B236" s="1"/>
      <c r="C236" s="101"/>
      <c r="D236" s="101"/>
      <c r="E236" s="101"/>
      <c r="F236" s="1"/>
      <c r="G236" s="1"/>
    </row>
    <row r="237" spans="1:7" ht="12.6" customHeight="1">
      <c r="D237" t="s">
        <v>645</v>
      </c>
      <c r="F237" s="53"/>
    </row>
    <row r="238" spans="1:7" ht="12.6" customHeight="1">
      <c r="F238" s="53"/>
    </row>
    <row r="239" spans="1:7" ht="12.95" customHeight="1">
      <c r="D239" s="57"/>
    </row>
    <row r="240" spans="1:7" ht="12.6" customHeight="1"/>
    <row r="241" spans="4:6" ht="12.95" customHeight="1">
      <c r="D241" s="57"/>
    </row>
    <row r="242" spans="4:6" ht="12.6" customHeight="1"/>
    <row r="243" spans="4:6" ht="12.6" customHeight="1"/>
    <row r="244" spans="4:6" ht="12.6" customHeight="1"/>
    <row r="245" spans="4:6" ht="12.6" customHeight="1"/>
    <row r="246" spans="4:6" ht="12.6" customHeight="1"/>
    <row r="247" spans="4:6" ht="12.6" customHeight="1"/>
    <row r="248" spans="4:6" ht="12.6" customHeight="1">
      <c r="D248" s="1"/>
      <c r="E248" s="46"/>
      <c r="F248" s="46"/>
    </row>
    <row r="249" spans="4:6" ht="12.6" customHeight="1">
      <c r="D249" s="1"/>
    </row>
    <row r="250" spans="4:6" ht="12.6" customHeight="1">
      <c r="D250" s="1"/>
    </row>
    <row r="251" spans="4:6" ht="12.6" customHeight="1">
      <c r="D251" s="1"/>
      <c r="F251" s="60"/>
    </row>
    <row r="252" spans="4:6" ht="12.6" customHeight="1">
      <c r="D252" s="1"/>
      <c r="F252" s="60"/>
    </row>
    <row r="253" spans="4:6" ht="12.6" customHeight="1">
      <c r="D253" s="1"/>
    </row>
    <row r="254" spans="4:6" ht="12.75"/>
    <row r="255" spans="4:6" ht="12.75">
      <c r="D255" s="1"/>
    </row>
    <row r="256" spans="4:6" ht="12.75">
      <c r="D256" s="1"/>
    </row>
    <row r="257" spans="1:7" ht="12.75">
      <c r="D257" s="1"/>
    </row>
    <row r="258" spans="1:7" ht="12.75">
      <c r="D258" s="1"/>
    </row>
    <row r="259" spans="1:7" ht="12.75"/>
    <row r="260" spans="1:7" ht="12.75"/>
    <row r="261" spans="1:7" s="31" customFormat="1" ht="15.75" customHeight="1">
      <c r="A261" s="29"/>
      <c r="B261" s="29"/>
      <c r="C261" s="102" t="s">
        <v>650</v>
      </c>
      <c r="D261" s="30"/>
      <c r="E261" s="30"/>
      <c r="F261" s="29"/>
      <c r="G261" s="29"/>
    </row>
    <row r="262" spans="1:7" ht="15.75" customHeight="1">
      <c r="A262" s="1"/>
      <c r="B262" s="1"/>
      <c r="C262" s="101"/>
      <c r="D262" s="101"/>
      <c r="E262" s="101"/>
      <c r="F262" s="1"/>
      <c r="G262" s="1"/>
    </row>
    <row r="263" spans="1:7" ht="12.6" customHeight="1">
      <c r="D263" t="s">
        <v>645</v>
      </c>
      <c r="F263" s="53"/>
    </row>
    <row r="264" spans="1:7" ht="12.6" customHeight="1">
      <c r="F264" s="53"/>
    </row>
    <row r="265" spans="1:7" ht="12.95" customHeight="1">
      <c r="D265" s="57"/>
    </row>
    <row r="266" spans="1:7" ht="12.6" customHeight="1"/>
    <row r="267" spans="1:7" ht="12.95" customHeight="1">
      <c r="D267" s="57"/>
    </row>
    <row r="268" spans="1:7" ht="12.6" customHeight="1"/>
    <row r="269" spans="1:7" ht="12.6" customHeight="1"/>
    <row r="270" spans="1:7" ht="12.6" customHeight="1"/>
    <row r="271" spans="1:7" ht="12.6" customHeight="1"/>
    <row r="272" spans="1:7" ht="12.6" customHeight="1"/>
    <row r="273" spans="1:7" ht="12.6" customHeight="1"/>
    <row r="274" spans="1:7" ht="12.6" customHeight="1">
      <c r="D274" s="1"/>
      <c r="E274" s="46"/>
      <c r="F274" s="46"/>
    </row>
    <row r="275" spans="1:7" ht="12.6" customHeight="1">
      <c r="D275" s="1"/>
    </row>
    <row r="276" spans="1:7" ht="12.6" customHeight="1">
      <c r="D276" s="1"/>
    </row>
    <row r="277" spans="1:7" ht="12.6" customHeight="1">
      <c r="D277" s="1"/>
      <c r="F277" s="60"/>
    </row>
    <row r="278" spans="1:7" ht="12.6" customHeight="1">
      <c r="D278" s="1"/>
      <c r="F278" s="60"/>
    </row>
    <row r="279" spans="1:7" ht="12.6" customHeight="1">
      <c r="D279" s="1"/>
    </row>
    <row r="280" spans="1:7" ht="12.75"/>
    <row r="281" spans="1:7" ht="12.75">
      <c r="D281" s="1"/>
    </row>
    <row r="282" spans="1:7" ht="12.75">
      <c r="D282" s="1"/>
    </row>
    <row r="283" spans="1:7" ht="12.75">
      <c r="D283" s="1"/>
    </row>
    <row r="284" spans="1:7" ht="12.75">
      <c r="D284" s="1"/>
    </row>
    <row r="285" spans="1:7" ht="12.75"/>
    <row r="286" spans="1:7" s="31" customFormat="1" ht="15.75" customHeight="1">
      <c r="A286" s="29"/>
      <c r="B286" s="29"/>
      <c r="C286" s="102" t="s">
        <v>651</v>
      </c>
      <c r="D286" s="30"/>
      <c r="E286" s="30"/>
      <c r="F286" s="29"/>
      <c r="G286" s="29"/>
    </row>
    <row r="287" spans="1:7" ht="15.75" customHeight="1">
      <c r="A287" s="1"/>
      <c r="B287" s="1"/>
      <c r="C287" s="101"/>
      <c r="D287" s="101"/>
      <c r="E287" s="101"/>
      <c r="F287" s="1"/>
      <c r="G287" s="1"/>
    </row>
    <row r="288" spans="1:7" ht="12.6" customHeight="1">
      <c r="D288" t="s">
        <v>645</v>
      </c>
      <c r="F288" s="53"/>
    </row>
    <row r="289" spans="4:6" ht="12.6" customHeight="1">
      <c r="F289" s="53"/>
    </row>
    <row r="290" spans="4:6" ht="12.95" customHeight="1">
      <c r="D290" s="57"/>
    </row>
    <row r="291" spans="4:6" ht="12.6" customHeight="1"/>
    <row r="292" spans="4:6" ht="12.95" customHeight="1">
      <c r="D292" s="57"/>
    </row>
    <row r="293" spans="4:6" ht="12.6" customHeight="1"/>
    <row r="294" spans="4:6" ht="12.6" customHeight="1"/>
    <row r="295" spans="4:6" ht="12.6" customHeight="1"/>
    <row r="296" spans="4:6" ht="12.6" customHeight="1"/>
    <row r="297" spans="4:6" ht="12.6" customHeight="1"/>
    <row r="298" spans="4:6" ht="12.6" customHeight="1"/>
    <row r="299" spans="4:6" ht="12.6" customHeight="1">
      <c r="D299" s="1"/>
      <c r="E299" s="46"/>
      <c r="F299" s="46"/>
    </row>
    <row r="300" spans="4:6" ht="12.6" customHeight="1">
      <c r="D300" s="1"/>
    </row>
    <row r="301" spans="4:6" ht="12.6" customHeight="1">
      <c r="D301" s="1"/>
    </row>
    <row r="302" spans="4:6" ht="12.6" customHeight="1">
      <c r="D302" s="1"/>
      <c r="F302" s="60"/>
    </row>
    <row r="303" spans="4:6" ht="12.6" customHeight="1">
      <c r="D303" s="1"/>
      <c r="F303" s="60"/>
    </row>
    <row r="304" spans="4:6" ht="12.6" customHeight="1">
      <c r="D304" s="1"/>
    </row>
    <row r="305" spans="1:7" ht="12.75"/>
    <row r="306" spans="1:7" ht="12.75">
      <c r="D306" s="1"/>
    </row>
    <row r="307" spans="1:7" ht="12.75">
      <c r="D307" s="1"/>
    </row>
    <row r="308" spans="1:7" ht="12.75">
      <c r="D308" s="1"/>
    </row>
    <row r="309" spans="1:7" ht="12.75">
      <c r="D309" s="1"/>
    </row>
    <row r="310" spans="1:7" ht="12.75"/>
    <row r="311" spans="1:7" s="31" customFormat="1" ht="15.75" customHeight="1">
      <c r="A311" s="29"/>
      <c r="B311" s="29"/>
      <c r="C311" s="102" t="s">
        <v>652</v>
      </c>
      <c r="D311" s="30"/>
      <c r="E311" s="30"/>
      <c r="F311" s="29"/>
      <c r="G311" s="29"/>
    </row>
    <row r="312" spans="1:7" ht="15.75" customHeight="1">
      <c r="A312" s="1"/>
      <c r="B312" s="1"/>
      <c r="C312" s="101"/>
      <c r="D312" s="101"/>
      <c r="E312" s="101"/>
      <c r="F312" s="1"/>
      <c r="G312" s="1"/>
    </row>
    <row r="313" spans="1:7" ht="12.6" customHeight="1">
      <c r="D313" t="s">
        <v>645</v>
      </c>
      <c r="F313" s="53"/>
    </row>
    <row r="314" spans="1:7" ht="12.6" customHeight="1">
      <c r="F314" s="53"/>
    </row>
    <row r="315" spans="1:7" ht="12.95" customHeight="1">
      <c r="D315" s="57"/>
    </row>
    <row r="316" spans="1:7" ht="12.6" customHeight="1"/>
    <row r="317" spans="1:7" ht="12.95" customHeight="1">
      <c r="D317" s="57"/>
    </row>
    <row r="318" spans="1:7" ht="12.6" customHeight="1"/>
    <row r="319" spans="1:7" ht="12.6" customHeight="1"/>
    <row r="320" spans="1:7" ht="12.6" customHeight="1"/>
    <row r="321" spans="4:6" ht="12.6" customHeight="1"/>
    <row r="322" spans="4:6" ht="12.6" customHeight="1"/>
    <row r="323" spans="4:6" ht="12.6" customHeight="1"/>
    <row r="324" spans="4:6" ht="12.6" customHeight="1">
      <c r="D324" s="1"/>
      <c r="E324" s="46"/>
      <c r="F324" s="46"/>
    </row>
    <row r="325" spans="4:6" ht="12.6" customHeight="1">
      <c r="D325" s="1"/>
    </row>
    <row r="326" spans="4:6" ht="12.6" customHeight="1">
      <c r="D326" s="1"/>
    </row>
    <row r="327" spans="4:6" ht="12.6" customHeight="1">
      <c r="D327" s="1"/>
      <c r="F327" s="60"/>
    </row>
    <row r="328" spans="4:6" ht="12.6" customHeight="1">
      <c r="D328" s="1"/>
      <c r="F328" s="60"/>
    </row>
    <row r="329" spans="4:6" ht="12.6" customHeight="1">
      <c r="D329" s="1"/>
    </row>
    <row r="330" spans="4:6" ht="12.75"/>
    <row r="331" spans="4:6" ht="12.75">
      <c r="D331" s="1"/>
    </row>
    <row r="332" spans="4:6" ht="12.75">
      <c r="D332" s="1"/>
    </row>
    <row r="333" spans="4:6" ht="12.75">
      <c r="D333" s="1"/>
    </row>
    <row r="334" spans="4:6" ht="12.75">
      <c r="D334" s="1"/>
    </row>
    <row r="335" spans="4:6" ht="12.75"/>
    <row r="336" spans="4:6" ht="12.75"/>
    <row r="337" ht="12.75"/>
    <row r="338" ht="12.75"/>
    <row r="339" ht="12.75"/>
    <row r="340" ht="12.75"/>
    <row r="341" ht="12.75"/>
    <row r="343" ht="12.75"/>
    <row r="350" ht="12.75"/>
    <row r="351" ht="12.75"/>
    <row r="352" ht="12.75"/>
    <row r="353" ht="12.75"/>
    <row r="354" ht="12.75"/>
    <row r="355" ht="12.75"/>
    <row r="357" ht="12.75"/>
    <row r="358" ht="12.75"/>
    <row r="359" ht="12.75"/>
    <row r="360" ht="12.75"/>
    <row r="362" ht="12.75"/>
    <row r="364" ht="12.75"/>
    <row r="365" ht="12.75"/>
    <row r="366" ht="12.75"/>
    <row r="367" ht="12.75"/>
    <row r="368" ht="12.75"/>
    <row r="370" ht="12.75"/>
    <row r="377" ht="12.75"/>
    <row r="378" ht="12.75"/>
    <row r="379" ht="12.75"/>
    <row r="380" ht="12.75"/>
    <row r="381" ht="12.75"/>
    <row r="382" ht="12.75"/>
    <row r="384" ht="12.75"/>
    <row r="385" ht="12.75"/>
    <row r="386" ht="12.75"/>
    <row r="387" ht="12.75"/>
    <row r="415" ht="12.75"/>
    <row r="441" ht="12.75"/>
    <row r="467" ht="12.75"/>
    <row r="468" ht="12.75"/>
    <row r="469" ht="12.75"/>
    <row r="470" ht="12.75"/>
    <row r="471" ht="12.75"/>
    <row r="472" ht="12.75"/>
    <row r="474" ht="12.75"/>
    <row r="481" ht="12.75"/>
    <row r="482" ht="12.75"/>
    <row r="483" ht="12.75"/>
    <row r="484" ht="12.75"/>
    <row r="485" ht="12.75"/>
    <row r="486" ht="12.75"/>
    <row r="488" ht="12.75"/>
    <row r="489" ht="12.75"/>
    <row r="490" ht="12.75"/>
    <row r="491" ht="12.75"/>
    <row r="492" ht="12.75"/>
  </sheetData>
  <conditionalFormatting sqref="I4:I5">
    <cfRule type="containsText" dxfId="721" priority="62" operator="containsText" text="roadblock">
      <formula>NOT(ISERROR(SEARCH(("roadblock"),(I4))))</formula>
    </cfRule>
  </conditionalFormatting>
  <conditionalFormatting sqref="I29:I30">
    <cfRule type="containsText" dxfId="720" priority="61" operator="containsText" text="roadblock">
      <formula>NOT(ISERROR(SEARCH(("roadblock"),(I29))))</formula>
    </cfRule>
  </conditionalFormatting>
  <conditionalFormatting sqref="I56:I57">
    <cfRule type="containsText" dxfId="719" priority="60" operator="containsText" text="roadblock">
      <formula>NOT(ISERROR(SEARCH(("roadblock"),(I56))))</formula>
    </cfRule>
  </conditionalFormatting>
  <conditionalFormatting sqref="I82:I83">
    <cfRule type="containsText" dxfId="718" priority="59" operator="containsText" text="roadblock">
      <formula>NOT(ISERROR(SEARCH(("roadblock"),(I82))))</formula>
    </cfRule>
  </conditionalFormatting>
  <conditionalFormatting sqref="I108:I109">
    <cfRule type="containsText" dxfId="717" priority="58" operator="containsText" text="roadblock">
      <formula>NOT(ISERROR(SEARCH(("roadblock"),(I108))))</formula>
    </cfRule>
  </conditionalFormatting>
  <conditionalFormatting sqref="I134:I136">
    <cfRule type="containsText" dxfId="716" priority="57" operator="containsText" text="roadblock">
      <formula>NOT(ISERROR(SEARCH(("roadblock"),(I134))))</formula>
    </cfRule>
  </conditionalFormatting>
  <conditionalFormatting sqref="I158:I161">
    <cfRule type="containsText" dxfId="715" priority="56" operator="containsText" text="roadblock">
      <formula>NOT(ISERROR(SEARCH(("roadblock"),(I158))))</formula>
    </cfRule>
  </conditionalFormatting>
  <conditionalFormatting sqref="I183:I186">
    <cfRule type="containsText" dxfId="714" priority="55" operator="containsText" text="roadblock">
      <formula>NOT(ISERROR(SEARCH(("roadblock"),(I183))))</formula>
    </cfRule>
  </conditionalFormatting>
  <conditionalFormatting sqref="I209:I212">
    <cfRule type="containsText" dxfId="713" priority="43" operator="containsText" text="roadblock">
      <formula>NOT(ISERROR(SEARCH(("roadblock"),(I209))))</formula>
    </cfRule>
  </conditionalFormatting>
  <conditionalFormatting sqref="I235:I238">
    <cfRule type="containsText" dxfId="712" priority="42" operator="containsText" text="roadblock">
      <formula>NOT(ISERROR(SEARCH(("roadblock"),(I235))))</formula>
    </cfRule>
  </conditionalFormatting>
  <conditionalFormatting sqref="I261:I264">
    <cfRule type="containsText" dxfId="711" priority="41" operator="containsText" text="roadblock">
      <formula>NOT(ISERROR(SEARCH(("roadblock"),(I261))))</formula>
    </cfRule>
  </conditionalFormatting>
  <conditionalFormatting sqref="I286:I289">
    <cfRule type="containsText" dxfId="710" priority="40" operator="containsText" text="roadblock">
      <formula>NOT(ISERROR(SEARCH(("roadblock"),(I286))))</formula>
    </cfRule>
  </conditionalFormatting>
  <conditionalFormatting sqref="I311:I314">
    <cfRule type="containsText" dxfId="709" priority="39" operator="containsText" text="roadblock">
      <formula>NOT(ISERROR(SEARCH(("roadblock"),(I311))))</formula>
    </cfRule>
  </conditionalFormatting>
  <conditionalFormatting sqref="H1:I1">
    <cfRule type="cellIs" dxfId="708" priority="27" operator="equal">
      <formula>"TBD"</formula>
    </cfRule>
    <cfRule type="cellIs" dxfId="707" priority="28" operator="equal">
      <formula>"Roadblock"</formula>
    </cfRule>
    <cfRule type="cellIs" dxfId="706" priority="29" operator="equal">
      <formula>"Missing Variable"</formula>
    </cfRule>
    <cfRule type="cellIs" dxfId="705" priority="30" operator="equal">
      <formula>"Missing Value"</formula>
    </cfRule>
    <cfRule type="cellIs" dxfId="704" priority="31" operator="equal">
      <formula>"Incorrect"</formula>
    </cfRule>
    <cfRule type="cellIs" dxfId="703" priority="32" operator="equal">
      <formula>"Pass"</formula>
    </cfRule>
  </conditionalFormatting>
  <conditionalFormatting sqref="J1">
    <cfRule type="containsText" dxfId="702" priority="33" operator="containsText" text="pass">
      <formula>NOT(ISERROR(SEARCH(("pass"),(J1))))</formula>
    </cfRule>
    <cfRule type="containsText" dxfId="701" priority="34" operator="containsText" text="missing">
      <formula>NOT(ISERROR(SEARCH(("missing"),(J1))))</formula>
    </cfRule>
    <cfRule type="containsText" dxfId="700" priority="35" operator="containsText" text="incorrect">
      <formula>NOT(ISERROR(SEARCH(("incorrect"),(J1))))</formula>
    </cfRule>
    <cfRule type="containsText" dxfId="699" priority="36" operator="containsText" text="roadblock">
      <formula>NOT(ISERROR(SEARCH(("roadblock"),(J1))))</formula>
    </cfRule>
    <cfRule type="containsText" dxfId="698" priority="37" operator="containsText" text="tbd">
      <formula>NOT(ISERROR(SEARCH(("tbd"),(J1))))</formula>
    </cfRule>
    <cfRule type="beginsWith" dxfId="697" priority="38" operator="beginsWith" text="FIXED">
      <formula>LEFT((J1),LEN("FIXED"))=("FIXED")</formula>
    </cfRule>
  </conditionalFormatting>
  <conditionalFormatting sqref="H2:I2">
    <cfRule type="cellIs" dxfId="696" priority="21" operator="equal">
      <formula>"TBD"</formula>
    </cfRule>
    <cfRule type="cellIs" dxfId="695" priority="22" operator="equal">
      <formula>"Roadblock"</formula>
    </cfRule>
    <cfRule type="cellIs" dxfId="694" priority="23" operator="equal">
      <formula>"Missing Variable"</formula>
    </cfRule>
    <cfRule type="cellIs" dxfId="693" priority="24" operator="equal">
      <formula>"Missing Value"</formula>
    </cfRule>
    <cfRule type="cellIs" dxfId="692" priority="25" operator="equal">
      <formula>"Incorrect"</formula>
    </cfRule>
    <cfRule type="cellIs" dxfId="691" priority="26" operator="equal">
      <formula>"Pass"</formula>
    </cfRule>
  </conditionalFormatting>
  <conditionalFormatting sqref="I6:I25 I31:I53 I84:I105 I58:I79">
    <cfRule type="containsText" dxfId="690" priority="17" operator="containsText" text="Ready for QA">
      <formula>NOT(ISERROR(SEARCH("Ready for QA",I6)))</formula>
    </cfRule>
    <cfRule type="containsText" dxfId="689" priority="18" operator="containsText" text="MISSING">
      <formula>NOT(ISERROR(SEARCH("MISSING",I6)))</formula>
    </cfRule>
    <cfRule type="containsText" dxfId="688" priority="19" operator="containsText" text="N/A">
      <formula>NOT(ISERROR(SEARCH("N/A",I6)))</formula>
    </cfRule>
    <cfRule type="containsText" dxfId="687" priority="20" operator="containsText" text="PASS">
      <formula>NOT(ISERROR(SEARCH("PASS",I6)))</formula>
    </cfRule>
  </conditionalFormatting>
  <conditionalFormatting sqref="I110:I132">
    <cfRule type="containsText" dxfId="686" priority="1" operator="containsText" text="Ready for QA">
      <formula>NOT(ISERROR(SEARCH("Ready for QA",I110)))</formula>
    </cfRule>
    <cfRule type="containsText" dxfId="685" priority="2" operator="containsText" text="MISSING">
      <formula>NOT(ISERROR(SEARCH("MISSING",I110)))</formula>
    </cfRule>
    <cfRule type="containsText" dxfId="684" priority="3" operator="containsText" text="N/A">
      <formula>NOT(ISERROR(SEARCH("N/A",I110)))</formula>
    </cfRule>
    <cfRule type="containsText" dxfId="683" priority="4" operator="containsText" text="PASS">
      <formula>NOT(ISERROR(SEARCH("PASS",I110)))</formula>
    </cfRule>
  </conditionalFormatting>
  <hyperlinks>
    <hyperlink ref="F20" r:id="rId1" xr:uid="{5A8BB75E-DB19-41E8-AF2D-27EE48AF51B9}"/>
    <hyperlink ref="F21" r:id="rId2" xr:uid="{255CD59F-6DB0-4DDA-858B-596931D15725}"/>
    <hyperlink ref="F74" r:id="rId3" xr:uid="{5F035CEE-3E86-43FA-95A1-9C0E279041DC}"/>
    <hyperlink ref="F75" r:id="rId4" xr:uid="{4B81CB97-C61C-4636-8F49-9E8568657F78}"/>
    <hyperlink ref="H100" r:id="rId5" xr:uid="{7E860DAA-08D1-4C54-AE76-2100F6841C4C}"/>
    <hyperlink ref="H101" r:id="rId6" xr:uid="{1784DD27-648B-44D2-B27A-D3F96EC6AA9A}"/>
    <hyperlink ref="H124" r:id="rId7" xr:uid="{8A0994DC-3B2C-42E4-999A-34275F21AEA1}"/>
    <hyperlink ref="H125" r:id="rId8" xr:uid="{DD52611A-E1BB-4383-9CA5-FDE55E0F88E8}"/>
    <hyperlink ref="H46" r:id="rId9" xr:uid="{7DA50B61-DBFD-4609-A76B-7167BB5DD073}"/>
    <hyperlink ref="H47" r:id="rId10" xr:uid="{ACE5D37D-94D2-41E3-9670-4A527EBD50FD}"/>
    <hyperlink ref="H20" r:id="rId11" xr:uid="{59DF983A-7B4C-47DA-B732-4EB71780552E}"/>
    <hyperlink ref="H21" r:id="rId12" xr:uid="{01373E3A-B707-4115-915F-19EC1657E3C4}"/>
    <hyperlink ref="H74" r:id="rId13" xr:uid="{CD48DAE6-CD7B-4E23-94EF-3014FE5A2126}"/>
    <hyperlink ref="H75" r:id="rId14" xr:uid="{65F53100-A98E-46BF-BE26-83B5BC613E96}"/>
  </hyperlinks>
  <pageMargins left="0.7" right="0.7" top="0.75" bottom="0.75" header="0.3" footer="0.3"/>
  <drawing r:id="rId1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03FF0-CD12-4417-9181-0F204D710561}">
  <dimension ref="A1:G184"/>
  <sheetViews>
    <sheetView workbookViewId="0">
      <selection activeCell="F9" sqref="F9"/>
    </sheetView>
  </sheetViews>
  <sheetFormatPr defaultColWidth="8.85546875" defaultRowHeight="12.6"/>
  <cols>
    <col min="1" max="1" width="4" customWidth="1"/>
    <col min="2" max="2" width="12" customWidth="1"/>
    <col min="3" max="3" width="31.85546875" customWidth="1"/>
    <col min="4" max="4" width="17.42578125" customWidth="1"/>
    <col min="5" max="5" width="18.7109375" customWidth="1"/>
    <col min="6" max="6" width="31.42578125" customWidth="1"/>
    <col min="7" max="7" width="14.7109375" customWidth="1"/>
    <col min="8" max="8" width="16.28515625" customWidth="1"/>
    <col min="9" max="9" width="17.7109375" customWidth="1"/>
  </cols>
  <sheetData>
    <row r="1" spans="1:7" s="36" customFormat="1" ht="20.25" customHeight="1">
      <c r="A1" s="33"/>
      <c r="B1" s="34" t="s">
        <v>46</v>
      </c>
      <c r="C1" s="34"/>
      <c r="D1" s="34" t="s">
        <v>503</v>
      </c>
      <c r="E1" s="35" t="s">
        <v>504</v>
      </c>
      <c r="F1" s="35" t="s">
        <v>505</v>
      </c>
    </row>
    <row r="2" spans="1:7" s="31" customFormat="1" ht="12.95">
      <c r="A2" s="29"/>
      <c r="B2" s="29"/>
      <c r="C2" s="29"/>
      <c r="D2" s="30"/>
      <c r="E2" s="30"/>
      <c r="F2" s="29"/>
      <c r="G2" s="29"/>
    </row>
    <row r="3" spans="1:7" ht="15.75" customHeight="1">
      <c r="C3" s="14"/>
    </row>
    <row r="4" spans="1:7" s="31" customFormat="1" ht="15.75" customHeight="1">
      <c r="A4" s="29"/>
      <c r="B4" s="29"/>
      <c r="C4" s="30" t="s">
        <v>653</v>
      </c>
      <c r="D4" s="30"/>
      <c r="E4" s="30"/>
      <c r="F4" s="29"/>
      <c r="G4" s="29"/>
    </row>
    <row r="5" spans="1:7" ht="12.95">
      <c r="C5" s="105"/>
      <c r="D5" s="57" t="s">
        <v>321</v>
      </c>
      <c r="E5" t="s">
        <v>515</v>
      </c>
      <c r="F5" s="1" t="s">
        <v>79</v>
      </c>
    </row>
    <row r="6" spans="1:7" ht="12.95">
      <c r="C6" s="105"/>
      <c r="D6" s="57" t="s">
        <v>324</v>
      </c>
      <c r="E6" t="s">
        <v>325</v>
      </c>
      <c r="F6" s="1" t="s">
        <v>79</v>
      </c>
    </row>
    <row r="7" spans="1:7">
      <c r="C7" s="105"/>
      <c r="D7" t="s">
        <v>197</v>
      </c>
      <c r="E7" t="s">
        <v>198</v>
      </c>
      <c r="F7" s="54" t="s">
        <v>654</v>
      </c>
    </row>
    <row r="8" spans="1:7">
      <c r="C8" s="105"/>
      <c r="D8" t="s">
        <v>327</v>
      </c>
      <c r="E8" t="s">
        <v>198</v>
      </c>
      <c r="F8" s="54" t="s">
        <v>654</v>
      </c>
    </row>
    <row r="9" spans="1:7">
      <c r="C9" s="105"/>
      <c r="D9" t="s">
        <v>328</v>
      </c>
      <c r="E9" t="s">
        <v>515</v>
      </c>
      <c r="F9" s="1" t="s">
        <v>79</v>
      </c>
    </row>
    <row r="10" spans="1:7">
      <c r="C10" s="105"/>
      <c r="D10" t="s">
        <v>330</v>
      </c>
      <c r="E10" t="s">
        <v>325</v>
      </c>
      <c r="F10" s="1" t="s">
        <v>79</v>
      </c>
    </row>
    <row r="11" spans="1:7">
      <c r="C11" s="105"/>
      <c r="D11" t="s">
        <v>204</v>
      </c>
      <c r="E11" t="s">
        <v>205</v>
      </c>
      <c r="F11" s="1" t="s">
        <v>79</v>
      </c>
    </row>
    <row r="12" spans="1:7">
      <c r="C12" s="105"/>
      <c r="D12" t="s">
        <v>331</v>
      </c>
      <c r="E12" t="s">
        <v>205</v>
      </c>
      <c r="F12" s="1" t="s">
        <v>79</v>
      </c>
    </row>
    <row r="13" spans="1:7">
      <c r="C13" s="105"/>
      <c r="D13" t="s">
        <v>207</v>
      </c>
      <c r="E13" t="s">
        <v>208</v>
      </c>
      <c r="F13" s="1" t="s">
        <v>79</v>
      </c>
    </row>
    <row r="14" spans="1:7">
      <c r="C14" s="105"/>
      <c r="D14" t="s">
        <v>333</v>
      </c>
      <c r="E14" t="s">
        <v>208</v>
      </c>
      <c r="F14" s="1" t="s">
        <v>79</v>
      </c>
    </row>
    <row r="15" spans="1:7">
      <c r="C15" s="105"/>
      <c r="D15" s="1" t="s">
        <v>216</v>
      </c>
      <c r="E15" t="s">
        <v>217</v>
      </c>
      <c r="F15" t="s">
        <v>218</v>
      </c>
    </row>
    <row r="16" spans="1:7">
      <c r="C16" s="105"/>
      <c r="D16" s="1" t="s">
        <v>336</v>
      </c>
      <c r="E16" t="s">
        <v>217</v>
      </c>
      <c r="F16" t="s">
        <v>218</v>
      </c>
    </row>
    <row r="17" spans="1:7">
      <c r="C17" s="105"/>
      <c r="D17" s="1" t="s">
        <v>220</v>
      </c>
      <c r="E17" t="s">
        <v>221</v>
      </c>
      <c r="F17" s="60" t="s">
        <v>222</v>
      </c>
    </row>
    <row r="18" spans="1:7">
      <c r="C18" s="105"/>
      <c r="D18" s="1" t="s">
        <v>337</v>
      </c>
      <c r="E18" t="s">
        <v>221</v>
      </c>
      <c r="F18" s="60" t="s">
        <v>222</v>
      </c>
    </row>
    <row r="19" spans="1:7">
      <c r="C19" s="105"/>
      <c r="D19" s="1" t="s">
        <v>244</v>
      </c>
      <c r="E19" t="s">
        <v>245</v>
      </c>
      <c r="F19" t="s">
        <v>523</v>
      </c>
    </row>
    <row r="20" spans="1:7">
      <c r="C20" s="105"/>
      <c r="D20" t="s">
        <v>352</v>
      </c>
      <c r="E20" t="s">
        <v>245</v>
      </c>
      <c r="F20" t="s">
        <v>523</v>
      </c>
    </row>
    <row r="21" spans="1:7">
      <c r="C21" s="32"/>
      <c r="D21" s="1" t="s">
        <v>275</v>
      </c>
      <c r="E21" t="s">
        <v>276</v>
      </c>
      <c r="F21" t="s">
        <v>525</v>
      </c>
    </row>
    <row r="22" spans="1:7">
      <c r="C22" s="32"/>
      <c r="D22" s="1" t="s">
        <v>365</v>
      </c>
      <c r="E22" t="s">
        <v>276</v>
      </c>
      <c r="F22" t="s">
        <v>525</v>
      </c>
    </row>
    <row r="23" spans="1:7">
      <c r="C23" s="32"/>
      <c r="D23" s="1" t="s">
        <v>278</v>
      </c>
      <c r="E23" t="s">
        <v>279</v>
      </c>
      <c r="F23" t="s">
        <v>526</v>
      </c>
    </row>
    <row r="24" spans="1:7">
      <c r="C24" s="32"/>
      <c r="D24" s="1" t="s">
        <v>366</v>
      </c>
      <c r="E24" t="s">
        <v>279</v>
      </c>
      <c r="F24" t="s">
        <v>526</v>
      </c>
    </row>
    <row r="27" spans="1:7" s="31" customFormat="1" ht="15.75" customHeight="1">
      <c r="A27" s="29"/>
      <c r="B27" s="29"/>
      <c r="C27" s="30" t="s">
        <v>655</v>
      </c>
      <c r="D27" s="30"/>
      <c r="E27" s="30"/>
      <c r="F27" s="29"/>
      <c r="G27" s="29"/>
    </row>
    <row r="28" spans="1:7" ht="12.95">
      <c r="C28" s="105"/>
      <c r="D28" s="57" t="s">
        <v>321</v>
      </c>
      <c r="E28" t="s">
        <v>515</v>
      </c>
      <c r="F28" s="1" t="s">
        <v>84</v>
      </c>
    </row>
    <row r="29" spans="1:7" ht="12.95">
      <c r="C29" s="105"/>
      <c r="D29" s="57" t="s">
        <v>324</v>
      </c>
      <c r="E29" t="s">
        <v>325</v>
      </c>
      <c r="F29" s="1" t="s">
        <v>79</v>
      </c>
    </row>
    <row r="30" spans="1:7">
      <c r="C30" s="105"/>
      <c r="D30" t="s">
        <v>197</v>
      </c>
      <c r="E30" t="s">
        <v>198</v>
      </c>
      <c r="F30" s="54" t="s">
        <v>656</v>
      </c>
    </row>
    <row r="31" spans="1:7">
      <c r="C31" s="105"/>
      <c r="D31" t="s">
        <v>327</v>
      </c>
      <c r="E31" t="s">
        <v>198</v>
      </c>
      <c r="F31" s="54" t="s">
        <v>656</v>
      </c>
    </row>
    <row r="32" spans="1:7">
      <c r="C32" s="105"/>
      <c r="D32" t="s">
        <v>328</v>
      </c>
      <c r="E32" t="s">
        <v>515</v>
      </c>
      <c r="F32" s="1" t="s">
        <v>84</v>
      </c>
    </row>
    <row r="33" spans="3:6">
      <c r="C33" s="105"/>
      <c r="D33" t="s">
        <v>330</v>
      </c>
      <c r="E33" t="s">
        <v>325</v>
      </c>
      <c r="F33" s="1" t="s">
        <v>79</v>
      </c>
    </row>
    <row r="34" spans="3:6">
      <c r="C34" s="105"/>
      <c r="D34" t="s">
        <v>204</v>
      </c>
      <c r="E34" t="s">
        <v>205</v>
      </c>
      <c r="F34" s="1" t="s">
        <v>83</v>
      </c>
    </row>
    <row r="35" spans="3:6">
      <c r="C35" s="105"/>
      <c r="D35" t="s">
        <v>331</v>
      </c>
      <c r="E35" t="s">
        <v>205</v>
      </c>
      <c r="F35" s="1" t="s">
        <v>83</v>
      </c>
    </row>
    <row r="36" spans="3:6">
      <c r="C36" s="105"/>
      <c r="D36" t="s">
        <v>207</v>
      </c>
      <c r="E36" t="s">
        <v>208</v>
      </c>
      <c r="F36" s="1" t="s">
        <v>83</v>
      </c>
    </row>
    <row r="37" spans="3:6">
      <c r="C37" s="105"/>
      <c r="D37" t="s">
        <v>333</v>
      </c>
      <c r="E37" t="s">
        <v>208</v>
      </c>
      <c r="F37" s="1" t="s">
        <v>83</v>
      </c>
    </row>
    <row r="38" spans="3:6">
      <c r="C38" s="105"/>
      <c r="D38" s="1" t="s">
        <v>216</v>
      </c>
      <c r="E38" t="s">
        <v>217</v>
      </c>
      <c r="F38" t="s">
        <v>218</v>
      </c>
    </row>
    <row r="39" spans="3:6">
      <c r="C39" s="105"/>
      <c r="D39" s="1" t="s">
        <v>336</v>
      </c>
      <c r="E39" t="s">
        <v>217</v>
      </c>
      <c r="F39" t="s">
        <v>218</v>
      </c>
    </row>
    <row r="40" spans="3:6">
      <c r="C40" s="105"/>
      <c r="D40" s="1" t="s">
        <v>220</v>
      </c>
      <c r="E40" t="s">
        <v>221</v>
      </c>
      <c r="F40" s="60" t="s">
        <v>222</v>
      </c>
    </row>
    <row r="41" spans="3:6">
      <c r="C41" s="105"/>
      <c r="D41" s="1" t="s">
        <v>337</v>
      </c>
      <c r="E41" t="s">
        <v>221</v>
      </c>
      <c r="F41" s="60" t="s">
        <v>222</v>
      </c>
    </row>
    <row r="42" spans="3:6">
      <c r="C42" s="105"/>
      <c r="D42" s="1" t="s">
        <v>244</v>
      </c>
      <c r="E42" t="s">
        <v>245</v>
      </c>
      <c r="F42" t="s">
        <v>523</v>
      </c>
    </row>
    <row r="43" spans="3:6">
      <c r="C43" s="105"/>
      <c r="D43" t="s">
        <v>352</v>
      </c>
      <c r="E43" t="s">
        <v>245</v>
      </c>
      <c r="F43" t="s">
        <v>523</v>
      </c>
    </row>
    <row r="44" spans="3:6">
      <c r="C44" s="32"/>
      <c r="D44" s="1" t="s">
        <v>275</v>
      </c>
      <c r="E44" t="s">
        <v>276</v>
      </c>
      <c r="F44" t="s">
        <v>525</v>
      </c>
    </row>
    <row r="45" spans="3:6">
      <c r="C45" s="32"/>
      <c r="D45" s="1" t="s">
        <v>365</v>
      </c>
      <c r="E45" t="s">
        <v>276</v>
      </c>
      <c r="F45" t="s">
        <v>525</v>
      </c>
    </row>
    <row r="46" spans="3:6">
      <c r="C46" s="32"/>
      <c r="D46" s="1" t="s">
        <v>278</v>
      </c>
      <c r="E46" t="s">
        <v>279</v>
      </c>
      <c r="F46" t="s">
        <v>526</v>
      </c>
    </row>
    <row r="47" spans="3:6">
      <c r="C47" s="32"/>
      <c r="D47" s="1" t="s">
        <v>366</v>
      </c>
      <c r="E47" t="s">
        <v>279</v>
      </c>
      <c r="F47" t="s">
        <v>526</v>
      </c>
    </row>
    <row r="50" spans="1:7" s="31" customFormat="1" ht="15.75" customHeight="1">
      <c r="A50" s="29"/>
      <c r="B50" s="29"/>
      <c r="C50" s="30" t="s">
        <v>657</v>
      </c>
      <c r="D50" s="30"/>
      <c r="E50" s="30"/>
      <c r="F50" s="29"/>
      <c r="G50" s="29"/>
    </row>
    <row r="51" spans="1:7" ht="12.95">
      <c r="C51" s="105"/>
      <c r="D51" s="57" t="s">
        <v>321</v>
      </c>
      <c r="E51" t="s">
        <v>515</v>
      </c>
      <c r="F51" s="1" t="s">
        <v>89</v>
      </c>
    </row>
    <row r="52" spans="1:7" ht="12.95">
      <c r="C52" s="105"/>
      <c r="D52" s="57" t="s">
        <v>324</v>
      </c>
      <c r="E52" t="s">
        <v>325</v>
      </c>
      <c r="F52" s="1" t="s">
        <v>79</v>
      </c>
    </row>
    <row r="53" spans="1:7">
      <c r="C53" s="105"/>
      <c r="D53" t="s">
        <v>197</v>
      </c>
      <c r="E53" t="s">
        <v>198</v>
      </c>
      <c r="F53" s="54" t="s">
        <v>658</v>
      </c>
    </row>
    <row r="54" spans="1:7">
      <c r="C54" s="105"/>
      <c r="D54" t="s">
        <v>327</v>
      </c>
      <c r="E54" t="s">
        <v>198</v>
      </c>
      <c r="F54" s="54" t="s">
        <v>658</v>
      </c>
    </row>
    <row r="55" spans="1:7">
      <c r="C55" s="105"/>
      <c r="D55" t="s">
        <v>328</v>
      </c>
      <c r="E55" t="s">
        <v>515</v>
      </c>
      <c r="F55" s="1" t="s">
        <v>89</v>
      </c>
    </row>
    <row r="56" spans="1:7">
      <c r="C56" s="105"/>
      <c r="D56" t="s">
        <v>330</v>
      </c>
      <c r="E56" t="s">
        <v>325</v>
      </c>
      <c r="F56" s="1" t="s">
        <v>79</v>
      </c>
    </row>
    <row r="57" spans="1:7">
      <c r="C57" s="105"/>
      <c r="D57" t="s">
        <v>204</v>
      </c>
      <c r="E57" t="s">
        <v>205</v>
      </c>
      <c r="F57" s="1" t="s">
        <v>88</v>
      </c>
    </row>
    <row r="58" spans="1:7">
      <c r="C58" s="105"/>
      <c r="D58" t="s">
        <v>331</v>
      </c>
      <c r="E58" t="s">
        <v>205</v>
      </c>
      <c r="F58" s="1" t="s">
        <v>88</v>
      </c>
    </row>
    <row r="59" spans="1:7">
      <c r="C59" s="105"/>
      <c r="D59" t="s">
        <v>207</v>
      </c>
      <c r="E59" t="s">
        <v>208</v>
      </c>
      <c r="F59" s="1" t="s">
        <v>88</v>
      </c>
    </row>
    <row r="60" spans="1:7">
      <c r="C60" s="105"/>
      <c r="D60" t="s">
        <v>333</v>
      </c>
      <c r="E60" t="s">
        <v>208</v>
      </c>
      <c r="F60" s="1" t="s">
        <v>88</v>
      </c>
    </row>
    <row r="61" spans="1:7">
      <c r="C61" s="105"/>
      <c r="D61" s="1" t="s">
        <v>216</v>
      </c>
      <c r="E61" t="s">
        <v>217</v>
      </c>
      <c r="F61" t="s">
        <v>218</v>
      </c>
    </row>
    <row r="62" spans="1:7">
      <c r="C62" s="105"/>
      <c r="D62" s="1" t="s">
        <v>336</v>
      </c>
      <c r="E62" t="s">
        <v>217</v>
      </c>
      <c r="F62" t="s">
        <v>218</v>
      </c>
    </row>
    <row r="63" spans="1:7">
      <c r="C63" s="105"/>
      <c r="D63" s="1" t="s">
        <v>220</v>
      </c>
      <c r="E63" t="s">
        <v>221</v>
      </c>
      <c r="F63" s="60" t="s">
        <v>222</v>
      </c>
    </row>
    <row r="64" spans="1:7">
      <c r="C64" s="105"/>
      <c r="D64" s="1" t="s">
        <v>337</v>
      </c>
      <c r="E64" t="s">
        <v>221</v>
      </c>
      <c r="F64" s="60" t="s">
        <v>222</v>
      </c>
    </row>
    <row r="65" spans="1:7">
      <c r="C65" s="105"/>
      <c r="D65" s="1" t="s">
        <v>244</v>
      </c>
      <c r="E65" t="s">
        <v>245</v>
      </c>
      <c r="F65" t="s">
        <v>523</v>
      </c>
    </row>
    <row r="66" spans="1:7">
      <c r="C66" s="105"/>
      <c r="D66" t="s">
        <v>352</v>
      </c>
      <c r="E66" t="s">
        <v>245</v>
      </c>
      <c r="F66" t="s">
        <v>523</v>
      </c>
    </row>
    <row r="67" spans="1:7">
      <c r="C67" s="32"/>
      <c r="D67" s="1" t="s">
        <v>275</v>
      </c>
      <c r="E67" t="s">
        <v>276</v>
      </c>
      <c r="F67" t="s">
        <v>525</v>
      </c>
    </row>
    <row r="68" spans="1:7">
      <c r="C68" s="32"/>
      <c r="D68" s="1" t="s">
        <v>365</v>
      </c>
      <c r="E68" t="s">
        <v>276</v>
      </c>
      <c r="F68" t="s">
        <v>525</v>
      </c>
    </row>
    <row r="69" spans="1:7">
      <c r="C69" s="32"/>
      <c r="D69" s="1" t="s">
        <v>278</v>
      </c>
      <c r="E69" t="s">
        <v>279</v>
      </c>
      <c r="F69" t="s">
        <v>526</v>
      </c>
    </row>
    <row r="70" spans="1:7">
      <c r="C70" s="32"/>
      <c r="D70" s="1" t="s">
        <v>366</v>
      </c>
      <c r="E70" t="s">
        <v>279</v>
      </c>
      <c r="F70" t="s">
        <v>526</v>
      </c>
    </row>
    <row r="71" spans="1:7">
      <c r="C71" s="32"/>
    </row>
    <row r="73" spans="1:7" s="31" customFormat="1" ht="15.75" customHeight="1">
      <c r="A73" s="29"/>
      <c r="B73" s="29"/>
      <c r="C73" s="30" t="s">
        <v>659</v>
      </c>
      <c r="D73" s="30"/>
      <c r="E73" s="30"/>
      <c r="F73" s="29"/>
      <c r="G73" s="29"/>
    </row>
    <row r="74" spans="1:7" ht="12.95">
      <c r="C74" s="105"/>
      <c r="D74" s="57" t="s">
        <v>321</v>
      </c>
      <c r="E74" t="s">
        <v>515</v>
      </c>
      <c r="F74" s="1" t="s">
        <v>94</v>
      </c>
    </row>
    <row r="75" spans="1:7" ht="12.95">
      <c r="C75" s="105"/>
      <c r="D75" s="57" t="s">
        <v>324</v>
      </c>
      <c r="E75" t="s">
        <v>325</v>
      </c>
      <c r="F75" s="1" t="s">
        <v>79</v>
      </c>
    </row>
    <row r="76" spans="1:7">
      <c r="C76" s="105"/>
      <c r="D76" t="s">
        <v>197</v>
      </c>
      <c r="E76" t="s">
        <v>198</v>
      </c>
      <c r="F76" s="54" t="s">
        <v>660</v>
      </c>
    </row>
    <row r="77" spans="1:7">
      <c r="C77" s="105"/>
      <c r="D77" t="s">
        <v>327</v>
      </c>
      <c r="E77" t="s">
        <v>198</v>
      </c>
      <c r="F77" s="54" t="s">
        <v>660</v>
      </c>
    </row>
    <row r="78" spans="1:7">
      <c r="C78" s="105"/>
      <c r="D78" t="s">
        <v>328</v>
      </c>
      <c r="E78" t="s">
        <v>515</v>
      </c>
      <c r="F78" s="1" t="s">
        <v>94</v>
      </c>
    </row>
    <row r="79" spans="1:7">
      <c r="C79" s="105"/>
      <c r="D79" t="s">
        <v>330</v>
      </c>
      <c r="E79" t="s">
        <v>325</v>
      </c>
      <c r="F79" s="1" t="s">
        <v>79</v>
      </c>
    </row>
    <row r="80" spans="1:7">
      <c r="C80" s="105"/>
      <c r="D80" t="s">
        <v>204</v>
      </c>
      <c r="E80" t="s">
        <v>205</v>
      </c>
      <c r="F80" s="1" t="s">
        <v>88</v>
      </c>
    </row>
    <row r="81" spans="1:7">
      <c r="C81" s="105"/>
      <c r="D81" t="s">
        <v>331</v>
      </c>
      <c r="E81" t="s">
        <v>205</v>
      </c>
      <c r="F81" s="1" t="s">
        <v>88</v>
      </c>
    </row>
    <row r="82" spans="1:7">
      <c r="C82" s="105"/>
      <c r="D82" t="s">
        <v>207</v>
      </c>
      <c r="E82" t="s">
        <v>208</v>
      </c>
      <c r="F82" s="1" t="s">
        <v>93</v>
      </c>
    </row>
    <row r="83" spans="1:7">
      <c r="C83" s="105"/>
      <c r="D83" t="s">
        <v>333</v>
      </c>
      <c r="E83" t="s">
        <v>208</v>
      </c>
      <c r="F83" s="1" t="s">
        <v>93</v>
      </c>
    </row>
    <row r="84" spans="1:7">
      <c r="C84" s="105"/>
      <c r="D84" s="1" t="s">
        <v>216</v>
      </c>
      <c r="E84" t="s">
        <v>217</v>
      </c>
      <c r="F84" t="s">
        <v>218</v>
      </c>
    </row>
    <row r="85" spans="1:7">
      <c r="C85" s="105"/>
      <c r="D85" s="1" t="s">
        <v>336</v>
      </c>
      <c r="E85" t="s">
        <v>217</v>
      </c>
      <c r="F85" t="s">
        <v>218</v>
      </c>
    </row>
    <row r="86" spans="1:7">
      <c r="C86" s="105"/>
      <c r="D86" s="1" t="s">
        <v>220</v>
      </c>
      <c r="E86" t="s">
        <v>221</v>
      </c>
      <c r="F86" s="60" t="s">
        <v>222</v>
      </c>
    </row>
    <row r="87" spans="1:7">
      <c r="C87" s="105"/>
      <c r="D87" s="1" t="s">
        <v>337</v>
      </c>
      <c r="E87" t="s">
        <v>221</v>
      </c>
      <c r="F87" s="60" t="s">
        <v>222</v>
      </c>
    </row>
    <row r="88" spans="1:7">
      <c r="C88" s="105"/>
      <c r="D88" s="1" t="s">
        <v>244</v>
      </c>
      <c r="E88" t="s">
        <v>245</v>
      </c>
      <c r="F88" t="s">
        <v>523</v>
      </c>
    </row>
    <row r="89" spans="1:7">
      <c r="C89" s="105"/>
      <c r="D89" t="s">
        <v>352</v>
      </c>
      <c r="E89" t="s">
        <v>245</v>
      </c>
      <c r="F89" t="s">
        <v>523</v>
      </c>
    </row>
    <row r="90" spans="1:7">
      <c r="C90" s="32"/>
      <c r="D90" s="1" t="s">
        <v>275</v>
      </c>
      <c r="E90" t="s">
        <v>276</v>
      </c>
      <c r="F90" t="s">
        <v>525</v>
      </c>
    </row>
    <row r="91" spans="1:7">
      <c r="C91" s="32"/>
      <c r="D91" s="1" t="s">
        <v>365</v>
      </c>
      <c r="E91" t="s">
        <v>276</v>
      </c>
      <c r="F91" t="s">
        <v>525</v>
      </c>
    </row>
    <row r="92" spans="1:7">
      <c r="C92" s="32"/>
      <c r="D92" s="1" t="s">
        <v>278</v>
      </c>
      <c r="E92" t="s">
        <v>279</v>
      </c>
      <c r="F92" t="s">
        <v>526</v>
      </c>
    </row>
    <row r="93" spans="1:7">
      <c r="C93" s="32"/>
      <c r="D93" s="1" t="s">
        <v>366</v>
      </c>
      <c r="E93" t="s">
        <v>279</v>
      </c>
      <c r="F93" t="s">
        <v>526</v>
      </c>
    </row>
    <row r="96" spans="1:7" s="31" customFormat="1" ht="15.75" customHeight="1">
      <c r="A96" s="29"/>
      <c r="B96" s="29"/>
      <c r="C96" s="30" t="s">
        <v>661</v>
      </c>
      <c r="D96" s="30"/>
      <c r="E96" s="30"/>
      <c r="F96" s="29"/>
      <c r="G96" s="29"/>
    </row>
    <row r="97" spans="3:6" ht="12.95">
      <c r="C97" s="105"/>
      <c r="D97" s="57" t="s">
        <v>321</v>
      </c>
      <c r="E97" t="s">
        <v>515</v>
      </c>
      <c r="F97" s="1" t="s">
        <v>99</v>
      </c>
    </row>
    <row r="98" spans="3:6" ht="12.95">
      <c r="C98" s="105"/>
      <c r="D98" s="57" t="s">
        <v>324</v>
      </c>
      <c r="E98" t="s">
        <v>325</v>
      </c>
      <c r="F98" s="1" t="s">
        <v>79</v>
      </c>
    </row>
    <row r="99" spans="3:6">
      <c r="C99" s="105"/>
      <c r="D99" t="s">
        <v>197</v>
      </c>
      <c r="E99" t="s">
        <v>198</v>
      </c>
      <c r="F99" s="54" t="s">
        <v>662</v>
      </c>
    </row>
    <row r="100" spans="3:6">
      <c r="C100" s="105"/>
      <c r="D100" t="s">
        <v>327</v>
      </c>
      <c r="E100" t="s">
        <v>198</v>
      </c>
      <c r="F100" s="54" t="s">
        <v>662</v>
      </c>
    </row>
    <row r="101" spans="3:6">
      <c r="C101" s="105"/>
      <c r="D101" t="s">
        <v>328</v>
      </c>
      <c r="E101" t="s">
        <v>515</v>
      </c>
      <c r="F101" s="1" t="s">
        <v>99</v>
      </c>
    </row>
    <row r="102" spans="3:6">
      <c r="C102" s="105"/>
      <c r="D102" t="s">
        <v>330</v>
      </c>
      <c r="E102" t="s">
        <v>325</v>
      </c>
      <c r="F102" s="1" t="s">
        <v>79</v>
      </c>
    </row>
    <row r="103" spans="3:6">
      <c r="C103" s="105"/>
      <c r="D103" t="s">
        <v>204</v>
      </c>
      <c r="E103" t="s">
        <v>205</v>
      </c>
      <c r="F103" s="1" t="s">
        <v>98</v>
      </c>
    </row>
    <row r="104" spans="3:6">
      <c r="C104" s="105"/>
      <c r="D104" t="s">
        <v>331</v>
      </c>
      <c r="E104" t="s">
        <v>205</v>
      </c>
      <c r="F104" s="1" t="s">
        <v>98</v>
      </c>
    </row>
    <row r="105" spans="3:6">
      <c r="C105" s="105"/>
      <c r="D105" t="s">
        <v>207</v>
      </c>
      <c r="E105" t="s">
        <v>208</v>
      </c>
      <c r="F105" s="1" t="s">
        <v>98</v>
      </c>
    </row>
    <row r="106" spans="3:6">
      <c r="C106" s="105"/>
      <c r="D106" t="s">
        <v>333</v>
      </c>
      <c r="E106" t="s">
        <v>208</v>
      </c>
      <c r="F106" s="1" t="s">
        <v>98</v>
      </c>
    </row>
    <row r="107" spans="3:6">
      <c r="C107" s="105"/>
      <c r="D107" s="1" t="s">
        <v>216</v>
      </c>
      <c r="E107" t="s">
        <v>217</v>
      </c>
      <c r="F107" t="s">
        <v>218</v>
      </c>
    </row>
    <row r="108" spans="3:6">
      <c r="C108" s="105"/>
      <c r="D108" s="1" t="s">
        <v>336</v>
      </c>
      <c r="E108" t="s">
        <v>217</v>
      </c>
      <c r="F108" t="s">
        <v>218</v>
      </c>
    </row>
    <row r="109" spans="3:6">
      <c r="C109" s="105"/>
      <c r="D109" s="1" t="s">
        <v>220</v>
      </c>
      <c r="E109" t="s">
        <v>221</v>
      </c>
      <c r="F109" s="60" t="s">
        <v>222</v>
      </c>
    </row>
    <row r="110" spans="3:6">
      <c r="C110" s="105"/>
      <c r="D110" s="1" t="s">
        <v>337</v>
      </c>
      <c r="E110" t="s">
        <v>221</v>
      </c>
      <c r="F110" s="60" t="s">
        <v>222</v>
      </c>
    </row>
    <row r="111" spans="3:6">
      <c r="C111" s="105"/>
      <c r="D111" s="1" t="s">
        <v>244</v>
      </c>
      <c r="E111" t="s">
        <v>245</v>
      </c>
      <c r="F111" t="s">
        <v>523</v>
      </c>
    </row>
    <row r="112" spans="3:6">
      <c r="C112" s="105"/>
      <c r="D112" t="s">
        <v>352</v>
      </c>
      <c r="E112" t="s">
        <v>245</v>
      </c>
      <c r="F112" t="s">
        <v>523</v>
      </c>
    </row>
    <row r="113" spans="1:7">
      <c r="C113" s="32"/>
      <c r="D113" s="1" t="s">
        <v>275</v>
      </c>
      <c r="E113" t="s">
        <v>276</v>
      </c>
      <c r="F113" t="s">
        <v>525</v>
      </c>
    </row>
    <row r="114" spans="1:7">
      <c r="C114" s="32"/>
      <c r="D114" s="1" t="s">
        <v>365</v>
      </c>
      <c r="E114" t="s">
        <v>276</v>
      </c>
      <c r="F114" t="s">
        <v>525</v>
      </c>
    </row>
    <row r="115" spans="1:7">
      <c r="C115" s="32"/>
      <c r="D115" s="1" t="s">
        <v>278</v>
      </c>
      <c r="E115" t="s">
        <v>279</v>
      </c>
      <c r="F115" t="s">
        <v>526</v>
      </c>
    </row>
    <row r="116" spans="1:7">
      <c r="D116" s="1" t="s">
        <v>366</v>
      </c>
      <c r="E116" t="s">
        <v>279</v>
      </c>
      <c r="F116" t="s">
        <v>526</v>
      </c>
    </row>
    <row r="118" spans="1:7" s="31" customFormat="1" ht="15.75" customHeight="1">
      <c r="A118" s="29"/>
      <c r="B118" s="29"/>
      <c r="C118" s="30" t="s">
        <v>663</v>
      </c>
      <c r="D118" s="30"/>
      <c r="E118" s="30"/>
      <c r="F118" s="29"/>
      <c r="G118" s="29"/>
    </row>
    <row r="119" spans="1:7" ht="12.95">
      <c r="C119" s="105"/>
      <c r="D119" s="57" t="s">
        <v>321</v>
      </c>
      <c r="E119" t="s">
        <v>515</v>
      </c>
      <c r="F119" s="1" t="s">
        <v>104</v>
      </c>
    </row>
    <row r="120" spans="1:7" ht="12.95">
      <c r="C120" s="105"/>
      <c r="D120" s="57" t="s">
        <v>324</v>
      </c>
      <c r="E120" t="s">
        <v>325</v>
      </c>
      <c r="F120" s="1" t="s">
        <v>79</v>
      </c>
    </row>
    <row r="121" spans="1:7">
      <c r="C121" s="105"/>
      <c r="D121" t="s">
        <v>197</v>
      </c>
      <c r="E121" t="s">
        <v>198</v>
      </c>
      <c r="F121" s="54" t="s">
        <v>664</v>
      </c>
    </row>
    <row r="122" spans="1:7">
      <c r="C122" s="105"/>
      <c r="D122" t="s">
        <v>327</v>
      </c>
      <c r="E122" t="s">
        <v>198</v>
      </c>
      <c r="F122" s="54" t="s">
        <v>664</v>
      </c>
    </row>
    <row r="123" spans="1:7">
      <c r="C123" s="105"/>
      <c r="D123" t="s">
        <v>328</v>
      </c>
      <c r="E123" t="s">
        <v>515</v>
      </c>
      <c r="F123" s="1" t="s">
        <v>104</v>
      </c>
    </row>
    <row r="124" spans="1:7">
      <c r="C124" s="105"/>
      <c r="D124" t="s">
        <v>330</v>
      </c>
      <c r="E124" t="s">
        <v>325</v>
      </c>
      <c r="F124" s="1" t="s">
        <v>79</v>
      </c>
    </row>
    <row r="125" spans="1:7">
      <c r="C125" s="105"/>
      <c r="D125" t="s">
        <v>204</v>
      </c>
      <c r="E125" t="s">
        <v>205</v>
      </c>
      <c r="F125" s="1" t="s">
        <v>98</v>
      </c>
    </row>
    <row r="126" spans="1:7">
      <c r="C126" s="105"/>
      <c r="D126" t="s">
        <v>331</v>
      </c>
      <c r="E126" t="s">
        <v>205</v>
      </c>
      <c r="F126" s="1" t="s">
        <v>98</v>
      </c>
    </row>
    <row r="127" spans="1:7">
      <c r="C127" s="105"/>
      <c r="D127" t="s">
        <v>207</v>
      </c>
      <c r="E127" t="s">
        <v>208</v>
      </c>
      <c r="F127" s="1" t="s">
        <v>665</v>
      </c>
    </row>
    <row r="128" spans="1:7">
      <c r="C128" s="105"/>
      <c r="D128" t="s">
        <v>333</v>
      </c>
      <c r="E128" t="s">
        <v>208</v>
      </c>
      <c r="F128" s="1" t="s">
        <v>665</v>
      </c>
    </row>
    <row r="129" spans="1:7">
      <c r="C129" s="105"/>
      <c r="D129" s="1" t="s">
        <v>216</v>
      </c>
      <c r="E129" t="s">
        <v>217</v>
      </c>
      <c r="F129" t="s">
        <v>218</v>
      </c>
    </row>
    <row r="130" spans="1:7">
      <c r="C130" s="105"/>
      <c r="D130" s="1" t="s">
        <v>336</v>
      </c>
      <c r="E130" t="s">
        <v>217</v>
      </c>
      <c r="F130" t="s">
        <v>218</v>
      </c>
    </row>
    <row r="131" spans="1:7">
      <c r="C131" s="105"/>
      <c r="D131" s="1" t="s">
        <v>220</v>
      </c>
      <c r="E131" t="s">
        <v>221</v>
      </c>
      <c r="F131" s="60" t="s">
        <v>222</v>
      </c>
    </row>
    <row r="132" spans="1:7">
      <c r="C132" s="105"/>
      <c r="D132" s="1" t="s">
        <v>337</v>
      </c>
      <c r="E132" t="s">
        <v>221</v>
      </c>
      <c r="F132" s="60" t="s">
        <v>222</v>
      </c>
    </row>
    <row r="133" spans="1:7">
      <c r="C133" s="105"/>
      <c r="D133" s="1" t="s">
        <v>244</v>
      </c>
      <c r="E133" t="s">
        <v>245</v>
      </c>
      <c r="F133" t="s">
        <v>523</v>
      </c>
    </row>
    <row r="134" spans="1:7">
      <c r="C134" s="105"/>
      <c r="D134" t="s">
        <v>352</v>
      </c>
      <c r="E134" t="s">
        <v>245</v>
      </c>
      <c r="F134" t="s">
        <v>523</v>
      </c>
    </row>
    <row r="135" spans="1:7">
      <c r="C135" s="32"/>
      <c r="D135" s="1" t="s">
        <v>275</v>
      </c>
      <c r="E135" t="s">
        <v>276</v>
      </c>
      <c r="F135" t="s">
        <v>525</v>
      </c>
    </row>
    <row r="136" spans="1:7">
      <c r="C136" s="32"/>
      <c r="D136" s="1" t="s">
        <v>365</v>
      </c>
      <c r="E136" t="s">
        <v>276</v>
      </c>
      <c r="F136" t="s">
        <v>525</v>
      </c>
    </row>
    <row r="137" spans="1:7">
      <c r="C137" s="32"/>
      <c r="D137" s="1" t="s">
        <v>278</v>
      </c>
      <c r="E137" t="s">
        <v>279</v>
      </c>
      <c r="F137" t="s">
        <v>526</v>
      </c>
    </row>
    <row r="138" spans="1:7">
      <c r="C138" s="32"/>
      <c r="D138" s="1" t="s">
        <v>366</v>
      </c>
      <c r="E138" t="s">
        <v>279</v>
      </c>
      <c r="F138" t="s">
        <v>526</v>
      </c>
    </row>
    <row r="141" spans="1:7" s="31" customFormat="1" ht="15.75" customHeight="1">
      <c r="A141" s="29"/>
      <c r="B141" s="29"/>
      <c r="C141" s="30" t="s">
        <v>666</v>
      </c>
      <c r="D141" s="30"/>
      <c r="E141" s="30"/>
      <c r="F141" s="29"/>
      <c r="G141" s="29"/>
    </row>
    <row r="142" spans="1:7" ht="12.95">
      <c r="C142" s="105"/>
      <c r="D142" s="57" t="s">
        <v>321</v>
      </c>
      <c r="E142" t="s">
        <v>515</v>
      </c>
      <c r="F142" s="1" t="s">
        <v>109</v>
      </c>
    </row>
    <row r="143" spans="1:7" ht="12.95">
      <c r="C143" s="105"/>
      <c r="D143" s="57" t="s">
        <v>324</v>
      </c>
      <c r="E143" t="s">
        <v>325</v>
      </c>
      <c r="F143" s="1" t="s">
        <v>79</v>
      </c>
    </row>
    <row r="144" spans="1:7">
      <c r="C144" s="105"/>
      <c r="D144" t="s">
        <v>197</v>
      </c>
      <c r="E144" t="s">
        <v>198</v>
      </c>
      <c r="F144" s="54" t="s">
        <v>667</v>
      </c>
    </row>
    <row r="145" spans="3:6">
      <c r="C145" s="105"/>
      <c r="D145" t="s">
        <v>327</v>
      </c>
      <c r="E145" t="s">
        <v>198</v>
      </c>
      <c r="F145" s="54" t="s">
        <v>667</v>
      </c>
    </row>
    <row r="146" spans="3:6">
      <c r="C146" s="105"/>
      <c r="D146" t="s">
        <v>328</v>
      </c>
      <c r="E146" t="s">
        <v>515</v>
      </c>
      <c r="F146" s="1" t="s">
        <v>109</v>
      </c>
    </row>
    <row r="147" spans="3:6">
      <c r="C147" s="105"/>
      <c r="D147" t="s">
        <v>330</v>
      </c>
      <c r="E147" t="s">
        <v>325</v>
      </c>
      <c r="F147" s="1" t="s">
        <v>79</v>
      </c>
    </row>
    <row r="148" spans="3:6">
      <c r="C148" s="105"/>
      <c r="D148" t="s">
        <v>204</v>
      </c>
      <c r="E148" t="s">
        <v>205</v>
      </c>
      <c r="F148" s="1" t="s">
        <v>108</v>
      </c>
    </row>
    <row r="149" spans="3:6">
      <c r="C149" s="105"/>
      <c r="D149" t="s">
        <v>331</v>
      </c>
      <c r="E149" t="s">
        <v>205</v>
      </c>
      <c r="F149" s="1" t="s">
        <v>108</v>
      </c>
    </row>
    <row r="150" spans="3:6">
      <c r="C150" s="105"/>
      <c r="D150" t="s">
        <v>207</v>
      </c>
      <c r="E150" t="s">
        <v>208</v>
      </c>
      <c r="F150" s="1" t="s">
        <v>108</v>
      </c>
    </row>
    <row r="151" spans="3:6">
      <c r="C151" s="105"/>
      <c r="D151" t="s">
        <v>333</v>
      </c>
      <c r="E151" t="s">
        <v>208</v>
      </c>
      <c r="F151" s="1" t="s">
        <v>108</v>
      </c>
    </row>
    <row r="152" spans="3:6">
      <c r="C152" s="105"/>
      <c r="D152" s="1" t="s">
        <v>216</v>
      </c>
      <c r="E152" t="s">
        <v>217</v>
      </c>
      <c r="F152" t="s">
        <v>218</v>
      </c>
    </row>
    <row r="153" spans="3:6">
      <c r="C153" s="105"/>
      <c r="D153" s="1" t="s">
        <v>336</v>
      </c>
      <c r="E153" t="s">
        <v>217</v>
      </c>
      <c r="F153" t="s">
        <v>218</v>
      </c>
    </row>
    <row r="154" spans="3:6">
      <c r="C154" s="105"/>
      <c r="D154" s="1" t="s">
        <v>220</v>
      </c>
      <c r="E154" t="s">
        <v>221</v>
      </c>
      <c r="F154" s="60" t="s">
        <v>222</v>
      </c>
    </row>
    <row r="155" spans="3:6">
      <c r="C155" s="105"/>
      <c r="D155" s="1" t="s">
        <v>337</v>
      </c>
      <c r="E155" t="s">
        <v>221</v>
      </c>
      <c r="F155" s="60" t="s">
        <v>222</v>
      </c>
    </row>
    <row r="156" spans="3:6">
      <c r="C156" s="105"/>
      <c r="D156" s="1" t="s">
        <v>244</v>
      </c>
      <c r="E156" t="s">
        <v>245</v>
      </c>
      <c r="F156" t="s">
        <v>523</v>
      </c>
    </row>
    <row r="157" spans="3:6">
      <c r="C157" s="105"/>
      <c r="D157" t="s">
        <v>352</v>
      </c>
      <c r="E157" t="s">
        <v>245</v>
      </c>
      <c r="F157" t="s">
        <v>523</v>
      </c>
    </row>
    <row r="158" spans="3:6">
      <c r="C158" s="32"/>
      <c r="D158" s="1" t="s">
        <v>275</v>
      </c>
      <c r="E158" t="s">
        <v>276</v>
      </c>
      <c r="F158" t="s">
        <v>525</v>
      </c>
    </row>
    <row r="159" spans="3:6">
      <c r="C159" s="32"/>
      <c r="D159" s="1" t="s">
        <v>365</v>
      </c>
      <c r="E159" t="s">
        <v>276</v>
      </c>
      <c r="F159" t="s">
        <v>525</v>
      </c>
    </row>
    <row r="160" spans="3:6">
      <c r="C160" s="32"/>
      <c r="D160" s="1" t="s">
        <v>278</v>
      </c>
      <c r="E160" t="s">
        <v>279</v>
      </c>
      <c r="F160" t="s">
        <v>526</v>
      </c>
    </row>
    <row r="161" spans="1:7">
      <c r="C161" s="32"/>
      <c r="D161" s="1" t="s">
        <v>366</v>
      </c>
      <c r="E161" t="s">
        <v>279</v>
      </c>
      <c r="F161" t="s">
        <v>526</v>
      </c>
    </row>
    <row r="162" spans="1:7">
      <c r="C162" s="32"/>
    </row>
    <row r="164" spans="1:7" s="31" customFormat="1" ht="15.75" customHeight="1">
      <c r="A164" s="29"/>
      <c r="B164" s="29"/>
      <c r="C164" s="30" t="s">
        <v>668</v>
      </c>
      <c r="D164" s="30"/>
      <c r="E164" s="30"/>
      <c r="F164" s="29"/>
      <c r="G164" s="29"/>
    </row>
    <row r="165" spans="1:7" ht="12.95">
      <c r="C165" s="105"/>
      <c r="D165" s="57" t="s">
        <v>321</v>
      </c>
      <c r="E165" t="s">
        <v>515</v>
      </c>
      <c r="F165" s="1" t="s">
        <v>114</v>
      </c>
    </row>
    <row r="166" spans="1:7" ht="12.95">
      <c r="C166" s="105"/>
      <c r="D166" s="57" t="s">
        <v>324</v>
      </c>
      <c r="E166" t="s">
        <v>325</v>
      </c>
      <c r="F166" s="1" t="s">
        <v>79</v>
      </c>
    </row>
    <row r="167" spans="1:7">
      <c r="C167" s="105"/>
      <c r="D167" t="s">
        <v>197</v>
      </c>
      <c r="E167" t="s">
        <v>198</v>
      </c>
      <c r="F167" s="54" t="s">
        <v>669</v>
      </c>
    </row>
    <row r="168" spans="1:7">
      <c r="C168" s="105"/>
      <c r="D168" t="s">
        <v>327</v>
      </c>
      <c r="E168" t="s">
        <v>198</v>
      </c>
      <c r="F168" s="54" t="s">
        <v>669</v>
      </c>
    </row>
    <row r="169" spans="1:7">
      <c r="C169" s="105"/>
      <c r="D169" t="s">
        <v>328</v>
      </c>
      <c r="E169" t="s">
        <v>515</v>
      </c>
      <c r="F169" s="1" t="s">
        <v>114</v>
      </c>
    </row>
    <row r="170" spans="1:7">
      <c r="C170" s="105"/>
      <c r="D170" t="s">
        <v>330</v>
      </c>
      <c r="E170" t="s">
        <v>325</v>
      </c>
      <c r="F170" s="1" t="s">
        <v>79</v>
      </c>
    </row>
    <row r="171" spans="1:7">
      <c r="C171" s="105"/>
      <c r="D171" t="s">
        <v>204</v>
      </c>
      <c r="E171" t="s">
        <v>205</v>
      </c>
      <c r="F171" s="1" t="s">
        <v>108</v>
      </c>
    </row>
    <row r="172" spans="1:7">
      <c r="C172" s="105"/>
      <c r="D172" t="s">
        <v>331</v>
      </c>
      <c r="E172" t="s">
        <v>205</v>
      </c>
      <c r="F172" s="1" t="s">
        <v>108</v>
      </c>
    </row>
    <row r="173" spans="1:7">
      <c r="C173" s="105"/>
      <c r="D173" t="s">
        <v>207</v>
      </c>
      <c r="E173" t="s">
        <v>208</v>
      </c>
      <c r="F173" s="1" t="s">
        <v>113</v>
      </c>
    </row>
    <row r="174" spans="1:7">
      <c r="C174" s="105"/>
      <c r="D174" t="s">
        <v>333</v>
      </c>
      <c r="E174" t="s">
        <v>208</v>
      </c>
      <c r="F174" s="1" t="s">
        <v>113</v>
      </c>
    </row>
    <row r="175" spans="1:7">
      <c r="C175" s="105"/>
      <c r="D175" s="1" t="s">
        <v>216</v>
      </c>
      <c r="E175" t="s">
        <v>217</v>
      </c>
      <c r="F175" t="s">
        <v>218</v>
      </c>
    </row>
    <row r="176" spans="1:7">
      <c r="C176" s="105"/>
      <c r="D176" s="1" t="s">
        <v>336</v>
      </c>
      <c r="E176" t="s">
        <v>217</v>
      </c>
      <c r="F176" t="s">
        <v>218</v>
      </c>
    </row>
    <row r="177" spans="3:6">
      <c r="C177" s="105"/>
      <c r="D177" s="1" t="s">
        <v>220</v>
      </c>
      <c r="E177" t="s">
        <v>221</v>
      </c>
      <c r="F177" s="60" t="s">
        <v>222</v>
      </c>
    </row>
    <row r="178" spans="3:6">
      <c r="C178" s="105"/>
      <c r="D178" s="1" t="s">
        <v>337</v>
      </c>
      <c r="E178" t="s">
        <v>221</v>
      </c>
      <c r="F178" s="60" t="s">
        <v>222</v>
      </c>
    </row>
    <row r="179" spans="3:6">
      <c r="C179" s="105"/>
      <c r="D179" s="1" t="s">
        <v>244</v>
      </c>
      <c r="E179" t="s">
        <v>245</v>
      </c>
      <c r="F179" t="s">
        <v>523</v>
      </c>
    </row>
    <row r="180" spans="3:6">
      <c r="D180" t="s">
        <v>352</v>
      </c>
      <c r="E180" t="s">
        <v>245</v>
      </c>
      <c r="F180" t="s">
        <v>523</v>
      </c>
    </row>
    <row r="181" spans="3:6">
      <c r="D181" s="1" t="s">
        <v>275</v>
      </c>
      <c r="E181" t="s">
        <v>276</v>
      </c>
      <c r="F181" t="s">
        <v>525</v>
      </c>
    </row>
    <row r="182" spans="3:6">
      <c r="D182" s="1" t="s">
        <v>365</v>
      </c>
      <c r="E182" t="s">
        <v>276</v>
      </c>
      <c r="F182" t="s">
        <v>525</v>
      </c>
    </row>
    <row r="183" spans="3:6">
      <c r="D183" s="1" t="s">
        <v>278</v>
      </c>
      <c r="E183" t="s">
        <v>279</v>
      </c>
      <c r="F183" t="s">
        <v>526</v>
      </c>
    </row>
    <row r="184" spans="3:6">
      <c r="D184" s="1" t="s">
        <v>366</v>
      </c>
      <c r="E184" t="s">
        <v>279</v>
      </c>
      <c r="F184" t="s">
        <v>526</v>
      </c>
    </row>
  </sheetData>
  <mergeCells count="8">
    <mergeCell ref="C119:C134"/>
    <mergeCell ref="C142:C157"/>
    <mergeCell ref="C165:C179"/>
    <mergeCell ref="C5:C20"/>
    <mergeCell ref="C28:C43"/>
    <mergeCell ref="C51:C66"/>
    <mergeCell ref="C74:C89"/>
    <mergeCell ref="C97:C112"/>
  </mergeCells>
  <conditionalFormatting sqref="H1">
    <cfRule type="containsText" dxfId="682" priority="15" operator="containsText" text="pass">
      <formula>NOT(ISERROR(SEARCH(("pass"),(H1))))</formula>
    </cfRule>
    <cfRule type="containsText" dxfId="681" priority="16" operator="containsText" text="missing">
      <formula>NOT(ISERROR(SEARCH(("missing"),(H1))))</formula>
    </cfRule>
    <cfRule type="containsText" dxfId="680" priority="17" operator="containsText" text="incorrect">
      <formula>NOT(ISERROR(SEARCH(("incorrect"),(H1))))</formula>
    </cfRule>
    <cfRule type="containsText" dxfId="679" priority="18" operator="containsText" text="roadblock">
      <formula>NOT(ISERROR(SEARCH(("roadblock"),(H1))))</formula>
    </cfRule>
    <cfRule type="containsText" dxfId="678" priority="19" operator="containsText" text="tbd">
      <formula>NOT(ISERROR(SEARCH(("tbd"),(H1))))</formula>
    </cfRule>
    <cfRule type="beginsWith" dxfId="677" priority="20" operator="beginsWith" text="FIXED">
      <formula>LEFT((H1),LEN("FIXED"))=("FIXED")</formula>
    </cfRule>
  </conditionalFormatting>
  <conditionalFormatting sqref="I1">
    <cfRule type="containsText" dxfId="676" priority="13" operator="containsText" text="DEV">
      <formula>NOT(ISERROR(SEARCH(("DEV"),(I1))))</formula>
    </cfRule>
    <cfRule type="containsText" dxfId="675" priority="14" operator="containsText" text="GA4">
      <formula>NOT(ISERROR(SEARCH(("GA4"),(I1))))</formula>
    </cfRule>
  </conditionalFormatting>
  <conditionalFormatting sqref="I2">
    <cfRule type="containsText" dxfId="674" priority="12" operator="containsText" text="roadblock">
      <formula>NOT(ISERROR(SEARCH(("roadblock"),(I2))))</formula>
    </cfRule>
  </conditionalFormatting>
  <conditionalFormatting sqref="I4">
    <cfRule type="containsText" dxfId="673" priority="11" operator="containsText" text="roadblock">
      <formula>NOT(ISERROR(SEARCH(("roadblock"),(I4))))</formula>
    </cfRule>
  </conditionalFormatting>
  <conditionalFormatting sqref="I27">
    <cfRule type="containsText" dxfId="672" priority="7" operator="containsText" text="roadblock">
      <formula>NOT(ISERROR(SEARCH(("roadblock"),(I27))))</formula>
    </cfRule>
  </conditionalFormatting>
  <conditionalFormatting sqref="I50">
    <cfRule type="containsText" dxfId="671" priority="6" operator="containsText" text="roadblock">
      <formula>NOT(ISERROR(SEARCH(("roadblock"),(I50))))</formula>
    </cfRule>
  </conditionalFormatting>
  <conditionalFormatting sqref="I73">
    <cfRule type="containsText" dxfId="670" priority="5" operator="containsText" text="roadblock">
      <formula>NOT(ISERROR(SEARCH(("roadblock"),(I73))))</formula>
    </cfRule>
  </conditionalFormatting>
  <conditionalFormatting sqref="I96">
    <cfRule type="containsText" dxfId="669" priority="4" operator="containsText" text="roadblock">
      <formula>NOT(ISERROR(SEARCH(("roadblock"),(I96))))</formula>
    </cfRule>
  </conditionalFormatting>
  <conditionalFormatting sqref="I118">
    <cfRule type="containsText" dxfId="668" priority="3" operator="containsText" text="roadblock">
      <formula>NOT(ISERROR(SEARCH(("roadblock"),(I118))))</formula>
    </cfRule>
  </conditionalFormatting>
  <conditionalFormatting sqref="I141">
    <cfRule type="containsText" dxfId="667" priority="2" operator="containsText" text="roadblock">
      <formula>NOT(ISERROR(SEARCH(("roadblock"),(I141))))</formula>
    </cfRule>
  </conditionalFormatting>
  <conditionalFormatting sqref="I164">
    <cfRule type="containsText" dxfId="666" priority="1" operator="containsText" text="roadblock">
      <formula>NOT(ISERROR(SEARCH(("roadblock"),(I164))))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31A0C-BC13-44D4-8C16-05BD34345CB1}">
  <dimension ref="A1:G70"/>
  <sheetViews>
    <sheetView topLeftCell="A19" workbookViewId="0">
      <selection activeCell="E44" sqref="E44"/>
    </sheetView>
  </sheetViews>
  <sheetFormatPr defaultColWidth="8.85546875" defaultRowHeight="12.6"/>
  <cols>
    <col min="1" max="1" width="4.28515625" customWidth="1"/>
    <col min="2" max="2" width="9.140625" customWidth="1"/>
    <col min="3" max="3" width="33.85546875" customWidth="1"/>
    <col min="4" max="4" width="15.28515625" customWidth="1"/>
    <col min="5" max="5" width="20" customWidth="1"/>
    <col min="6" max="6" width="39.28515625" customWidth="1"/>
    <col min="7" max="8" width="17.42578125" customWidth="1"/>
    <col min="9" max="9" width="23.28515625" customWidth="1"/>
  </cols>
  <sheetData>
    <row r="1" spans="1:7" s="36" customFormat="1" ht="20.25" customHeight="1">
      <c r="A1" s="33"/>
      <c r="B1" s="34" t="s">
        <v>46</v>
      </c>
      <c r="C1" s="34"/>
      <c r="D1" s="34" t="s">
        <v>503</v>
      </c>
      <c r="E1" s="35" t="s">
        <v>504</v>
      </c>
      <c r="F1" s="35" t="s">
        <v>505</v>
      </c>
    </row>
    <row r="2" spans="1:7" s="31" customFormat="1" ht="12.95">
      <c r="A2" s="29"/>
      <c r="B2" s="29"/>
      <c r="C2" s="29"/>
      <c r="D2" s="30"/>
      <c r="E2" s="30"/>
      <c r="F2" s="29"/>
      <c r="G2" s="29"/>
    </row>
    <row r="3" spans="1:7" ht="15.75" customHeight="1">
      <c r="C3" s="14"/>
    </row>
    <row r="4" spans="1:7" s="31" customFormat="1" ht="15.75" customHeight="1">
      <c r="A4" s="29"/>
      <c r="B4" s="29"/>
      <c r="C4" s="30" t="s">
        <v>670</v>
      </c>
      <c r="D4" s="30"/>
      <c r="E4" s="30"/>
      <c r="F4" s="29"/>
      <c r="G4" s="29"/>
    </row>
    <row r="5" spans="1:7" ht="12.95">
      <c r="C5" s="105"/>
      <c r="D5" s="57" t="s">
        <v>321</v>
      </c>
      <c r="E5" t="s">
        <v>515</v>
      </c>
      <c r="F5" s="1" t="s">
        <v>116</v>
      </c>
    </row>
    <row r="6" spans="1:7" ht="12.95">
      <c r="C6" s="105"/>
      <c r="D6" s="57" t="s">
        <v>324</v>
      </c>
      <c r="E6" t="s">
        <v>325</v>
      </c>
      <c r="F6" s="1" t="s">
        <v>116</v>
      </c>
    </row>
    <row r="7" spans="1:7">
      <c r="C7" s="105"/>
      <c r="D7" t="s">
        <v>197</v>
      </c>
      <c r="E7" t="s">
        <v>198</v>
      </c>
      <c r="F7" s="54" t="s">
        <v>671</v>
      </c>
    </row>
    <row r="8" spans="1:7">
      <c r="C8" s="105"/>
      <c r="D8" t="s">
        <v>327</v>
      </c>
      <c r="E8" t="s">
        <v>198</v>
      </c>
      <c r="F8" s="54" t="s">
        <v>671</v>
      </c>
    </row>
    <row r="9" spans="1:7">
      <c r="C9" s="105"/>
      <c r="D9" t="s">
        <v>328</v>
      </c>
      <c r="E9" t="s">
        <v>515</v>
      </c>
      <c r="F9" s="1" t="s">
        <v>116</v>
      </c>
    </row>
    <row r="10" spans="1:7">
      <c r="C10" s="105"/>
      <c r="D10" t="s">
        <v>330</v>
      </c>
      <c r="E10" t="s">
        <v>325</v>
      </c>
      <c r="F10" s="1" t="s">
        <v>116</v>
      </c>
    </row>
    <row r="11" spans="1:7">
      <c r="C11" s="105"/>
      <c r="D11" t="s">
        <v>204</v>
      </c>
      <c r="E11" t="s">
        <v>205</v>
      </c>
      <c r="F11" s="1" t="s">
        <v>116</v>
      </c>
    </row>
    <row r="12" spans="1:7">
      <c r="C12" s="105"/>
      <c r="D12" t="s">
        <v>331</v>
      </c>
      <c r="E12" t="s">
        <v>205</v>
      </c>
      <c r="F12" s="1" t="s">
        <v>116</v>
      </c>
    </row>
    <row r="13" spans="1:7">
      <c r="C13" s="105"/>
      <c r="D13" t="s">
        <v>207</v>
      </c>
      <c r="E13" t="s">
        <v>208</v>
      </c>
      <c r="F13" s="1" t="s">
        <v>116</v>
      </c>
    </row>
    <row r="14" spans="1:7">
      <c r="C14" s="105"/>
      <c r="D14" t="s">
        <v>333</v>
      </c>
      <c r="E14" t="s">
        <v>208</v>
      </c>
      <c r="F14" s="1" t="s">
        <v>116</v>
      </c>
    </row>
    <row r="15" spans="1:7">
      <c r="C15" s="105"/>
      <c r="D15" s="1" t="s">
        <v>216</v>
      </c>
      <c r="E15" t="s">
        <v>217</v>
      </c>
      <c r="F15" t="s">
        <v>218</v>
      </c>
    </row>
    <row r="16" spans="1:7">
      <c r="C16" s="105"/>
      <c r="D16" s="1" t="s">
        <v>336</v>
      </c>
      <c r="E16" t="s">
        <v>217</v>
      </c>
      <c r="F16" t="s">
        <v>218</v>
      </c>
    </row>
    <row r="17" spans="1:7">
      <c r="C17" s="105"/>
      <c r="D17" s="1" t="s">
        <v>220</v>
      </c>
      <c r="E17" t="s">
        <v>221</v>
      </c>
      <c r="F17" s="60" t="s">
        <v>222</v>
      </c>
    </row>
    <row r="18" spans="1:7">
      <c r="C18" s="105"/>
      <c r="D18" s="1" t="s">
        <v>337</v>
      </c>
      <c r="E18" t="s">
        <v>221</v>
      </c>
      <c r="F18" s="60" t="s">
        <v>222</v>
      </c>
    </row>
    <row r="19" spans="1:7">
      <c r="C19" s="105"/>
      <c r="D19" s="1" t="s">
        <v>244</v>
      </c>
      <c r="E19" t="s">
        <v>245</v>
      </c>
      <c r="F19" t="s">
        <v>523</v>
      </c>
    </row>
    <row r="20" spans="1:7">
      <c r="C20" s="105"/>
      <c r="D20" t="s">
        <v>352</v>
      </c>
      <c r="E20" t="s">
        <v>245</v>
      </c>
      <c r="F20" t="s">
        <v>523</v>
      </c>
    </row>
    <row r="21" spans="1:7">
      <c r="C21" s="32"/>
      <c r="D21" s="1" t="s">
        <v>275</v>
      </c>
      <c r="E21" t="s">
        <v>276</v>
      </c>
      <c r="F21" t="s">
        <v>525</v>
      </c>
    </row>
    <row r="22" spans="1:7">
      <c r="C22" s="32"/>
      <c r="D22" s="1" t="s">
        <v>365</v>
      </c>
      <c r="E22" t="s">
        <v>276</v>
      </c>
      <c r="F22" t="s">
        <v>525</v>
      </c>
    </row>
    <row r="23" spans="1:7">
      <c r="C23" s="32"/>
      <c r="D23" s="1" t="s">
        <v>278</v>
      </c>
      <c r="E23" t="s">
        <v>279</v>
      </c>
      <c r="F23" t="s">
        <v>526</v>
      </c>
    </row>
    <row r="24" spans="1:7">
      <c r="C24" s="32"/>
      <c r="D24" s="1" t="s">
        <v>366</v>
      </c>
      <c r="E24" t="s">
        <v>279</v>
      </c>
      <c r="F24" t="s">
        <v>526</v>
      </c>
    </row>
    <row r="27" spans="1:7" s="31" customFormat="1" ht="15.75" customHeight="1">
      <c r="A27" s="29"/>
      <c r="B27" s="29"/>
      <c r="C27" s="30" t="s">
        <v>672</v>
      </c>
      <c r="D27" s="30"/>
      <c r="E27" s="30"/>
      <c r="F27" s="29"/>
      <c r="G27" s="29"/>
    </row>
    <row r="28" spans="1:7" ht="12.95">
      <c r="C28" s="105"/>
      <c r="D28" s="57" t="s">
        <v>321</v>
      </c>
      <c r="E28" t="s">
        <v>515</v>
      </c>
      <c r="F28" s="1" t="s">
        <v>123</v>
      </c>
    </row>
    <row r="29" spans="1:7" ht="12.95">
      <c r="C29" s="105"/>
      <c r="D29" s="57" t="s">
        <v>324</v>
      </c>
      <c r="E29" t="s">
        <v>325</v>
      </c>
      <c r="F29" s="1" t="s">
        <v>116</v>
      </c>
    </row>
    <row r="30" spans="1:7">
      <c r="C30" s="105"/>
      <c r="D30" t="s">
        <v>197</v>
      </c>
      <c r="E30" t="s">
        <v>198</v>
      </c>
      <c r="F30" s="54" t="s">
        <v>673</v>
      </c>
    </row>
    <row r="31" spans="1:7">
      <c r="C31" s="105"/>
      <c r="D31" t="s">
        <v>327</v>
      </c>
      <c r="E31" t="s">
        <v>198</v>
      </c>
      <c r="F31" s="54" t="s">
        <v>673</v>
      </c>
    </row>
    <row r="32" spans="1:7">
      <c r="C32" s="105"/>
      <c r="D32" t="s">
        <v>328</v>
      </c>
      <c r="E32" t="s">
        <v>515</v>
      </c>
      <c r="F32" s="1" t="s">
        <v>123</v>
      </c>
    </row>
    <row r="33" spans="3:6">
      <c r="C33" s="105"/>
      <c r="D33" t="s">
        <v>330</v>
      </c>
      <c r="E33" t="s">
        <v>325</v>
      </c>
      <c r="F33" s="1" t="s">
        <v>116</v>
      </c>
    </row>
    <row r="34" spans="3:6">
      <c r="C34" s="105"/>
      <c r="D34" t="s">
        <v>204</v>
      </c>
      <c r="E34" t="s">
        <v>205</v>
      </c>
      <c r="F34" s="1" t="s">
        <v>674</v>
      </c>
    </row>
    <row r="35" spans="3:6">
      <c r="C35" s="105"/>
      <c r="D35" t="s">
        <v>331</v>
      </c>
      <c r="E35" t="s">
        <v>205</v>
      </c>
      <c r="F35" s="1" t="s">
        <v>674</v>
      </c>
    </row>
    <row r="36" spans="3:6">
      <c r="C36" s="105"/>
      <c r="D36" t="s">
        <v>207</v>
      </c>
      <c r="E36" t="s">
        <v>208</v>
      </c>
      <c r="F36" s="1" t="s">
        <v>674</v>
      </c>
    </row>
    <row r="37" spans="3:6">
      <c r="C37" s="105"/>
      <c r="D37" t="s">
        <v>333</v>
      </c>
      <c r="E37" t="s">
        <v>208</v>
      </c>
      <c r="F37" s="1" t="s">
        <v>674</v>
      </c>
    </row>
    <row r="38" spans="3:6">
      <c r="C38" s="105"/>
      <c r="D38" s="1" t="s">
        <v>216</v>
      </c>
      <c r="E38" t="s">
        <v>217</v>
      </c>
      <c r="F38" t="s">
        <v>218</v>
      </c>
    </row>
    <row r="39" spans="3:6">
      <c r="C39" s="105"/>
      <c r="D39" s="1" t="s">
        <v>336</v>
      </c>
      <c r="E39" t="s">
        <v>217</v>
      </c>
      <c r="F39" t="s">
        <v>218</v>
      </c>
    </row>
    <row r="40" spans="3:6">
      <c r="C40" s="105"/>
      <c r="D40" s="1" t="s">
        <v>220</v>
      </c>
      <c r="E40" t="s">
        <v>221</v>
      </c>
      <c r="F40" s="60" t="s">
        <v>222</v>
      </c>
    </row>
    <row r="41" spans="3:6">
      <c r="C41" s="105"/>
      <c r="D41" s="1" t="s">
        <v>337</v>
      </c>
      <c r="E41" t="s">
        <v>221</v>
      </c>
      <c r="F41" s="60" t="s">
        <v>222</v>
      </c>
    </row>
    <row r="42" spans="3:6">
      <c r="C42" s="105"/>
      <c r="D42" s="1" t="s">
        <v>244</v>
      </c>
      <c r="E42" t="s">
        <v>245</v>
      </c>
      <c r="F42" t="s">
        <v>523</v>
      </c>
    </row>
    <row r="43" spans="3:6">
      <c r="C43" s="105"/>
      <c r="D43" t="s">
        <v>352</v>
      </c>
      <c r="E43" t="s">
        <v>245</v>
      </c>
      <c r="F43" t="s">
        <v>523</v>
      </c>
    </row>
    <row r="44" spans="3:6">
      <c r="C44" s="32"/>
      <c r="D44" s="1" t="s">
        <v>275</v>
      </c>
      <c r="E44" t="s">
        <v>276</v>
      </c>
      <c r="F44" t="s">
        <v>525</v>
      </c>
    </row>
    <row r="45" spans="3:6">
      <c r="C45" s="32"/>
      <c r="D45" s="1" t="s">
        <v>365</v>
      </c>
      <c r="E45" t="s">
        <v>276</v>
      </c>
      <c r="F45" t="s">
        <v>525</v>
      </c>
    </row>
    <row r="46" spans="3:6">
      <c r="C46" s="32"/>
      <c r="D46" s="1" t="s">
        <v>278</v>
      </c>
      <c r="E46" t="s">
        <v>279</v>
      </c>
      <c r="F46" t="s">
        <v>526</v>
      </c>
    </row>
    <row r="47" spans="3:6">
      <c r="C47" s="32"/>
      <c r="D47" s="1" t="s">
        <v>366</v>
      </c>
      <c r="E47" t="s">
        <v>279</v>
      </c>
      <c r="F47" t="s">
        <v>526</v>
      </c>
    </row>
    <row r="50" spans="1:7" s="31" customFormat="1" ht="15.75" customHeight="1">
      <c r="A50" s="29"/>
      <c r="B50" s="29"/>
      <c r="C50" s="30" t="s">
        <v>127</v>
      </c>
      <c r="D50" s="30"/>
      <c r="E50" s="30"/>
      <c r="F50" s="29"/>
      <c r="G50" s="29"/>
    </row>
    <row r="51" spans="1:7" ht="12.95">
      <c r="C51" s="61"/>
      <c r="D51" s="57" t="s">
        <v>321</v>
      </c>
      <c r="E51" t="s">
        <v>515</v>
      </c>
      <c r="F51" s="1" t="s">
        <v>128</v>
      </c>
    </row>
    <row r="52" spans="1:7" ht="12.95">
      <c r="C52" s="105"/>
      <c r="D52" s="57" t="s">
        <v>324</v>
      </c>
      <c r="E52" t="s">
        <v>325</v>
      </c>
      <c r="F52" s="1" t="s">
        <v>116</v>
      </c>
    </row>
    <row r="53" spans="1:7">
      <c r="C53" s="105"/>
      <c r="D53" t="s">
        <v>197</v>
      </c>
      <c r="E53" t="s">
        <v>198</v>
      </c>
      <c r="F53" s="54" t="s">
        <v>675</v>
      </c>
    </row>
    <row r="54" spans="1:7">
      <c r="C54" s="105"/>
      <c r="D54" t="s">
        <v>327</v>
      </c>
      <c r="E54" t="s">
        <v>198</v>
      </c>
      <c r="F54" s="54" t="s">
        <v>675</v>
      </c>
    </row>
    <row r="55" spans="1:7">
      <c r="C55" s="105"/>
      <c r="D55" t="s">
        <v>328</v>
      </c>
      <c r="E55" t="s">
        <v>515</v>
      </c>
      <c r="F55" s="1" t="s">
        <v>128</v>
      </c>
    </row>
    <row r="56" spans="1:7">
      <c r="C56" s="105"/>
      <c r="D56" t="s">
        <v>330</v>
      </c>
      <c r="E56" t="s">
        <v>325</v>
      </c>
      <c r="F56" s="1" t="s">
        <v>116</v>
      </c>
    </row>
    <row r="57" spans="1:7">
      <c r="C57" s="105"/>
      <c r="D57" t="s">
        <v>204</v>
      </c>
      <c r="E57" t="s">
        <v>205</v>
      </c>
      <c r="F57" s="1" t="s">
        <v>676</v>
      </c>
    </row>
    <row r="58" spans="1:7">
      <c r="C58" s="105"/>
      <c r="D58" t="s">
        <v>331</v>
      </c>
      <c r="E58" t="s">
        <v>205</v>
      </c>
      <c r="F58" s="1" t="s">
        <v>676</v>
      </c>
    </row>
    <row r="59" spans="1:7">
      <c r="C59" s="105"/>
      <c r="D59" t="s">
        <v>207</v>
      </c>
      <c r="E59" t="s">
        <v>208</v>
      </c>
      <c r="F59" s="1" t="s">
        <v>676</v>
      </c>
    </row>
    <row r="60" spans="1:7">
      <c r="C60" s="105"/>
      <c r="D60" t="s">
        <v>333</v>
      </c>
      <c r="E60" t="s">
        <v>208</v>
      </c>
      <c r="F60" s="1" t="s">
        <v>676</v>
      </c>
    </row>
    <row r="61" spans="1:7">
      <c r="C61" s="105"/>
      <c r="D61" s="1" t="s">
        <v>216</v>
      </c>
      <c r="E61" t="s">
        <v>217</v>
      </c>
      <c r="F61" t="s">
        <v>218</v>
      </c>
    </row>
    <row r="62" spans="1:7">
      <c r="C62" s="105"/>
      <c r="D62" s="1" t="s">
        <v>336</v>
      </c>
      <c r="E62" t="s">
        <v>217</v>
      </c>
      <c r="F62" t="s">
        <v>218</v>
      </c>
    </row>
    <row r="63" spans="1:7">
      <c r="C63" s="105"/>
      <c r="D63" s="1" t="s">
        <v>220</v>
      </c>
      <c r="E63" t="s">
        <v>221</v>
      </c>
      <c r="F63" s="60" t="s">
        <v>222</v>
      </c>
    </row>
    <row r="64" spans="1:7">
      <c r="C64" s="105"/>
      <c r="D64" s="1" t="s">
        <v>337</v>
      </c>
      <c r="E64" t="s">
        <v>221</v>
      </c>
      <c r="F64" s="60" t="s">
        <v>222</v>
      </c>
    </row>
    <row r="65" spans="3:6">
      <c r="C65" s="105"/>
      <c r="D65" s="1" t="s">
        <v>244</v>
      </c>
      <c r="E65" t="s">
        <v>245</v>
      </c>
      <c r="F65" t="s">
        <v>523</v>
      </c>
    </row>
    <row r="66" spans="3:6">
      <c r="C66" s="105"/>
      <c r="D66" t="s">
        <v>352</v>
      </c>
      <c r="E66" t="s">
        <v>245</v>
      </c>
      <c r="F66" t="s">
        <v>523</v>
      </c>
    </row>
    <row r="67" spans="3:6">
      <c r="C67" s="105"/>
      <c r="D67" s="1" t="s">
        <v>275</v>
      </c>
      <c r="E67" t="s">
        <v>276</v>
      </c>
      <c r="F67" t="s">
        <v>525</v>
      </c>
    </row>
    <row r="68" spans="3:6">
      <c r="D68" s="1" t="s">
        <v>365</v>
      </c>
      <c r="E68" t="s">
        <v>276</v>
      </c>
      <c r="F68" t="s">
        <v>525</v>
      </c>
    </row>
    <row r="69" spans="3:6">
      <c r="D69" s="1" t="s">
        <v>278</v>
      </c>
      <c r="E69" t="s">
        <v>279</v>
      </c>
      <c r="F69" t="s">
        <v>526</v>
      </c>
    </row>
    <row r="70" spans="3:6">
      <c r="D70" s="1" t="s">
        <v>366</v>
      </c>
      <c r="E70" t="s">
        <v>279</v>
      </c>
      <c r="F70" t="s">
        <v>526</v>
      </c>
    </row>
  </sheetData>
  <mergeCells count="3">
    <mergeCell ref="C5:C20"/>
    <mergeCell ref="C28:C43"/>
    <mergeCell ref="C52:C67"/>
  </mergeCells>
  <conditionalFormatting sqref="H1">
    <cfRule type="containsText" dxfId="665" priority="7" operator="containsText" text="pass">
      <formula>NOT(ISERROR(SEARCH(("pass"),(H1))))</formula>
    </cfRule>
    <cfRule type="containsText" dxfId="664" priority="8" operator="containsText" text="missing">
      <formula>NOT(ISERROR(SEARCH(("missing"),(H1))))</formula>
    </cfRule>
    <cfRule type="containsText" dxfId="663" priority="9" operator="containsText" text="incorrect">
      <formula>NOT(ISERROR(SEARCH(("incorrect"),(H1))))</formula>
    </cfRule>
    <cfRule type="containsText" dxfId="662" priority="10" operator="containsText" text="roadblock">
      <formula>NOT(ISERROR(SEARCH(("roadblock"),(H1))))</formula>
    </cfRule>
    <cfRule type="containsText" dxfId="661" priority="11" operator="containsText" text="tbd">
      <formula>NOT(ISERROR(SEARCH(("tbd"),(H1))))</formula>
    </cfRule>
    <cfRule type="beginsWith" dxfId="660" priority="12" operator="beginsWith" text="FIXED">
      <formula>LEFT((H1),LEN("FIXED"))=("FIXED")</formula>
    </cfRule>
  </conditionalFormatting>
  <conditionalFormatting sqref="I1">
    <cfRule type="containsText" dxfId="659" priority="5" operator="containsText" text="DEV">
      <formula>NOT(ISERROR(SEARCH(("DEV"),(I1))))</formula>
    </cfRule>
    <cfRule type="containsText" dxfId="658" priority="6" operator="containsText" text="GA4">
      <formula>NOT(ISERROR(SEARCH(("GA4"),(I1))))</formula>
    </cfRule>
  </conditionalFormatting>
  <conditionalFormatting sqref="I2">
    <cfRule type="containsText" dxfId="657" priority="4" operator="containsText" text="roadblock">
      <formula>NOT(ISERROR(SEARCH(("roadblock"),(I2))))</formula>
    </cfRule>
  </conditionalFormatting>
  <conditionalFormatting sqref="I4">
    <cfRule type="containsText" dxfId="656" priority="3" operator="containsText" text="roadblock">
      <formula>NOT(ISERROR(SEARCH(("roadblock"),(I4))))</formula>
    </cfRule>
  </conditionalFormatting>
  <conditionalFormatting sqref="I27">
    <cfRule type="containsText" dxfId="655" priority="2" operator="containsText" text="roadblock">
      <formula>NOT(ISERROR(SEARCH(("roadblock"),(I27))))</formula>
    </cfRule>
  </conditionalFormatting>
  <conditionalFormatting sqref="I50">
    <cfRule type="containsText" dxfId="654" priority="1" operator="containsText" text="roadblock">
      <formula>NOT(ISERROR(SEARCH(("roadblock"),(I50))))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F87C9-197E-4530-9C37-A35082DF68A2}">
  <dimension ref="A1:J70"/>
  <sheetViews>
    <sheetView workbookViewId="0">
      <selection activeCell="F21" sqref="F21"/>
    </sheetView>
  </sheetViews>
  <sheetFormatPr defaultColWidth="8.85546875" defaultRowHeight="12.6"/>
  <cols>
    <col min="1" max="1" width="3.42578125" customWidth="1"/>
    <col min="2" max="2" width="10.28515625" customWidth="1"/>
    <col min="3" max="3" width="36.85546875" customWidth="1"/>
    <col min="4" max="4" width="17.42578125" customWidth="1"/>
    <col min="5" max="5" width="20" customWidth="1"/>
    <col min="6" max="6" width="30.7109375" customWidth="1"/>
    <col min="7" max="7" width="16.42578125" customWidth="1"/>
    <col min="8" max="8" width="15.140625" customWidth="1"/>
    <col min="9" max="9" width="13.7109375" customWidth="1"/>
  </cols>
  <sheetData>
    <row r="1" spans="1:10" s="36" customFormat="1" ht="20.25" customHeight="1">
      <c r="A1" s="33"/>
      <c r="B1" s="34" t="s">
        <v>46</v>
      </c>
      <c r="C1" s="34"/>
      <c r="D1" s="34" t="s">
        <v>503</v>
      </c>
      <c r="E1" s="35" t="s">
        <v>504</v>
      </c>
      <c r="F1" s="35" t="s">
        <v>505</v>
      </c>
    </row>
    <row r="2" spans="1:10" s="31" customFormat="1" ht="12.95">
      <c r="A2" s="29"/>
      <c r="B2" s="29"/>
      <c r="C2" s="29"/>
      <c r="D2" s="30"/>
      <c r="E2" s="30"/>
      <c r="F2" s="29"/>
      <c r="G2" s="29"/>
    </row>
    <row r="3" spans="1:10" ht="15.75" customHeight="1">
      <c r="C3" s="14"/>
    </row>
    <row r="4" spans="1:10" s="31" customFormat="1" ht="15.75" customHeight="1">
      <c r="A4" s="29"/>
      <c r="B4" s="29"/>
      <c r="C4" s="30" t="s">
        <v>677</v>
      </c>
      <c r="D4" s="30"/>
      <c r="E4" s="30"/>
      <c r="F4" s="29"/>
      <c r="G4" s="29"/>
    </row>
    <row r="5" spans="1:10" ht="12.95">
      <c r="C5" s="105"/>
      <c r="D5" s="57" t="s">
        <v>321</v>
      </c>
      <c r="E5" t="s">
        <v>515</v>
      </c>
      <c r="F5" s="59" t="s">
        <v>133</v>
      </c>
    </row>
    <row r="6" spans="1:10" ht="12.95">
      <c r="C6" s="105"/>
      <c r="D6" s="57" t="s">
        <v>324</v>
      </c>
      <c r="E6" t="s">
        <v>325</v>
      </c>
      <c r="F6" s="59" t="s">
        <v>133</v>
      </c>
    </row>
    <row r="7" spans="1:10">
      <c r="C7" s="105"/>
      <c r="D7" t="s">
        <v>197</v>
      </c>
      <c r="E7" t="s">
        <v>198</v>
      </c>
      <c r="F7" s="54" t="s">
        <v>678</v>
      </c>
    </row>
    <row r="8" spans="1:10">
      <c r="C8" s="105"/>
      <c r="D8" t="s">
        <v>327</v>
      </c>
      <c r="E8" t="s">
        <v>198</v>
      </c>
      <c r="F8" s="54" t="s">
        <v>678</v>
      </c>
    </row>
    <row r="9" spans="1:10">
      <c r="C9" s="105"/>
      <c r="D9" t="s">
        <v>328</v>
      </c>
      <c r="E9" t="s">
        <v>515</v>
      </c>
      <c r="F9" s="59" t="s">
        <v>133</v>
      </c>
    </row>
    <row r="10" spans="1:10">
      <c r="C10" s="105"/>
      <c r="D10" t="s">
        <v>330</v>
      </c>
      <c r="E10" t="s">
        <v>325</v>
      </c>
      <c r="F10" s="59" t="s">
        <v>133</v>
      </c>
    </row>
    <row r="11" spans="1:10">
      <c r="C11" s="105"/>
      <c r="D11" t="s">
        <v>204</v>
      </c>
      <c r="E11" t="s">
        <v>205</v>
      </c>
      <c r="F11" s="59" t="s">
        <v>133</v>
      </c>
    </row>
    <row r="12" spans="1:10">
      <c r="C12" s="105"/>
      <c r="D12" t="s">
        <v>331</v>
      </c>
      <c r="E12" t="s">
        <v>205</v>
      </c>
      <c r="F12" s="59" t="s">
        <v>133</v>
      </c>
    </row>
    <row r="13" spans="1:10">
      <c r="C13" s="105"/>
      <c r="D13" t="s">
        <v>207</v>
      </c>
      <c r="E13" t="s">
        <v>208</v>
      </c>
      <c r="F13" s="59" t="s">
        <v>133</v>
      </c>
    </row>
    <row r="14" spans="1:10">
      <c r="C14" s="105"/>
      <c r="D14" t="s">
        <v>333</v>
      </c>
      <c r="E14" t="s">
        <v>208</v>
      </c>
      <c r="F14" s="59" t="s">
        <v>133</v>
      </c>
    </row>
    <row r="15" spans="1:10">
      <c r="C15" s="105"/>
      <c r="D15" s="1" t="s">
        <v>216</v>
      </c>
      <c r="E15" t="s">
        <v>217</v>
      </c>
      <c r="F15" t="s">
        <v>218</v>
      </c>
      <c r="H15" s="1"/>
      <c r="J15" s="60"/>
    </row>
    <row r="16" spans="1:10">
      <c r="C16" s="105"/>
      <c r="D16" s="1" t="s">
        <v>336</v>
      </c>
      <c r="E16" t="s">
        <v>217</v>
      </c>
      <c r="F16" t="s">
        <v>218</v>
      </c>
      <c r="H16" s="1"/>
      <c r="J16" s="60"/>
    </row>
    <row r="17" spans="1:7">
      <c r="C17" s="105"/>
      <c r="D17" s="1" t="s">
        <v>220</v>
      </c>
      <c r="E17" t="s">
        <v>221</v>
      </c>
      <c r="F17" s="60" t="s">
        <v>222</v>
      </c>
    </row>
    <row r="18" spans="1:7">
      <c r="C18" s="105"/>
      <c r="D18" s="1" t="s">
        <v>337</v>
      </c>
      <c r="E18" t="s">
        <v>221</v>
      </c>
      <c r="F18" s="60" t="s">
        <v>222</v>
      </c>
    </row>
    <row r="19" spans="1:7">
      <c r="C19" s="105"/>
      <c r="D19" s="1" t="s">
        <v>244</v>
      </c>
      <c r="E19" t="s">
        <v>245</v>
      </c>
      <c r="F19" t="s">
        <v>523</v>
      </c>
    </row>
    <row r="20" spans="1:7">
      <c r="C20" s="105"/>
      <c r="D20" t="s">
        <v>352</v>
      </c>
      <c r="E20" t="s">
        <v>245</v>
      </c>
      <c r="F20" t="s">
        <v>523</v>
      </c>
    </row>
    <row r="21" spans="1:7">
      <c r="C21" s="32"/>
      <c r="D21" s="1" t="s">
        <v>275</v>
      </c>
      <c r="E21" t="s">
        <v>276</v>
      </c>
      <c r="F21" t="s">
        <v>525</v>
      </c>
    </row>
    <row r="22" spans="1:7">
      <c r="C22" s="32"/>
      <c r="D22" s="1" t="s">
        <v>365</v>
      </c>
      <c r="E22" t="s">
        <v>276</v>
      </c>
      <c r="F22" t="s">
        <v>525</v>
      </c>
    </row>
    <row r="23" spans="1:7">
      <c r="C23" s="32"/>
      <c r="D23" s="1" t="s">
        <v>278</v>
      </c>
      <c r="E23" t="s">
        <v>279</v>
      </c>
      <c r="F23" t="s">
        <v>526</v>
      </c>
    </row>
    <row r="24" spans="1:7">
      <c r="C24" s="32"/>
      <c r="D24" s="1" t="s">
        <v>366</v>
      </c>
      <c r="E24" t="s">
        <v>279</v>
      </c>
      <c r="F24" t="s">
        <v>526</v>
      </c>
    </row>
    <row r="27" spans="1:7" s="31" customFormat="1" ht="15.75" customHeight="1">
      <c r="A27" s="29"/>
      <c r="B27" s="29"/>
      <c r="C27" s="30" t="s">
        <v>679</v>
      </c>
      <c r="D27" s="30"/>
      <c r="E27" s="30"/>
      <c r="F27" s="29"/>
      <c r="G27" s="29"/>
    </row>
    <row r="28" spans="1:7" ht="12.95">
      <c r="C28" s="105"/>
      <c r="D28" s="57" t="s">
        <v>321</v>
      </c>
      <c r="E28" t="s">
        <v>515</v>
      </c>
      <c r="F28" s="1" t="s">
        <v>138</v>
      </c>
    </row>
    <row r="29" spans="1:7" ht="12.95">
      <c r="C29" s="105"/>
      <c r="D29" s="57" t="s">
        <v>324</v>
      </c>
      <c r="E29" t="s">
        <v>325</v>
      </c>
      <c r="F29" s="59" t="s">
        <v>680</v>
      </c>
    </row>
    <row r="30" spans="1:7">
      <c r="C30" s="105"/>
      <c r="D30" t="s">
        <v>197</v>
      </c>
      <c r="E30" t="s">
        <v>198</v>
      </c>
      <c r="F30" s="54" t="s">
        <v>681</v>
      </c>
    </row>
    <row r="31" spans="1:7">
      <c r="C31" s="105"/>
      <c r="D31" t="s">
        <v>327</v>
      </c>
      <c r="E31" t="s">
        <v>198</v>
      </c>
      <c r="F31" s="54" t="s">
        <v>681</v>
      </c>
    </row>
    <row r="32" spans="1:7">
      <c r="C32" s="105"/>
      <c r="D32" t="s">
        <v>328</v>
      </c>
      <c r="E32" t="s">
        <v>515</v>
      </c>
      <c r="F32" s="1" t="s">
        <v>138</v>
      </c>
    </row>
    <row r="33" spans="3:6">
      <c r="C33" s="105"/>
      <c r="D33" t="s">
        <v>330</v>
      </c>
      <c r="E33" t="s">
        <v>325</v>
      </c>
      <c r="F33" s="59" t="s">
        <v>680</v>
      </c>
    </row>
    <row r="34" spans="3:6">
      <c r="C34" s="105"/>
      <c r="D34" t="s">
        <v>204</v>
      </c>
      <c r="E34" t="s">
        <v>205</v>
      </c>
      <c r="F34" s="53" t="s">
        <v>682</v>
      </c>
    </row>
    <row r="35" spans="3:6">
      <c r="C35" s="105"/>
      <c r="D35" t="s">
        <v>331</v>
      </c>
      <c r="E35" t="s">
        <v>205</v>
      </c>
      <c r="F35" s="53" t="s">
        <v>682</v>
      </c>
    </row>
    <row r="36" spans="3:6">
      <c r="C36" s="105"/>
      <c r="D36" t="s">
        <v>207</v>
      </c>
      <c r="E36" t="s">
        <v>208</v>
      </c>
      <c r="F36" s="53" t="s">
        <v>682</v>
      </c>
    </row>
    <row r="37" spans="3:6">
      <c r="C37" s="105"/>
      <c r="D37" t="s">
        <v>333</v>
      </c>
      <c r="E37" t="s">
        <v>208</v>
      </c>
      <c r="F37" s="53" t="s">
        <v>682</v>
      </c>
    </row>
    <row r="38" spans="3:6">
      <c r="C38" s="105"/>
      <c r="D38" s="1" t="s">
        <v>216</v>
      </c>
      <c r="E38" t="s">
        <v>217</v>
      </c>
      <c r="F38" t="s">
        <v>218</v>
      </c>
    </row>
    <row r="39" spans="3:6">
      <c r="C39" s="105"/>
      <c r="D39" s="1" t="s">
        <v>336</v>
      </c>
      <c r="E39" t="s">
        <v>217</v>
      </c>
      <c r="F39" t="s">
        <v>218</v>
      </c>
    </row>
    <row r="40" spans="3:6">
      <c r="C40" s="105"/>
      <c r="D40" s="1" t="s">
        <v>220</v>
      </c>
      <c r="E40" t="s">
        <v>221</v>
      </c>
      <c r="F40" s="60" t="s">
        <v>222</v>
      </c>
    </row>
    <row r="41" spans="3:6">
      <c r="C41" s="105"/>
      <c r="D41" s="1" t="s">
        <v>337</v>
      </c>
      <c r="E41" t="s">
        <v>221</v>
      </c>
      <c r="F41" s="60" t="s">
        <v>222</v>
      </c>
    </row>
    <row r="42" spans="3:6">
      <c r="C42" s="105"/>
      <c r="D42" s="1" t="s">
        <v>244</v>
      </c>
      <c r="E42" t="s">
        <v>245</v>
      </c>
      <c r="F42" t="s">
        <v>523</v>
      </c>
    </row>
    <row r="43" spans="3:6">
      <c r="C43" s="105"/>
      <c r="D43" t="s">
        <v>352</v>
      </c>
      <c r="E43" t="s">
        <v>245</v>
      </c>
      <c r="F43" t="s">
        <v>523</v>
      </c>
    </row>
    <row r="44" spans="3:6">
      <c r="C44" s="32"/>
      <c r="D44" s="1" t="s">
        <v>275</v>
      </c>
      <c r="E44" t="s">
        <v>276</v>
      </c>
      <c r="F44" t="s">
        <v>525</v>
      </c>
    </row>
    <row r="45" spans="3:6">
      <c r="C45" s="32"/>
      <c r="D45" s="1" t="s">
        <v>365</v>
      </c>
      <c r="E45" t="s">
        <v>276</v>
      </c>
      <c r="F45" t="s">
        <v>525</v>
      </c>
    </row>
    <row r="46" spans="3:6">
      <c r="C46" s="32"/>
      <c r="D46" s="1" t="s">
        <v>278</v>
      </c>
      <c r="E46" t="s">
        <v>279</v>
      </c>
      <c r="F46" t="s">
        <v>526</v>
      </c>
    </row>
    <row r="47" spans="3:6">
      <c r="C47" s="32"/>
      <c r="D47" s="1" t="s">
        <v>366</v>
      </c>
      <c r="E47" t="s">
        <v>279</v>
      </c>
      <c r="F47" t="s">
        <v>526</v>
      </c>
    </row>
    <row r="50" spans="1:7" s="31" customFormat="1" ht="15.75" customHeight="1">
      <c r="A50" s="29"/>
      <c r="B50" s="29"/>
      <c r="C50" s="30" t="s">
        <v>142</v>
      </c>
      <c r="D50" s="30"/>
      <c r="E50" s="30"/>
      <c r="F50" s="29"/>
      <c r="G50" s="29"/>
    </row>
    <row r="51" spans="1:7" ht="12.95">
      <c r="C51" s="105"/>
      <c r="D51" s="57" t="s">
        <v>321</v>
      </c>
      <c r="E51" t="s">
        <v>515</v>
      </c>
      <c r="F51" s="1" t="s">
        <v>143</v>
      </c>
    </row>
    <row r="52" spans="1:7" ht="12.95">
      <c r="C52" s="105"/>
      <c r="D52" s="57" t="s">
        <v>324</v>
      </c>
      <c r="E52" t="s">
        <v>325</v>
      </c>
      <c r="F52" s="1" t="s">
        <v>79</v>
      </c>
    </row>
    <row r="53" spans="1:7">
      <c r="C53" s="105"/>
      <c r="D53" t="s">
        <v>197</v>
      </c>
      <c r="E53" t="s">
        <v>198</v>
      </c>
      <c r="F53" s="54" t="s">
        <v>683</v>
      </c>
    </row>
    <row r="54" spans="1:7">
      <c r="C54" s="105"/>
      <c r="D54" t="s">
        <v>327</v>
      </c>
      <c r="E54" t="s">
        <v>198</v>
      </c>
      <c r="F54" s="54" t="s">
        <v>683</v>
      </c>
    </row>
    <row r="55" spans="1:7">
      <c r="C55" s="105"/>
      <c r="D55" t="s">
        <v>328</v>
      </c>
      <c r="E55" t="s">
        <v>515</v>
      </c>
      <c r="F55" s="1" t="s">
        <v>143</v>
      </c>
    </row>
    <row r="56" spans="1:7">
      <c r="C56" s="105"/>
      <c r="D56" t="s">
        <v>330</v>
      </c>
      <c r="E56" t="s">
        <v>325</v>
      </c>
      <c r="F56" s="1" t="s">
        <v>79</v>
      </c>
    </row>
    <row r="57" spans="1:7">
      <c r="C57" s="105"/>
      <c r="D57" t="s">
        <v>204</v>
      </c>
      <c r="E57" t="s">
        <v>205</v>
      </c>
      <c r="F57" s="1" t="s">
        <v>684</v>
      </c>
    </row>
    <row r="58" spans="1:7">
      <c r="C58" s="105"/>
      <c r="D58" t="s">
        <v>331</v>
      </c>
      <c r="E58" t="s">
        <v>205</v>
      </c>
      <c r="F58" s="1" t="s">
        <v>684</v>
      </c>
    </row>
    <row r="59" spans="1:7">
      <c r="C59" s="105"/>
      <c r="D59" t="s">
        <v>207</v>
      </c>
      <c r="E59" t="s">
        <v>208</v>
      </c>
      <c r="F59" s="1" t="s">
        <v>142</v>
      </c>
    </row>
    <row r="60" spans="1:7">
      <c r="C60" s="105"/>
      <c r="D60" t="s">
        <v>333</v>
      </c>
      <c r="E60" t="s">
        <v>208</v>
      </c>
      <c r="F60" s="1" t="s">
        <v>142</v>
      </c>
    </row>
    <row r="61" spans="1:7">
      <c r="C61" s="105"/>
      <c r="D61" s="1" t="s">
        <v>216</v>
      </c>
      <c r="E61" t="s">
        <v>217</v>
      </c>
      <c r="F61" t="s">
        <v>218</v>
      </c>
    </row>
    <row r="62" spans="1:7">
      <c r="C62" s="105"/>
      <c r="D62" s="1" t="s">
        <v>336</v>
      </c>
      <c r="E62" t="s">
        <v>217</v>
      </c>
      <c r="F62" t="s">
        <v>218</v>
      </c>
    </row>
    <row r="63" spans="1:7">
      <c r="C63" s="105"/>
      <c r="D63" s="1" t="s">
        <v>220</v>
      </c>
      <c r="E63" t="s">
        <v>221</v>
      </c>
      <c r="F63" s="60" t="s">
        <v>222</v>
      </c>
    </row>
    <row r="64" spans="1:7">
      <c r="C64" s="105"/>
      <c r="D64" s="1" t="s">
        <v>337</v>
      </c>
      <c r="E64" t="s">
        <v>221</v>
      </c>
      <c r="F64" s="60" t="s">
        <v>222</v>
      </c>
    </row>
    <row r="65" spans="4:6">
      <c r="D65" s="1" t="s">
        <v>244</v>
      </c>
      <c r="E65" t="s">
        <v>245</v>
      </c>
      <c r="F65" t="s">
        <v>523</v>
      </c>
    </row>
    <row r="66" spans="4:6">
      <c r="D66" t="s">
        <v>352</v>
      </c>
      <c r="E66" t="s">
        <v>245</v>
      </c>
      <c r="F66" t="s">
        <v>523</v>
      </c>
    </row>
    <row r="67" spans="4:6">
      <c r="D67" s="1" t="s">
        <v>275</v>
      </c>
      <c r="E67" t="s">
        <v>276</v>
      </c>
      <c r="F67" t="s">
        <v>525</v>
      </c>
    </row>
    <row r="68" spans="4:6">
      <c r="D68" s="1" t="s">
        <v>365</v>
      </c>
      <c r="E68" t="s">
        <v>276</v>
      </c>
      <c r="F68" t="s">
        <v>525</v>
      </c>
    </row>
    <row r="69" spans="4:6">
      <c r="D69" s="1" t="s">
        <v>278</v>
      </c>
      <c r="E69" t="s">
        <v>279</v>
      </c>
      <c r="F69" t="s">
        <v>526</v>
      </c>
    </row>
    <row r="70" spans="4:6">
      <c r="D70" s="1" t="s">
        <v>366</v>
      </c>
      <c r="E70" t="s">
        <v>279</v>
      </c>
      <c r="F70" t="s">
        <v>526</v>
      </c>
    </row>
  </sheetData>
  <mergeCells count="3">
    <mergeCell ref="C51:C64"/>
    <mergeCell ref="C28:C43"/>
    <mergeCell ref="C5:C20"/>
  </mergeCells>
  <conditionalFormatting sqref="H1">
    <cfRule type="containsText" dxfId="653" priority="7" operator="containsText" text="pass">
      <formula>NOT(ISERROR(SEARCH(("pass"),(H1))))</formula>
    </cfRule>
    <cfRule type="containsText" dxfId="652" priority="8" operator="containsText" text="missing">
      <formula>NOT(ISERROR(SEARCH(("missing"),(H1))))</formula>
    </cfRule>
    <cfRule type="containsText" dxfId="651" priority="9" operator="containsText" text="incorrect">
      <formula>NOT(ISERROR(SEARCH(("incorrect"),(H1))))</formula>
    </cfRule>
    <cfRule type="containsText" dxfId="650" priority="10" operator="containsText" text="roadblock">
      <formula>NOT(ISERROR(SEARCH(("roadblock"),(H1))))</formula>
    </cfRule>
    <cfRule type="containsText" dxfId="649" priority="11" operator="containsText" text="tbd">
      <formula>NOT(ISERROR(SEARCH(("tbd"),(H1))))</formula>
    </cfRule>
    <cfRule type="beginsWith" dxfId="648" priority="12" operator="beginsWith" text="FIXED">
      <formula>LEFT((H1),LEN("FIXED"))=("FIXED")</formula>
    </cfRule>
  </conditionalFormatting>
  <conditionalFormatting sqref="I1">
    <cfRule type="containsText" dxfId="647" priority="5" operator="containsText" text="DEV">
      <formula>NOT(ISERROR(SEARCH(("DEV"),(I1))))</formula>
    </cfRule>
    <cfRule type="containsText" dxfId="646" priority="6" operator="containsText" text="GA4">
      <formula>NOT(ISERROR(SEARCH(("GA4"),(I1))))</formula>
    </cfRule>
  </conditionalFormatting>
  <conditionalFormatting sqref="I2">
    <cfRule type="containsText" dxfId="645" priority="4" operator="containsText" text="roadblock">
      <formula>NOT(ISERROR(SEARCH(("roadblock"),(I2))))</formula>
    </cfRule>
  </conditionalFormatting>
  <conditionalFormatting sqref="I4">
    <cfRule type="containsText" dxfId="644" priority="3" operator="containsText" text="roadblock">
      <formula>NOT(ISERROR(SEARCH(("roadblock"),(I4))))</formula>
    </cfRule>
  </conditionalFormatting>
  <conditionalFormatting sqref="I27">
    <cfRule type="containsText" dxfId="643" priority="2" operator="containsText" text="roadblock">
      <formula>NOT(ISERROR(SEARCH(("roadblock"),(I27))))</formula>
    </cfRule>
  </conditionalFormatting>
  <conditionalFormatting sqref="I50">
    <cfRule type="containsText" dxfId="642" priority="1" operator="containsText" text="roadblock">
      <formula>NOT(ISERROR(SEARCH(("roadblock"),(I50))))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EF472-5537-4839-9857-73F94B602511}">
  <dimension ref="A1:I24"/>
  <sheetViews>
    <sheetView topLeftCell="A8" workbookViewId="0">
      <selection activeCell="G21" sqref="G21"/>
    </sheetView>
  </sheetViews>
  <sheetFormatPr defaultColWidth="8.85546875" defaultRowHeight="12.6"/>
  <cols>
    <col min="1" max="1" width="4.42578125" customWidth="1"/>
    <col min="2" max="2" width="10.140625" customWidth="1"/>
    <col min="3" max="3" width="34.28515625" customWidth="1"/>
    <col min="4" max="4" width="18.85546875" customWidth="1"/>
    <col min="5" max="5" width="16.28515625" customWidth="1"/>
    <col min="6" max="6" width="36.28515625" customWidth="1"/>
    <col min="7" max="7" width="18.85546875" customWidth="1"/>
    <col min="8" max="8" width="20.42578125" customWidth="1"/>
    <col min="9" max="9" width="22.7109375" customWidth="1"/>
  </cols>
  <sheetData>
    <row r="1" spans="1:9" s="36" customFormat="1" ht="20.25" customHeight="1">
      <c r="A1" s="33"/>
      <c r="B1" s="34" t="s">
        <v>46</v>
      </c>
      <c r="C1" s="34"/>
      <c r="D1" s="34" t="s">
        <v>503</v>
      </c>
      <c r="E1" s="35" t="s">
        <v>504</v>
      </c>
      <c r="F1" s="35" t="s">
        <v>505</v>
      </c>
      <c r="G1" s="36" t="s">
        <v>509</v>
      </c>
      <c r="H1" s="36" t="s">
        <v>507</v>
      </c>
      <c r="I1" s="36" t="s">
        <v>510</v>
      </c>
    </row>
    <row r="2" spans="1:9" s="31" customFormat="1" ht="12.95">
      <c r="A2" s="29"/>
      <c r="B2" s="29"/>
      <c r="C2" s="29"/>
      <c r="D2" s="30"/>
      <c r="E2" s="30"/>
      <c r="F2" s="29"/>
      <c r="G2" s="29"/>
    </row>
    <row r="3" spans="1:9" ht="15.75" customHeight="1">
      <c r="C3" s="14"/>
    </row>
    <row r="4" spans="1:9" s="31" customFormat="1" ht="15.75" customHeight="1">
      <c r="A4" s="29"/>
      <c r="B4" s="29"/>
      <c r="C4" s="30" t="s">
        <v>685</v>
      </c>
      <c r="D4" s="30"/>
      <c r="E4" s="30"/>
      <c r="F4" s="29"/>
      <c r="G4" s="29"/>
    </row>
    <row r="5" spans="1:9" ht="12.95">
      <c r="C5" s="105"/>
      <c r="D5" s="57" t="s">
        <v>321</v>
      </c>
      <c r="E5" t="s">
        <v>515</v>
      </c>
      <c r="F5" s="1" t="s">
        <v>148</v>
      </c>
    </row>
    <row r="6" spans="1:9" ht="12.95">
      <c r="C6" s="105"/>
      <c r="D6" s="57" t="s">
        <v>324</v>
      </c>
      <c r="E6" t="s">
        <v>325</v>
      </c>
      <c r="F6" s="1" t="s">
        <v>148</v>
      </c>
    </row>
    <row r="7" spans="1:9">
      <c r="C7" s="105"/>
      <c r="D7" t="s">
        <v>197</v>
      </c>
      <c r="E7" t="s">
        <v>198</v>
      </c>
      <c r="F7" s="54" t="s">
        <v>686</v>
      </c>
    </row>
    <row r="8" spans="1:9">
      <c r="C8" s="105"/>
      <c r="D8" t="s">
        <v>327</v>
      </c>
      <c r="E8" t="s">
        <v>198</v>
      </c>
      <c r="F8" s="54" t="s">
        <v>686</v>
      </c>
    </row>
    <row r="9" spans="1:9">
      <c r="C9" s="105"/>
      <c r="D9" t="s">
        <v>328</v>
      </c>
      <c r="E9" t="s">
        <v>515</v>
      </c>
      <c r="F9" s="1" t="s">
        <v>148</v>
      </c>
    </row>
    <row r="10" spans="1:9">
      <c r="C10" s="105"/>
      <c r="D10" t="s">
        <v>330</v>
      </c>
      <c r="E10" t="s">
        <v>325</v>
      </c>
      <c r="F10" s="1" t="s">
        <v>148</v>
      </c>
    </row>
    <row r="11" spans="1:9">
      <c r="C11" s="105"/>
      <c r="D11" t="s">
        <v>204</v>
      </c>
      <c r="E11" t="s">
        <v>205</v>
      </c>
      <c r="F11" s="1" t="s">
        <v>148</v>
      </c>
    </row>
    <row r="12" spans="1:9">
      <c r="C12" s="105"/>
      <c r="D12" t="s">
        <v>331</v>
      </c>
      <c r="E12" t="s">
        <v>205</v>
      </c>
      <c r="F12" s="1" t="s">
        <v>148</v>
      </c>
    </row>
    <row r="13" spans="1:9">
      <c r="C13" s="105"/>
      <c r="D13" t="s">
        <v>207</v>
      </c>
      <c r="E13" t="s">
        <v>208</v>
      </c>
      <c r="F13" s="1" t="s">
        <v>148</v>
      </c>
    </row>
    <row r="14" spans="1:9">
      <c r="C14" s="105"/>
      <c r="D14" t="s">
        <v>333</v>
      </c>
      <c r="E14" t="s">
        <v>208</v>
      </c>
      <c r="F14" s="1" t="s">
        <v>148</v>
      </c>
    </row>
    <row r="15" spans="1:9">
      <c r="C15" s="105"/>
      <c r="D15" s="1" t="s">
        <v>216</v>
      </c>
      <c r="E15" t="s">
        <v>217</v>
      </c>
      <c r="F15" t="s">
        <v>218</v>
      </c>
    </row>
    <row r="16" spans="1:9">
      <c r="C16" s="105"/>
      <c r="D16" s="1" t="s">
        <v>336</v>
      </c>
      <c r="E16" t="s">
        <v>217</v>
      </c>
      <c r="F16" t="s">
        <v>218</v>
      </c>
    </row>
    <row r="17" spans="3:6">
      <c r="C17" s="105"/>
      <c r="D17" s="1" t="s">
        <v>220</v>
      </c>
      <c r="E17" t="s">
        <v>221</v>
      </c>
      <c r="F17" s="60" t="s">
        <v>222</v>
      </c>
    </row>
    <row r="18" spans="3:6">
      <c r="C18" s="105"/>
      <c r="D18" s="1" t="s">
        <v>337</v>
      </c>
      <c r="E18" t="s">
        <v>221</v>
      </c>
      <c r="F18" s="60" t="s">
        <v>222</v>
      </c>
    </row>
    <row r="19" spans="3:6">
      <c r="D19" s="1" t="s">
        <v>244</v>
      </c>
      <c r="E19" t="s">
        <v>245</v>
      </c>
      <c r="F19" t="s">
        <v>523</v>
      </c>
    </row>
    <row r="20" spans="3:6">
      <c r="D20" t="s">
        <v>352</v>
      </c>
      <c r="E20" t="s">
        <v>245</v>
      </c>
      <c r="F20" t="s">
        <v>523</v>
      </c>
    </row>
    <row r="21" spans="3:6">
      <c r="D21" s="1" t="s">
        <v>275</v>
      </c>
      <c r="E21" t="s">
        <v>276</v>
      </c>
      <c r="F21" t="s">
        <v>525</v>
      </c>
    </row>
    <row r="22" spans="3:6">
      <c r="D22" s="1" t="s">
        <v>365</v>
      </c>
      <c r="E22" t="s">
        <v>276</v>
      </c>
      <c r="F22" t="s">
        <v>525</v>
      </c>
    </row>
    <row r="23" spans="3:6">
      <c r="D23" s="1" t="s">
        <v>278</v>
      </c>
      <c r="E23" t="s">
        <v>279</v>
      </c>
      <c r="F23" t="s">
        <v>526</v>
      </c>
    </row>
    <row r="24" spans="3:6">
      <c r="D24" s="1" t="s">
        <v>366</v>
      </c>
      <c r="E24" t="s">
        <v>279</v>
      </c>
      <c r="F24" t="s">
        <v>526</v>
      </c>
    </row>
  </sheetData>
  <mergeCells count="1">
    <mergeCell ref="C5:C18"/>
  </mergeCells>
  <conditionalFormatting sqref="H1">
    <cfRule type="containsText" dxfId="641" priority="5" operator="containsText" text="pass">
      <formula>NOT(ISERROR(SEARCH(("pass"),(H1))))</formula>
    </cfRule>
    <cfRule type="containsText" dxfId="640" priority="6" operator="containsText" text="missing">
      <formula>NOT(ISERROR(SEARCH(("missing"),(H1))))</formula>
    </cfRule>
    <cfRule type="containsText" dxfId="639" priority="7" operator="containsText" text="incorrect">
      <formula>NOT(ISERROR(SEARCH(("incorrect"),(H1))))</formula>
    </cfRule>
    <cfRule type="containsText" dxfId="638" priority="8" operator="containsText" text="roadblock">
      <formula>NOT(ISERROR(SEARCH(("roadblock"),(H1))))</formula>
    </cfRule>
    <cfRule type="containsText" dxfId="637" priority="9" operator="containsText" text="tbd">
      <formula>NOT(ISERROR(SEARCH(("tbd"),(H1))))</formula>
    </cfRule>
    <cfRule type="beginsWith" dxfId="636" priority="10" operator="beginsWith" text="FIXED">
      <formula>LEFT((H1),LEN("FIXED"))=("FIXED")</formula>
    </cfRule>
  </conditionalFormatting>
  <conditionalFormatting sqref="I1">
    <cfRule type="containsText" dxfId="635" priority="3" operator="containsText" text="DEV">
      <formula>NOT(ISERROR(SEARCH(("DEV"),(I1))))</formula>
    </cfRule>
    <cfRule type="containsText" dxfId="634" priority="4" operator="containsText" text="GA4">
      <formula>NOT(ISERROR(SEARCH(("GA4"),(I1))))</formula>
    </cfRule>
  </conditionalFormatting>
  <conditionalFormatting sqref="I2">
    <cfRule type="containsText" dxfId="633" priority="2" operator="containsText" text="roadblock">
      <formula>NOT(ISERROR(SEARCH(("roadblock"),(I2))))</formula>
    </cfRule>
  </conditionalFormatting>
  <conditionalFormatting sqref="I4">
    <cfRule type="containsText" dxfId="632" priority="1" operator="containsText" text="roadblock">
      <formula>NOT(ISERROR(SEARCH(("roadblock"),(I4))))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ED7B2-B4BB-4D7E-8BD1-2B5BEEC8B8D6}">
  <dimension ref="A1:G24"/>
  <sheetViews>
    <sheetView workbookViewId="0">
      <selection activeCell="C5" sqref="C5:C18"/>
    </sheetView>
  </sheetViews>
  <sheetFormatPr defaultColWidth="8.85546875" defaultRowHeight="12.6"/>
  <cols>
    <col min="1" max="1" width="4" customWidth="1"/>
    <col min="2" max="2" width="10" customWidth="1"/>
    <col min="3" max="3" width="39.42578125" customWidth="1"/>
    <col min="4" max="4" width="18.85546875" customWidth="1"/>
    <col min="5" max="5" width="16.28515625" customWidth="1"/>
    <col min="6" max="6" width="23" customWidth="1"/>
    <col min="7" max="7" width="18.85546875" customWidth="1"/>
    <col min="8" max="8" width="20.42578125" customWidth="1"/>
    <col min="9" max="9" width="22.7109375" customWidth="1"/>
  </cols>
  <sheetData>
    <row r="1" spans="1:7" s="36" customFormat="1" ht="20.25" customHeight="1">
      <c r="A1" s="33"/>
      <c r="B1" s="34" t="s">
        <v>46</v>
      </c>
      <c r="C1" s="34"/>
      <c r="D1" s="34" t="s">
        <v>503</v>
      </c>
      <c r="E1" s="35" t="s">
        <v>504</v>
      </c>
      <c r="F1" s="35" t="s">
        <v>505</v>
      </c>
    </row>
    <row r="2" spans="1:7" s="31" customFormat="1" ht="12.95">
      <c r="A2" s="29"/>
      <c r="B2" s="29"/>
      <c r="C2" s="29"/>
      <c r="D2" s="30"/>
      <c r="E2" s="30"/>
      <c r="F2" s="29"/>
      <c r="G2" s="29"/>
    </row>
    <row r="3" spans="1:7" ht="15.75" customHeight="1">
      <c r="C3" s="14"/>
    </row>
    <row r="4" spans="1:7" s="31" customFormat="1" ht="15.75" customHeight="1">
      <c r="A4" s="29"/>
      <c r="B4" s="29"/>
      <c r="C4" s="30" t="s">
        <v>687</v>
      </c>
      <c r="D4" s="30"/>
      <c r="E4" s="30"/>
      <c r="F4" s="29"/>
      <c r="G4" s="29"/>
    </row>
    <row r="5" spans="1:7" ht="12.95">
      <c r="C5" s="105"/>
      <c r="D5" s="57" t="s">
        <v>321</v>
      </c>
      <c r="E5" t="s">
        <v>515</v>
      </c>
      <c r="F5" s="1" t="s">
        <v>150</v>
      </c>
    </row>
    <row r="6" spans="1:7" ht="12.95">
      <c r="C6" s="105"/>
      <c r="D6" s="57" t="s">
        <v>324</v>
      </c>
      <c r="E6" t="s">
        <v>325</v>
      </c>
      <c r="F6" s="1" t="s">
        <v>150</v>
      </c>
    </row>
    <row r="7" spans="1:7">
      <c r="C7" s="105"/>
      <c r="D7" t="s">
        <v>197</v>
      </c>
      <c r="E7" t="s">
        <v>198</v>
      </c>
      <c r="F7" s="53" t="s">
        <v>688</v>
      </c>
    </row>
    <row r="8" spans="1:7">
      <c r="C8" s="105"/>
      <c r="D8" t="s">
        <v>327</v>
      </c>
      <c r="E8" t="s">
        <v>198</v>
      </c>
      <c r="F8" s="53" t="s">
        <v>688</v>
      </c>
    </row>
    <row r="9" spans="1:7">
      <c r="C9" s="105"/>
      <c r="D9" t="s">
        <v>328</v>
      </c>
      <c r="E9" t="s">
        <v>515</v>
      </c>
      <c r="F9" s="1" t="s">
        <v>150</v>
      </c>
    </row>
    <row r="10" spans="1:7">
      <c r="C10" s="105"/>
      <c r="D10" t="s">
        <v>330</v>
      </c>
      <c r="E10" t="s">
        <v>325</v>
      </c>
      <c r="F10" s="1" t="s">
        <v>150</v>
      </c>
    </row>
    <row r="11" spans="1:7">
      <c r="C11" s="105"/>
      <c r="D11" t="s">
        <v>204</v>
      </c>
      <c r="E11" t="s">
        <v>205</v>
      </c>
      <c r="F11" s="1" t="s">
        <v>150</v>
      </c>
    </row>
    <row r="12" spans="1:7">
      <c r="C12" s="105"/>
      <c r="D12" t="s">
        <v>331</v>
      </c>
      <c r="E12" t="s">
        <v>205</v>
      </c>
      <c r="F12" s="1" t="s">
        <v>150</v>
      </c>
    </row>
    <row r="13" spans="1:7">
      <c r="C13" s="105"/>
      <c r="D13" t="s">
        <v>207</v>
      </c>
      <c r="E13" t="s">
        <v>208</v>
      </c>
      <c r="F13" s="1" t="s">
        <v>150</v>
      </c>
    </row>
    <row r="14" spans="1:7">
      <c r="C14" s="105"/>
      <c r="D14" t="s">
        <v>333</v>
      </c>
      <c r="E14" t="s">
        <v>208</v>
      </c>
      <c r="F14" s="1" t="s">
        <v>150</v>
      </c>
    </row>
    <row r="15" spans="1:7">
      <c r="C15" s="105"/>
      <c r="D15" s="1" t="s">
        <v>216</v>
      </c>
      <c r="E15" t="s">
        <v>217</v>
      </c>
      <c r="F15" t="s">
        <v>218</v>
      </c>
    </row>
    <row r="16" spans="1:7">
      <c r="C16" s="105"/>
      <c r="D16" s="1" t="s">
        <v>336</v>
      </c>
      <c r="E16" t="s">
        <v>217</v>
      </c>
      <c r="F16" t="s">
        <v>218</v>
      </c>
    </row>
    <row r="17" spans="3:6">
      <c r="C17" s="105"/>
      <c r="D17" s="1" t="s">
        <v>220</v>
      </c>
      <c r="E17" t="s">
        <v>221</v>
      </c>
      <c r="F17" s="60" t="s">
        <v>222</v>
      </c>
    </row>
    <row r="18" spans="3:6">
      <c r="C18" s="105"/>
      <c r="D18" s="1" t="s">
        <v>337</v>
      </c>
      <c r="E18" t="s">
        <v>221</v>
      </c>
      <c r="F18" s="60" t="s">
        <v>222</v>
      </c>
    </row>
    <row r="19" spans="3:6">
      <c r="D19" s="1" t="s">
        <v>244</v>
      </c>
      <c r="E19" t="s">
        <v>245</v>
      </c>
      <c r="F19" t="s">
        <v>523</v>
      </c>
    </row>
    <row r="20" spans="3:6">
      <c r="D20" t="s">
        <v>352</v>
      </c>
      <c r="E20" t="s">
        <v>245</v>
      </c>
      <c r="F20" t="s">
        <v>523</v>
      </c>
    </row>
    <row r="21" spans="3:6">
      <c r="D21" s="1" t="s">
        <v>275</v>
      </c>
      <c r="E21" t="s">
        <v>276</v>
      </c>
      <c r="F21" t="s">
        <v>525</v>
      </c>
    </row>
    <row r="22" spans="3:6">
      <c r="D22" s="1" t="s">
        <v>365</v>
      </c>
      <c r="E22" t="s">
        <v>276</v>
      </c>
      <c r="F22" t="s">
        <v>525</v>
      </c>
    </row>
    <row r="23" spans="3:6">
      <c r="D23" s="1" t="s">
        <v>278</v>
      </c>
      <c r="E23" t="s">
        <v>279</v>
      </c>
      <c r="F23" t="s">
        <v>526</v>
      </c>
    </row>
    <row r="24" spans="3:6">
      <c r="D24" s="1" t="s">
        <v>366</v>
      </c>
      <c r="E24" t="s">
        <v>279</v>
      </c>
      <c r="F24" t="s">
        <v>526</v>
      </c>
    </row>
  </sheetData>
  <mergeCells count="1">
    <mergeCell ref="C5:C18"/>
  </mergeCells>
  <conditionalFormatting sqref="H1">
    <cfRule type="containsText" dxfId="631" priority="5" operator="containsText" text="pass">
      <formula>NOT(ISERROR(SEARCH(("pass"),(H1))))</formula>
    </cfRule>
    <cfRule type="containsText" dxfId="630" priority="6" operator="containsText" text="missing">
      <formula>NOT(ISERROR(SEARCH(("missing"),(H1))))</formula>
    </cfRule>
    <cfRule type="containsText" dxfId="629" priority="7" operator="containsText" text="incorrect">
      <formula>NOT(ISERROR(SEARCH(("incorrect"),(H1))))</formula>
    </cfRule>
    <cfRule type="containsText" dxfId="628" priority="8" operator="containsText" text="roadblock">
      <formula>NOT(ISERROR(SEARCH(("roadblock"),(H1))))</formula>
    </cfRule>
    <cfRule type="containsText" dxfId="627" priority="9" operator="containsText" text="tbd">
      <formula>NOT(ISERROR(SEARCH(("tbd"),(H1))))</formula>
    </cfRule>
    <cfRule type="beginsWith" dxfId="626" priority="10" operator="beginsWith" text="FIXED">
      <formula>LEFT((H1),LEN("FIXED"))=("FIXED")</formula>
    </cfRule>
  </conditionalFormatting>
  <conditionalFormatting sqref="I1">
    <cfRule type="containsText" dxfId="625" priority="3" operator="containsText" text="DEV">
      <formula>NOT(ISERROR(SEARCH(("DEV"),(I1))))</formula>
    </cfRule>
    <cfRule type="containsText" dxfId="624" priority="4" operator="containsText" text="GA4">
      <formula>NOT(ISERROR(SEARCH(("GA4"),(I1))))</formula>
    </cfRule>
  </conditionalFormatting>
  <conditionalFormatting sqref="I2">
    <cfRule type="containsText" dxfId="623" priority="2" operator="containsText" text="roadblock">
      <formula>NOT(ISERROR(SEARCH(("roadblock"),(I2))))</formula>
    </cfRule>
  </conditionalFormatting>
  <conditionalFormatting sqref="I4">
    <cfRule type="containsText" dxfId="622" priority="1" operator="containsText" text="roadblock">
      <formula>NOT(ISERROR(SEARCH(("roadblock"),(I4))))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4B6EE-70A2-46CC-9629-976F88080E26}">
  <dimension ref="A1:G24"/>
  <sheetViews>
    <sheetView topLeftCell="B1" workbookViewId="0">
      <selection activeCell="D21" sqref="D21:F22"/>
    </sheetView>
  </sheetViews>
  <sheetFormatPr defaultColWidth="8.85546875" defaultRowHeight="12.6"/>
  <cols>
    <col min="1" max="1" width="4.42578125" customWidth="1"/>
    <col min="2" max="2" width="7.42578125" customWidth="1"/>
    <col min="3" max="3" width="37.42578125" customWidth="1"/>
    <col min="4" max="4" width="18.85546875" customWidth="1"/>
    <col min="5" max="5" width="16.28515625" customWidth="1"/>
    <col min="6" max="6" width="23" customWidth="1"/>
    <col min="7" max="7" width="18.85546875" customWidth="1"/>
    <col min="8" max="8" width="20.42578125" customWidth="1"/>
    <col min="9" max="9" width="22.7109375" customWidth="1"/>
  </cols>
  <sheetData>
    <row r="1" spans="1:7" s="36" customFormat="1" ht="20.25" customHeight="1">
      <c r="A1" s="33"/>
      <c r="B1" s="34" t="s">
        <v>46</v>
      </c>
      <c r="C1" s="34"/>
      <c r="D1" s="34" t="s">
        <v>503</v>
      </c>
      <c r="E1" s="35" t="s">
        <v>504</v>
      </c>
      <c r="F1" s="35" t="s">
        <v>505</v>
      </c>
    </row>
    <row r="2" spans="1:7" s="31" customFormat="1" ht="12.95">
      <c r="A2" s="29"/>
      <c r="B2" s="29"/>
      <c r="C2" s="29"/>
      <c r="D2" s="30"/>
      <c r="E2" s="30"/>
      <c r="F2" s="29"/>
      <c r="G2" s="29"/>
    </row>
    <row r="3" spans="1:7" ht="15.75" customHeight="1">
      <c r="C3" s="14"/>
    </row>
    <row r="4" spans="1:7" s="31" customFormat="1" ht="15.75" customHeight="1">
      <c r="A4" s="29"/>
      <c r="B4" s="29"/>
      <c r="C4" s="30" t="s">
        <v>689</v>
      </c>
      <c r="D4" s="30"/>
      <c r="E4" s="30"/>
      <c r="F4" s="29"/>
      <c r="G4" s="29"/>
    </row>
    <row r="5" spans="1:7" ht="12.95">
      <c r="C5" s="105"/>
      <c r="D5" s="57" t="s">
        <v>321</v>
      </c>
      <c r="E5" t="s">
        <v>515</v>
      </c>
      <c r="F5" s="1" t="s">
        <v>152</v>
      </c>
    </row>
    <row r="6" spans="1:7" ht="12.95">
      <c r="C6" s="105"/>
      <c r="D6" s="57" t="s">
        <v>324</v>
      </c>
      <c r="E6" t="s">
        <v>325</v>
      </c>
      <c r="F6" s="1" t="s">
        <v>152</v>
      </c>
    </row>
    <row r="7" spans="1:7">
      <c r="C7" s="105"/>
      <c r="D7" t="s">
        <v>197</v>
      </c>
      <c r="E7" t="s">
        <v>198</v>
      </c>
      <c r="F7" s="53" t="s">
        <v>690</v>
      </c>
    </row>
    <row r="8" spans="1:7">
      <c r="C8" s="105"/>
      <c r="D8" t="s">
        <v>327</v>
      </c>
      <c r="E8" t="s">
        <v>198</v>
      </c>
      <c r="F8" s="53" t="s">
        <v>690</v>
      </c>
    </row>
    <row r="9" spans="1:7">
      <c r="C9" s="105"/>
      <c r="D9" t="s">
        <v>328</v>
      </c>
      <c r="E9" t="s">
        <v>515</v>
      </c>
      <c r="F9" s="1" t="s">
        <v>152</v>
      </c>
    </row>
    <row r="10" spans="1:7">
      <c r="C10" s="105"/>
      <c r="D10" t="s">
        <v>330</v>
      </c>
      <c r="E10" t="s">
        <v>325</v>
      </c>
      <c r="F10" s="1" t="s">
        <v>152</v>
      </c>
    </row>
    <row r="11" spans="1:7">
      <c r="C11" s="105"/>
      <c r="D11" t="s">
        <v>204</v>
      </c>
      <c r="E11" t="s">
        <v>205</v>
      </c>
      <c r="F11" s="1" t="s">
        <v>152</v>
      </c>
    </row>
    <row r="12" spans="1:7">
      <c r="C12" s="105"/>
      <c r="D12" t="s">
        <v>331</v>
      </c>
      <c r="E12" t="s">
        <v>205</v>
      </c>
      <c r="F12" s="1" t="s">
        <v>152</v>
      </c>
    </row>
    <row r="13" spans="1:7">
      <c r="C13" s="105"/>
      <c r="D13" t="s">
        <v>207</v>
      </c>
      <c r="E13" t="s">
        <v>208</v>
      </c>
      <c r="F13" s="1" t="s">
        <v>152</v>
      </c>
    </row>
    <row r="14" spans="1:7">
      <c r="C14" s="105"/>
      <c r="D14" t="s">
        <v>333</v>
      </c>
      <c r="E14" t="s">
        <v>208</v>
      </c>
      <c r="F14" s="1" t="s">
        <v>152</v>
      </c>
    </row>
    <row r="15" spans="1:7">
      <c r="C15" s="105"/>
      <c r="D15" s="1" t="s">
        <v>216</v>
      </c>
      <c r="E15" t="s">
        <v>217</v>
      </c>
      <c r="F15" t="s">
        <v>218</v>
      </c>
    </row>
    <row r="16" spans="1:7">
      <c r="C16" s="105"/>
      <c r="D16" s="1" t="s">
        <v>336</v>
      </c>
      <c r="E16" t="s">
        <v>217</v>
      </c>
      <c r="F16" t="s">
        <v>218</v>
      </c>
    </row>
    <row r="17" spans="3:6">
      <c r="C17" s="105"/>
      <c r="D17" s="1" t="s">
        <v>220</v>
      </c>
      <c r="E17" t="s">
        <v>221</v>
      </c>
      <c r="F17" s="60" t="s">
        <v>222</v>
      </c>
    </row>
    <row r="18" spans="3:6">
      <c r="C18" s="105"/>
      <c r="D18" s="1" t="s">
        <v>337</v>
      </c>
      <c r="E18" t="s">
        <v>221</v>
      </c>
      <c r="F18" s="60" t="s">
        <v>222</v>
      </c>
    </row>
    <row r="19" spans="3:6">
      <c r="D19" s="1" t="s">
        <v>244</v>
      </c>
      <c r="E19" t="s">
        <v>245</v>
      </c>
      <c r="F19" t="s">
        <v>523</v>
      </c>
    </row>
    <row r="20" spans="3:6">
      <c r="D20" t="s">
        <v>352</v>
      </c>
      <c r="E20" t="s">
        <v>245</v>
      </c>
      <c r="F20" t="s">
        <v>523</v>
      </c>
    </row>
    <row r="21" spans="3:6">
      <c r="D21" s="1" t="s">
        <v>275</v>
      </c>
      <c r="E21" t="s">
        <v>276</v>
      </c>
      <c r="F21" t="s">
        <v>525</v>
      </c>
    </row>
    <row r="22" spans="3:6">
      <c r="D22" s="1" t="s">
        <v>365</v>
      </c>
      <c r="E22" t="s">
        <v>276</v>
      </c>
      <c r="F22" t="s">
        <v>525</v>
      </c>
    </row>
    <row r="23" spans="3:6">
      <c r="D23" s="1" t="s">
        <v>278</v>
      </c>
      <c r="E23" t="s">
        <v>279</v>
      </c>
      <c r="F23" t="s">
        <v>526</v>
      </c>
    </row>
    <row r="24" spans="3:6">
      <c r="D24" s="1" t="s">
        <v>366</v>
      </c>
      <c r="E24" t="s">
        <v>279</v>
      </c>
      <c r="F24" t="s">
        <v>526</v>
      </c>
    </row>
  </sheetData>
  <mergeCells count="1">
    <mergeCell ref="C5:C18"/>
  </mergeCells>
  <conditionalFormatting sqref="H1">
    <cfRule type="containsText" dxfId="621" priority="5" operator="containsText" text="pass">
      <formula>NOT(ISERROR(SEARCH(("pass"),(H1))))</formula>
    </cfRule>
    <cfRule type="containsText" dxfId="620" priority="6" operator="containsText" text="missing">
      <formula>NOT(ISERROR(SEARCH(("missing"),(H1))))</formula>
    </cfRule>
    <cfRule type="containsText" dxfId="619" priority="7" operator="containsText" text="incorrect">
      <formula>NOT(ISERROR(SEARCH(("incorrect"),(H1))))</formula>
    </cfRule>
    <cfRule type="containsText" dxfId="618" priority="8" operator="containsText" text="roadblock">
      <formula>NOT(ISERROR(SEARCH(("roadblock"),(H1))))</formula>
    </cfRule>
    <cfRule type="containsText" dxfId="617" priority="9" operator="containsText" text="tbd">
      <formula>NOT(ISERROR(SEARCH(("tbd"),(H1))))</formula>
    </cfRule>
    <cfRule type="beginsWith" dxfId="616" priority="10" operator="beginsWith" text="FIXED">
      <formula>LEFT((H1),LEN("FIXED"))=("FIXED")</formula>
    </cfRule>
  </conditionalFormatting>
  <conditionalFormatting sqref="I1">
    <cfRule type="containsText" dxfId="615" priority="3" operator="containsText" text="DEV">
      <formula>NOT(ISERROR(SEARCH(("DEV"),(I1))))</formula>
    </cfRule>
    <cfRule type="containsText" dxfId="614" priority="4" operator="containsText" text="GA4">
      <formula>NOT(ISERROR(SEARCH(("GA4"),(I1))))</formula>
    </cfRule>
  </conditionalFormatting>
  <conditionalFormatting sqref="I2">
    <cfRule type="containsText" dxfId="613" priority="2" operator="containsText" text="roadblock">
      <formula>NOT(ISERROR(SEARCH(("roadblock"),(I2))))</formula>
    </cfRule>
  </conditionalFormatting>
  <conditionalFormatting sqref="I4">
    <cfRule type="containsText" dxfId="612" priority="1" operator="containsText" text="roadblock">
      <formula>NOT(ISERROR(SEARCH(("roadblock"),(I4))))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BA625-4DF2-408A-B875-587FA5C12982}">
  <dimension ref="A1:G24"/>
  <sheetViews>
    <sheetView workbookViewId="0">
      <selection activeCell="F28" sqref="F28"/>
    </sheetView>
  </sheetViews>
  <sheetFormatPr defaultColWidth="8.85546875" defaultRowHeight="12.6"/>
  <cols>
    <col min="1" max="1" width="3.7109375" customWidth="1"/>
    <col min="2" max="2" width="9.42578125" customWidth="1"/>
    <col min="3" max="3" width="40" customWidth="1"/>
    <col min="4" max="4" width="18.85546875" customWidth="1"/>
    <col min="5" max="5" width="16.28515625" customWidth="1"/>
    <col min="6" max="6" width="23" customWidth="1"/>
    <col min="7" max="7" width="18.85546875" customWidth="1"/>
    <col min="8" max="8" width="20.42578125" customWidth="1"/>
    <col min="9" max="9" width="22.7109375" customWidth="1"/>
  </cols>
  <sheetData>
    <row r="1" spans="1:7" s="36" customFormat="1" ht="20.25" customHeight="1">
      <c r="A1" s="33"/>
      <c r="B1" s="34" t="s">
        <v>46</v>
      </c>
      <c r="C1" s="34"/>
      <c r="D1" s="34" t="s">
        <v>503</v>
      </c>
      <c r="E1" s="35" t="s">
        <v>504</v>
      </c>
      <c r="F1" s="35" t="s">
        <v>505</v>
      </c>
    </row>
    <row r="2" spans="1:7" s="31" customFormat="1" ht="12.95">
      <c r="A2" s="29"/>
      <c r="B2" s="29"/>
      <c r="C2" s="29"/>
      <c r="D2" s="30"/>
      <c r="E2" s="30"/>
      <c r="F2" s="29"/>
      <c r="G2" s="29"/>
    </row>
    <row r="3" spans="1:7" ht="15.75" customHeight="1">
      <c r="C3" s="14"/>
    </row>
    <row r="4" spans="1:7" s="31" customFormat="1" ht="15.75" customHeight="1">
      <c r="A4" s="29"/>
      <c r="B4" s="29"/>
      <c r="C4" s="30" t="s">
        <v>691</v>
      </c>
      <c r="D4" s="30"/>
      <c r="E4" s="30"/>
      <c r="F4" s="29"/>
      <c r="G4" s="29"/>
    </row>
    <row r="5" spans="1:7" ht="12.95">
      <c r="C5" s="105"/>
      <c r="D5" s="57" t="s">
        <v>321</v>
      </c>
      <c r="E5" t="s">
        <v>515</v>
      </c>
      <c r="F5" t="s">
        <v>157</v>
      </c>
    </row>
    <row r="6" spans="1:7" ht="12.95">
      <c r="C6" s="105"/>
      <c r="D6" s="57" t="s">
        <v>324</v>
      </c>
      <c r="E6" t="s">
        <v>325</v>
      </c>
      <c r="F6" t="s">
        <v>157</v>
      </c>
    </row>
    <row r="7" spans="1:7">
      <c r="C7" s="105"/>
      <c r="D7" t="s">
        <v>197</v>
      </c>
      <c r="E7" t="s">
        <v>198</v>
      </c>
      <c r="F7" s="53" t="s">
        <v>692</v>
      </c>
    </row>
    <row r="8" spans="1:7">
      <c r="C8" s="105"/>
      <c r="D8" t="s">
        <v>327</v>
      </c>
      <c r="E8" t="s">
        <v>198</v>
      </c>
      <c r="F8" s="53" t="s">
        <v>692</v>
      </c>
    </row>
    <row r="9" spans="1:7">
      <c r="C9" s="105"/>
      <c r="D9" t="s">
        <v>328</v>
      </c>
      <c r="E9" t="s">
        <v>515</v>
      </c>
      <c r="F9" t="s">
        <v>157</v>
      </c>
    </row>
    <row r="10" spans="1:7">
      <c r="C10" s="105"/>
      <c r="D10" t="s">
        <v>330</v>
      </c>
      <c r="E10" t="s">
        <v>325</v>
      </c>
      <c r="F10" t="s">
        <v>157</v>
      </c>
    </row>
    <row r="11" spans="1:7">
      <c r="C11" s="105"/>
      <c r="D11" t="s">
        <v>204</v>
      </c>
      <c r="E11" t="s">
        <v>205</v>
      </c>
      <c r="F11" t="s">
        <v>157</v>
      </c>
    </row>
    <row r="12" spans="1:7">
      <c r="C12" s="105"/>
      <c r="D12" t="s">
        <v>331</v>
      </c>
      <c r="E12" t="s">
        <v>205</v>
      </c>
      <c r="F12" t="s">
        <v>157</v>
      </c>
    </row>
    <row r="13" spans="1:7">
      <c r="C13" s="105"/>
      <c r="D13" t="s">
        <v>207</v>
      </c>
      <c r="E13" t="s">
        <v>208</v>
      </c>
      <c r="F13" t="s">
        <v>157</v>
      </c>
    </row>
    <row r="14" spans="1:7">
      <c r="C14" s="105"/>
      <c r="D14" t="s">
        <v>333</v>
      </c>
      <c r="E14" t="s">
        <v>208</v>
      </c>
      <c r="F14" t="s">
        <v>157</v>
      </c>
    </row>
    <row r="15" spans="1:7">
      <c r="C15" s="105"/>
      <c r="D15" s="1" t="s">
        <v>216</v>
      </c>
      <c r="E15" t="s">
        <v>217</v>
      </c>
      <c r="F15" t="s">
        <v>218</v>
      </c>
    </row>
    <row r="16" spans="1:7">
      <c r="C16" s="105"/>
      <c r="D16" s="1" t="s">
        <v>336</v>
      </c>
      <c r="E16" t="s">
        <v>217</v>
      </c>
      <c r="F16" t="s">
        <v>218</v>
      </c>
    </row>
    <row r="17" spans="3:6">
      <c r="C17" s="105"/>
      <c r="D17" s="1" t="s">
        <v>220</v>
      </c>
      <c r="E17" t="s">
        <v>221</v>
      </c>
      <c r="F17" s="60" t="s">
        <v>222</v>
      </c>
    </row>
    <row r="18" spans="3:6">
      <c r="C18" s="105"/>
      <c r="D18" s="1" t="s">
        <v>337</v>
      </c>
      <c r="E18" t="s">
        <v>221</v>
      </c>
      <c r="F18" s="60" t="s">
        <v>222</v>
      </c>
    </row>
    <row r="19" spans="3:6">
      <c r="D19" s="1" t="s">
        <v>244</v>
      </c>
      <c r="E19" t="s">
        <v>245</v>
      </c>
      <c r="F19" t="s">
        <v>523</v>
      </c>
    </row>
    <row r="20" spans="3:6">
      <c r="D20" t="s">
        <v>352</v>
      </c>
      <c r="E20" t="s">
        <v>245</v>
      </c>
      <c r="F20" t="s">
        <v>523</v>
      </c>
    </row>
    <row r="21" spans="3:6">
      <c r="D21" s="1" t="s">
        <v>275</v>
      </c>
      <c r="E21" t="s">
        <v>276</v>
      </c>
      <c r="F21" t="s">
        <v>525</v>
      </c>
    </row>
    <row r="22" spans="3:6">
      <c r="D22" s="1" t="s">
        <v>365</v>
      </c>
      <c r="E22" t="s">
        <v>276</v>
      </c>
      <c r="F22" t="s">
        <v>525</v>
      </c>
    </row>
    <row r="23" spans="3:6">
      <c r="D23" s="1" t="s">
        <v>278</v>
      </c>
      <c r="E23" t="s">
        <v>279</v>
      </c>
      <c r="F23" t="s">
        <v>526</v>
      </c>
    </row>
    <row r="24" spans="3:6">
      <c r="D24" s="1" t="s">
        <v>366</v>
      </c>
      <c r="E24" t="s">
        <v>279</v>
      </c>
      <c r="F24" t="s">
        <v>526</v>
      </c>
    </row>
  </sheetData>
  <mergeCells count="1">
    <mergeCell ref="C5:C18"/>
  </mergeCells>
  <conditionalFormatting sqref="H1">
    <cfRule type="containsText" dxfId="611" priority="5" operator="containsText" text="pass">
      <formula>NOT(ISERROR(SEARCH(("pass"),(H1))))</formula>
    </cfRule>
    <cfRule type="containsText" dxfId="610" priority="6" operator="containsText" text="missing">
      <formula>NOT(ISERROR(SEARCH(("missing"),(H1))))</formula>
    </cfRule>
    <cfRule type="containsText" dxfId="609" priority="7" operator="containsText" text="incorrect">
      <formula>NOT(ISERROR(SEARCH(("incorrect"),(H1))))</formula>
    </cfRule>
    <cfRule type="containsText" dxfId="608" priority="8" operator="containsText" text="roadblock">
      <formula>NOT(ISERROR(SEARCH(("roadblock"),(H1))))</formula>
    </cfRule>
    <cfRule type="containsText" dxfId="607" priority="9" operator="containsText" text="tbd">
      <formula>NOT(ISERROR(SEARCH(("tbd"),(H1))))</formula>
    </cfRule>
    <cfRule type="beginsWith" dxfId="606" priority="10" operator="beginsWith" text="FIXED">
      <formula>LEFT((H1),LEN("FIXED"))=("FIXED")</formula>
    </cfRule>
  </conditionalFormatting>
  <conditionalFormatting sqref="I1">
    <cfRule type="containsText" dxfId="605" priority="3" operator="containsText" text="DEV">
      <formula>NOT(ISERROR(SEARCH(("DEV"),(I1))))</formula>
    </cfRule>
    <cfRule type="containsText" dxfId="604" priority="4" operator="containsText" text="GA4">
      <formula>NOT(ISERROR(SEARCH(("GA4"),(I1))))</formula>
    </cfRule>
  </conditionalFormatting>
  <conditionalFormatting sqref="I2">
    <cfRule type="containsText" dxfId="603" priority="2" operator="containsText" text="roadblock">
      <formula>NOT(ISERROR(SEARCH(("roadblock"),(I2))))</formula>
    </cfRule>
  </conditionalFormatting>
  <conditionalFormatting sqref="I4">
    <cfRule type="containsText" dxfId="602" priority="1" operator="containsText" text="roadblock">
      <formula>NOT(ISERROR(SEARCH(("roadblock"),(I4))))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21FBB-3981-40B6-82D3-946C5D29CF54}">
  <dimension ref="A1:G24"/>
  <sheetViews>
    <sheetView topLeftCell="C1" workbookViewId="0">
      <selection activeCell="H21" sqref="H21"/>
    </sheetView>
  </sheetViews>
  <sheetFormatPr defaultColWidth="8.85546875" defaultRowHeight="12.6"/>
  <cols>
    <col min="1" max="1" width="3.42578125" customWidth="1"/>
    <col min="2" max="2" width="10.85546875" customWidth="1"/>
    <col min="3" max="3" width="40.42578125" customWidth="1"/>
    <col min="4" max="4" width="18.85546875" customWidth="1"/>
    <col min="5" max="5" width="16.28515625" customWidth="1"/>
    <col min="6" max="6" width="23" customWidth="1"/>
    <col min="7" max="7" width="18.85546875" customWidth="1"/>
    <col min="8" max="8" width="20.42578125" customWidth="1"/>
    <col min="9" max="9" width="22.7109375" customWidth="1"/>
  </cols>
  <sheetData>
    <row r="1" spans="1:7" s="36" customFormat="1" ht="20.25" customHeight="1">
      <c r="A1" s="33"/>
      <c r="B1" s="34" t="s">
        <v>46</v>
      </c>
      <c r="C1" s="34"/>
      <c r="D1" s="34" t="s">
        <v>503</v>
      </c>
      <c r="E1" s="35" t="s">
        <v>504</v>
      </c>
      <c r="F1" s="35" t="s">
        <v>505</v>
      </c>
    </row>
    <row r="2" spans="1:7" s="31" customFormat="1" ht="12.95">
      <c r="A2" s="29"/>
      <c r="B2" s="29"/>
      <c r="C2" s="29"/>
      <c r="D2" s="30"/>
      <c r="E2" s="30"/>
      <c r="F2" s="29"/>
      <c r="G2" s="29"/>
    </row>
    <row r="3" spans="1:7" ht="15.75" customHeight="1">
      <c r="C3" s="14"/>
    </row>
    <row r="4" spans="1:7" s="31" customFormat="1" ht="15.75" customHeight="1">
      <c r="A4" s="29"/>
      <c r="B4" s="29"/>
      <c r="C4" s="30" t="s">
        <v>693</v>
      </c>
      <c r="D4" s="30"/>
      <c r="E4" s="30"/>
      <c r="F4" s="29"/>
      <c r="G4" s="29"/>
    </row>
    <row r="5" spans="1:7" ht="12.95">
      <c r="C5" s="105"/>
      <c r="D5" s="57" t="s">
        <v>321</v>
      </c>
      <c r="E5" t="s">
        <v>515</v>
      </c>
      <c r="F5" t="s">
        <v>161</v>
      </c>
    </row>
    <row r="6" spans="1:7" ht="12.95">
      <c r="C6" s="105"/>
      <c r="D6" s="57" t="s">
        <v>324</v>
      </c>
      <c r="E6" t="s">
        <v>325</v>
      </c>
      <c r="F6" t="s">
        <v>161</v>
      </c>
    </row>
    <row r="7" spans="1:7">
      <c r="C7" s="105"/>
      <c r="D7" t="s">
        <v>197</v>
      </c>
      <c r="E7" t="s">
        <v>198</v>
      </c>
      <c r="F7" s="53" t="s">
        <v>694</v>
      </c>
    </row>
    <row r="8" spans="1:7">
      <c r="C8" s="105"/>
      <c r="D8" t="s">
        <v>327</v>
      </c>
      <c r="E8" t="s">
        <v>198</v>
      </c>
      <c r="F8" s="53" t="s">
        <v>694</v>
      </c>
    </row>
    <row r="9" spans="1:7">
      <c r="C9" s="105"/>
      <c r="D9" t="s">
        <v>328</v>
      </c>
      <c r="E9" t="s">
        <v>515</v>
      </c>
      <c r="F9" t="s">
        <v>161</v>
      </c>
    </row>
    <row r="10" spans="1:7">
      <c r="C10" s="105"/>
      <c r="D10" t="s">
        <v>330</v>
      </c>
      <c r="E10" t="s">
        <v>325</v>
      </c>
      <c r="F10" t="s">
        <v>161</v>
      </c>
    </row>
    <row r="11" spans="1:7">
      <c r="C11" s="105"/>
      <c r="D11" t="s">
        <v>204</v>
      </c>
      <c r="E11" t="s">
        <v>205</v>
      </c>
      <c r="F11" t="s">
        <v>161</v>
      </c>
    </row>
    <row r="12" spans="1:7">
      <c r="C12" s="105"/>
      <c r="D12" t="s">
        <v>331</v>
      </c>
      <c r="E12" t="s">
        <v>205</v>
      </c>
      <c r="F12" t="s">
        <v>161</v>
      </c>
    </row>
    <row r="13" spans="1:7">
      <c r="C13" s="105"/>
      <c r="D13" t="s">
        <v>207</v>
      </c>
      <c r="E13" t="s">
        <v>208</v>
      </c>
      <c r="F13" t="s">
        <v>161</v>
      </c>
    </row>
    <row r="14" spans="1:7">
      <c r="C14" s="105"/>
      <c r="D14" t="s">
        <v>333</v>
      </c>
      <c r="E14" t="s">
        <v>208</v>
      </c>
      <c r="F14" t="s">
        <v>161</v>
      </c>
    </row>
    <row r="15" spans="1:7">
      <c r="C15" s="105"/>
      <c r="D15" s="1" t="s">
        <v>216</v>
      </c>
      <c r="E15" t="s">
        <v>217</v>
      </c>
      <c r="F15" t="s">
        <v>218</v>
      </c>
    </row>
    <row r="16" spans="1:7">
      <c r="C16" s="105"/>
      <c r="D16" s="1" t="s">
        <v>336</v>
      </c>
      <c r="E16" t="s">
        <v>217</v>
      </c>
      <c r="F16" t="s">
        <v>218</v>
      </c>
    </row>
    <row r="17" spans="3:6">
      <c r="C17" s="105"/>
      <c r="D17" s="1" t="s">
        <v>220</v>
      </c>
      <c r="E17" t="s">
        <v>221</v>
      </c>
      <c r="F17" s="60" t="s">
        <v>222</v>
      </c>
    </row>
    <row r="18" spans="3:6">
      <c r="C18" s="105"/>
      <c r="D18" s="1" t="s">
        <v>337</v>
      </c>
      <c r="E18" t="s">
        <v>221</v>
      </c>
      <c r="F18" s="60" t="s">
        <v>222</v>
      </c>
    </row>
    <row r="19" spans="3:6">
      <c r="D19" s="1" t="s">
        <v>244</v>
      </c>
      <c r="E19" t="s">
        <v>245</v>
      </c>
      <c r="F19" t="s">
        <v>523</v>
      </c>
    </row>
    <row r="20" spans="3:6">
      <c r="D20" t="s">
        <v>352</v>
      </c>
      <c r="E20" t="s">
        <v>245</v>
      </c>
      <c r="F20" t="s">
        <v>523</v>
      </c>
    </row>
    <row r="21" spans="3:6">
      <c r="D21" s="1" t="s">
        <v>275</v>
      </c>
      <c r="E21" t="s">
        <v>276</v>
      </c>
      <c r="F21" t="s">
        <v>525</v>
      </c>
    </row>
    <row r="22" spans="3:6">
      <c r="D22" s="1" t="s">
        <v>365</v>
      </c>
      <c r="E22" t="s">
        <v>276</v>
      </c>
      <c r="F22" t="s">
        <v>525</v>
      </c>
    </row>
    <row r="23" spans="3:6">
      <c r="D23" s="1" t="s">
        <v>278</v>
      </c>
      <c r="E23" t="s">
        <v>279</v>
      </c>
      <c r="F23" t="s">
        <v>526</v>
      </c>
    </row>
    <row r="24" spans="3:6">
      <c r="D24" s="1" t="s">
        <v>366</v>
      </c>
      <c r="E24" t="s">
        <v>279</v>
      </c>
      <c r="F24" t="s">
        <v>526</v>
      </c>
    </row>
  </sheetData>
  <mergeCells count="1">
    <mergeCell ref="C5:C18"/>
  </mergeCells>
  <conditionalFormatting sqref="H1">
    <cfRule type="containsText" dxfId="601" priority="5" operator="containsText" text="pass">
      <formula>NOT(ISERROR(SEARCH(("pass"),(H1))))</formula>
    </cfRule>
    <cfRule type="containsText" dxfId="600" priority="6" operator="containsText" text="missing">
      <formula>NOT(ISERROR(SEARCH(("missing"),(H1))))</formula>
    </cfRule>
    <cfRule type="containsText" dxfId="599" priority="7" operator="containsText" text="incorrect">
      <formula>NOT(ISERROR(SEARCH(("incorrect"),(H1))))</formula>
    </cfRule>
    <cfRule type="containsText" dxfId="598" priority="8" operator="containsText" text="roadblock">
      <formula>NOT(ISERROR(SEARCH(("roadblock"),(H1))))</formula>
    </cfRule>
    <cfRule type="containsText" dxfId="597" priority="9" operator="containsText" text="tbd">
      <formula>NOT(ISERROR(SEARCH(("tbd"),(H1))))</formula>
    </cfRule>
    <cfRule type="beginsWith" dxfId="596" priority="10" operator="beginsWith" text="FIXED">
      <formula>LEFT((H1),LEN("FIXED"))=("FIXED")</formula>
    </cfRule>
  </conditionalFormatting>
  <conditionalFormatting sqref="I1">
    <cfRule type="containsText" dxfId="595" priority="3" operator="containsText" text="DEV">
      <formula>NOT(ISERROR(SEARCH(("DEV"),(I1))))</formula>
    </cfRule>
    <cfRule type="containsText" dxfId="594" priority="4" operator="containsText" text="GA4">
      <formula>NOT(ISERROR(SEARCH(("GA4"),(I1))))</formula>
    </cfRule>
  </conditionalFormatting>
  <conditionalFormatting sqref="I2">
    <cfRule type="containsText" dxfId="593" priority="2" operator="containsText" text="roadblock">
      <formula>NOT(ISERROR(SEARCH(("roadblock"),(I2))))</formula>
    </cfRule>
  </conditionalFormatting>
  <conditionalFormatting sqref="I4">
    <cfRule type="containsText" dxfId="592" priority="1" operator="containsText" text="roadblock">
      <formula>NOT(ISERROR(SEARCH(("roadblock"),(I4))))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1AA21-AF57-43A1-9CC0-D54FAD977F51}">
  <dimension ref="A1:G24"/>
  <sheetViews>
    <sheetView workbookViewId="0">
      <selection activeCell="H23" sqref="H23"/>
    </sheetView>
  </sheetViews>
  <sheetFormatPr defaultColWidth="8.85546875" defaultRowHeight="12.6"/>
  <cols>
    <col min="1" max="1" width="4.28515625" customWidth="1"/>
    <col min="2" max="2" width="9.28515625" customWidth="1"/>
    <col min="3" max="3" width="40.42578125" customWidth="1"/>
    <col min="4" max="4" width="18.85546875" customWidth="1"/>
    <col min="5" max="5" width="16.28515625" customWidth="1"/>
    <col min="6" max="6" width="23" customWidth="1"/>
    <col min="7" max="7" width="18.85546875" customWidth="1"/>
    <col min="8" max="8" width="20.42578125" customWidth="1"/>
    <col min="9" max="9" width="22.7109375" customWidth="1"/>
  </cols>
  <sheetData>
    <row r="1" spans="1:7" s="36" customFormat="1" ht="12.75" customHeight="1">
      <c r="A1" s="33"/>
      <c r="B1" s="34" t="s">
        <v>46</v>
      </c>
      <c r="C1" s="34"/>
      <c r="D1" s="34" t="s">
        <v>503</v>
      </c>
      <c r="E1" s="35" t="s">
        <v>504</v>
      </c>
      <c r="F1" s="35" t="s">
        <v>505</v>
      </c>
    </row>
    <row r="2" spans="1:7" s="31" customFormat="1" ht="12.95">
      <c r="A2" s="29"/>
      <c r="B2" s="29"/>
      <c r="C2" s="29"/>
      <c r="D2" s="30"/>
      <c r="E2" s="30"/>
      <c r="F2" s="29"/>
      <c r="G2" s="29"/>
    </row>
    <row r="3" spans="1:7" ht="12.75" customHeight="1">
      <c r="C3" s="14"/>
    </row>
    <row r="4" spans="1:7" s="31" customFormat="1" ht="12.75" customHeight="1">
      <c r="A4" s="29"/>
      <c r="B4" s="29"/>
      <c r="C4" s="30" t="s">
        <v>695</v>
      </c>
      <c r="D4" s="30"/>
      <c r="E4" s="30"/>
      <c r="F4" s="29"/>
      <c r="G4" s="29"/>
    </row>
    <row r="5" spans="1:7" ht="12.95">
      <c r="C5" s="105"/>
      <c r="D5" s="57" t="s">
        <v>321</v>
      </c>
      <c r="E5" t="s">
        <v>515</v>
      </c>
      <c r="F5" t="s">
        <v>163</v>
      </c>
    </row>
    <row r="6" spans="1:7" ht="12.95">
      <c r="C6" s="105"/>
      <c r="D6" s="57" t="s">
        <v>324</v>
      </c>
      <c r="E6" t="s">
        <v>325</v>
      </c>
      <c r="F6" t="s">
        <v>163</v>
      </c>
    </row>
    <row r="7" spans="1:7">
      <c r="C7" s="105"/>
      <c r="D7" t="s">
        <v>197</v>
      </c>
      <c r="E7" t="s">
        <v>198</v>
      </c>
      <c r="F7" s="53" t="s">
        <v>696</v>
      </c>
    </row>
    <row r="8" spans="1:7">
      <c r="C8" s="105"/>
      <c r="D8" t="s">
        <v>327</v>
      </c>
      <c r="E8" t="s">
        <v>198</v>
      </c>
      <c r="F8" s="53" t="s">
        <v>696</v>
      </c>
    </row>
    <row r="9" spans="1:7">
      <c r="C9" s="105"/>
      <c r="D9" t="s">
        <v>328</v>
      </c>
      <c r="E9" t="s">
        <v>515</v>
      </c>
      <c r="F9" t="s">
        <v>163</v>
      </c>
    </row>
    <row r="10" spans="1:7">
      <c r="C10" s="105"/>
      <c r="D10" t="s">
        <v>330</v>
      </c>
      <c r="E10" t="s">
        <v>325</v>
      </c>
      <c r="F10" t="s">
        <v>163</v>
      </c>
    </row>
    <row r="11" spans="1:7">
      <c r="C11" s="105"/>
      <c r="D11" t="s">
        <v>204</v>
      </c>
      <c r="E11" t="s">
        <v>205</v>
      </c>
      <c r="F11" t="s">
        <v>163</v>
      </c>
    </row>
    <row r="12" spans="1:7">
      <c r="C12" s="105"/>
      <c r="D12" t="s">
        <v>331</v>
      </c>
      <c r="E12" t="s">
        <v>205</v>
      </c>
      <c r="F12" t="s">
        <v>163</v>
      </c>
    </row>
    <row r="13" spans="1:7">
      <c r="C13" s="105"/>
      <c r="D13" t="s">
        <v>207</v>
      </c>
      <c r="E13" t="s">
        <v>208</v>
      </c>
      <c r="F13" t="s">
        <v>163</v>
      </c>
    </row>
    <row r="14" spans="1:7">
      <c r="C14" s="105"/>
      <c r="D14" t="s">
        <v>333</v>
      </c>
      <c r="E14" t="s">
        <v>208</v>
      </c>
      <c r="F14" t="s">
        <v>163</v>
      </c>
    </row>
    <row r="15" spans="1:7">
      <c r="C15" s="105"/>
      <c r="D15" s="1" t="s">
        <v>216</v>
      </c>
      <c r="E15" t="s">
        <v>217</v>
      </c>
      <c r="F15" t="s">
        <v>218</v>
      </c>
    </row>
    <row r="16" spans="1:7">
      <c r="C16" s="105"/>
      <c r="D16" s="1" t="s">
        <v>336</v>
      </c>
      <c r="E16" t="s">
        <v>217</v>
      </c>
      <c r="F16" t="s">
        <v>218</v>
      </c>
    </row>
    <row r="17" spans="3:6">
      <c r="C17" s="105"/>
      <c r="D17" s="1" t="s">
        <v>220</v>
      </c>
      <c r="E17" t="s">
        <v>221</v>
      </c>
      <c r="F17" s="60" t="s">
        <v>222</v>
      </c>
    </row>
    <row r="18" spans="3:6">
      <c r="C18" s="105"/>
      <c r="D18" s="1" t="s">
        <v>337</v>
      </c>
      <c r="E18" t="s">
        <v>221</v>
      </c>
      <c r="F18" s="60" t="s">
        <v>222</v>
      </c>
    </row>
    <row r="19" spans="3:6">
      <c r="D19" s="1" t="s">
        <v>244</v>
      </c>
      <c r="E19" t="s">
        <v>245</v>
      </c>
      <c r="F19" t="s">
        <v>523</v>
      </c>
    </row>
    <row r="20" spans="3:6">
      <c r="D20" t="s">
        <v>352</v>
      </c>
      <c r="E20" t="s">
        <v>245</v>
      </c>
      <c r="F20" t="s">
        <v>523</v>
      </c>
    </row>
    <row r="21" spans="3:6">
      <c r="D21" s="1" t="s">
        <v>275</v>
      </c>
      <c r="E21" t="s">
        <v>276</v>
      </c>
      <c r="F21" t="s">
        <v>525</v>
      </c>
    </row>
    <row r="22" spans="3:6">
      <c r="D22" s="1" t="s">
        <v>365</v>
      </c>
      <c r="E22" t="s">
        <v>276</v>
      </c>
      <c r="F22" t="s">
        <v>525</v>
      </c>
    </row>
    <row r="23" spans="3:6">
      <c r="D23" s="1" t="s">
        <v>278</v>
      </c>
      <c r="E23" t="s">
        <v>279</v>
      </c>
      <c r="F23" t="s">
        <v>526</v>
      </c>
    </row>
    <row r="24" spans="3:6">
      <c r="D24" s="1" t="s">
        <v>366</v>
      </c>
      <c r="E24" t="s">
        <v>279</v>
      </c>
      <c r="F24" t="s">
        <v>526</v>
      </c>
    </row>
  </sheetData>
  <mergeCells count="1">
    <mergeCell ref="C5:C18"/>
  </mergeCells>
  <conditionalFormatting sqref="H1">
    <cfRule type="containsText" dxfId="591" priority="5" operator="containsText" text="pass">
      <formula>NOT(ISERROR(SEARCH(("pass"),(H1))))</formula>
    </cfRule>
    <cfRule type="containsText" dxfId="590" priority="6" operator="containsText" text="missing">
      <formula>NOT(ISERROR(SEARCH(("missing"),(H1))))</formula>
    </cfRule>
    <cfRule type="containsText" dxfId="589" priority="7" operator="containsText" text="incorrect">
      <formula>NOT(ISERROR(SEARCH(("incorrect"),(H1))))</formula>
    </cfRule>
    <cfRule type="containsText" dxfId="588" priority="8" operator="containsText" text="roadblock">
      <formula>NOT(ISERROR(SEARCH(("roadblock"),(H1))))</formula>
    </cfRule>
    <cfRule type="containsText" dxfId="587" priority="9" operator="containsText" text="tbd">
      <formula>NOT(ISERROR(SEARCH(("tbd"),(H1))))</formula>
    </cfRule>
    <cfRule type="beginsWith" dxfId="586" priority="10" operator="beginsWith" text="FIXED">
      <formula>LEFT((H1),LEN("FIXED"))=("FIXED")</formula>
    </cfRule>
  </conditionalFormatting>
  <conditionalFormatting sqref="I1">
    <cfRule type="containsText" dxfId="585" priority="3" operator="containsText" text="DEV">
      <formula>NOT(ISERROR(SEARCH(("DEV"),(I1))))</formula>
    </cfRule>
    <cfRule type="containsText" dxfId="584" priority="4" operator="containsText" text="GA4">
      <formula>NOT(ISERROR(SEARCH(("GA4"),(I1))))</formula>
    </cfRule>
  </conditionalFormatting>
  <conditionalFormatting sqref="I2">
    <cfRule type="containsText" dxfId="583" priority="2" operator="containsText" text="roadblock">
      <formula>NOT(ISERROR(SEARCH(("roadblock"),(I2))))</formula>
    </cfRule>
  </conditionalFormatting>
  <conditionalFormatting sqref="I4">
    <cfRule type="containsText" dxfId="582" priority="1" operator="containsText" text="roadblock">
      <formula>NOT(ISERROR(SEARCH(("roadblock"),(I4))))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020E-479F-4F0D-A9F7-793AE669DB33}">
  <sheetPr>
    <tabColor rgb="FF92D050"/>
  </sheetPr>
  <dimension ref="A1:I24"/>
  <sheetViews>
    <sheetView workbookViewId="0">
      <selection activeCell="B26" sqref="B26"/>
    </sheetView>
  </sheetViews>
  <sheetFormatPr defaultColWidth="8.85546875" defaultRowHeight="12.75" customHeight="1"/>
  <cols>
    <col min="1" max="1" width="3.28515625" customWidth="1"/>
    <col min="2" max="2" width="55" customWidth="1"/>
    <col min="3" max="3" width="18.85546875" customWidth="1"/>
    <col min="4" max="4" width="16.28515625" customWidth="1"/>
    <col min="5" max="5" width="26.28515625" customWidth="1"/>
    <col min="6" max="6" width="2.28515625" customWidth="1"/>
    <col min="7" max="7" width="20.42578125" customWidth="1"/>
    <col min="8" max="8" width="22.7109375" customWidth="1"/>
  </cols>
  <sheetData>
    <row r="1" spans="1:9" s="36" customFormat="1" ht="12.75" customHeight="1">
      <c r="A1" s="33"/>
      <c r="B1" s="34"/>
      <c r="C1" s="34" t="s">
        <v>503</v>
      </c>
      <c r="D1" s="35" t="s">
        <v>504</v>
      </c>
      <c r="E1" s="35" t="s">
        <v>505</v>
      </c>
      <c r="G1" s="34" t="s">
        <v>506</v>
      </c>
      <c r="H1" s="34" t="s">
        <v>507</v>
      </c>
      <c r="I1" s="35" t="s">
        <v>508</v>
      </c>
    </row>
    <row r="2" spans="1:9" s="31" customFormat="1" ht="12.95">
      <c r="A2" s="29"/>
      <c r="B2" s="29"/>
      <c r="C2" s="30"/>
      <c r="D2" s="30"/>
      <c r="E2" s="29"/>
      <c r="F2" s="29"/>
      <c r="G2" s="67" t="s">
        <v>697</v>
      </c>
      <c r="H2" s="67">
        <v>45143</v>
      </c>
      <c r="I2" s="30" t="s">
        <v>512</v>
      </c>
    </row>
    <row r="3" spans="1:9" ht="12.75" customHeight="1">
      <c r="B3" s="14"/>
    </row>
    <row r="4" spans="1:9" s="31" customFormat="1" ht="12.75" customHeight="1">
      <c r="A4" s="29"/>
      <c r="B4" s="30" t="s">
        <v>698</v>
      </c>
      <c r="C4" s="30"/>
      <c r="D4" s="30"/>
      <c r="E4" s="29"/>
      <c r="F4" s="29"/>
    </row>
    <row r="5" spans="1:9" ht="12.95">
      <c r="B5" s="105"/>
      <c r="C5" s="57" t="s">
        <v>321</v>
      </c>
      <c r="D5" t="s">
        <v>515</v>
      </c>
      <c r="E5" s="1" t="s">
        <v>168</v>
      </c>
      <c r="G5" s="1" t="s">
        <v>168</v>
      </c>
      <c r="H5" s="64" t="str" cm="1">
        <f t="array" ref="H5">_xlfn.IFS(ISBLANK($G5),"Ready for QA",$G5="/","N/A",$G5="-","MISSING",$E5 = $G5,"PASS",$E5&lt;&gt;$G5,"INCORRECT")</f>
        <v>PASS</v>
      </c>
    </row>
    <row r="6" spans="1:9" ht="12.95">
      <c r="B6" s="105"/>
      <c r="C6" s="57" t="s">
        <v>324</v>
      </c>
      <c r="D6" t="s">
        <v>325</v>
      </c>
      <c r="E6" s="1" t="s">
        <v>168</v>
      </c>
      <c r="G6" s="1" t="s">
        <v>168</v>
      </c>
      <c r="H6" s="64" t="str" cm="1">
        <f t="array" ref="H6">_xlfn.IFS(ISBLANK($G6),"Ready for QA",$G6="/","N/A",$G6="-","MISSING",$E6 = $G6,"PASS",$E6&lt;&gt;$G6,"INCORRECT")</f>
        <v>PASS</v>
      </c>
    </row>
    <row r="7" spans="1:9" ht="12.95">
      <c r="B7" s="105"/>
      <c r="C7" t="s">
        <v>197</v>
      </c>
      <c r="D7" t="s">
        <v>198</v>
      </c>
      <c r="E7" s="53" t="s">
        <v>699</v>
      </c>
      <c r="G7" s="53" t="s">
        <v>699</v>
      </c>
      <c r="H7" s="64" t="str" cm="1">
        <f t="array" ref="H7">_xlfn.IFS(ISBLANK($G7),"Ready for QA",$G7="/","N/A",$G7="-","MISSING",$E7 = $G7,"PASS",$E7&lt;&gt;$G7,"INCORRECT")</f>
        <v>PASS</v>
      </c>
    </row>
    <row r="8" spans="1:9" ht="12.95">
      <c r="B8" s="105"/>
      <c r="C8" t="s">
        <v>327</v>
      </c>
      <c r="D8" t="s">
        <v>198</v>
      </c>
      <c r="E8" s="53" t="s">
        <v>699</v>
      </c>
      <c r="G8" s="53" t="s">
        <v>699</v>
      </c>
      <c r="H8" s="64" t="str" cm="1">
        <f t="array" ref="H8">_xlfn.IFS(ISBLANK($G8),"Ready for QA",$G8="/","N/A",$G8="-","MISSING",$E8 = $G8,"PASS",$E8&lt;&gt;$G8,"INCORRECT")</f>
        <v>PASS</v>
      </c>
    </row>
    <row r="9" spans="1:9" ht="12.95">
      <c r="B9" s="105"/>
      <c r="C9" t="s">
        <v>328</v>
      </c>
      <c r="D9" t="s">
        <v>515</v>
      </c>
      <c r="E9" s="1" t="s">
        <v>168</v>
      </c>
      <c r="G9" s="1" t="s">
        <v>168</v>
      </c>
      <c r="H9" s="64" t="str" cm="1">
        <f t="array" ref="H9">_xlfn.IFS(ISBLANK($G9),"Ready for QA",$G9="/","N/A",$G9="-","MISSING",$E9 = $G9,"PASS",$E9&lt;&gt;$G9,"INCORRECT")</f>
        <v>PASS</v>
      </c>
    </row>
    <row r="10" spans="1:9" ht="12.95">
      <c r="B10" s="105"/>
      <c r="C10" t="s">
        <v>330</v>
      </c>
      <c r="D10" t="s">
        <v>325</v>
      </c>
      <c r="E10" s="1" t="s">
        <v>168</v>
      </c>
      <c r="G10" s="1" t="s">
        <v>168</v>
      </c>
      <c r="H10" s="64" t="str" cm="1">
        <f t="array" ref="H10">_xlfn.IFS(ISBLANK($G10),"Ready for QA",$G10="/","N/A",$G10="-","MISSING",$E10 = $G10,"PASS",$E10&lt;&gt;$G10,"INCORRECT")</f>
        <v>PASS</v>
      </c>
    </row>
    <row r="11" spans="1:9" ht="12.95">
      <c r="B11" s="105"/>
      <c r="C11" t="s">
        <v>204</v>
      </c>
      <c r="D11" t="s">
        <v>205</v>
      </c>
      <c r="E11" s="1" t="s">
        <v>168</v>
      </c>
      <c r="G11" s="1" t="s">
        <v>168</v>
      </c>
      <c r="H11" s="64" t="str" cm="1">
        <f t="array" ref="H11">_xlfn.IFS(ISBLANK($G11),"Ready for QA",$G11="/","N/A",$G11="-","MISSING",$E11 = $G11,"PASS",$E11&lt;&gt;$G11,"INCORRECT")</f>
        <v>PASS</v>
      </c>
    </row>
    <row r="12" spans="1:9" ht="12.95">
      <c r="B12" s="105"/>
      <c r="C12" t="s">
        <v>331</v>
      </c>
      <c r="D12" t="s">
        <v>205</v>
      </c>
      <c r="E12" s="1" t="s">
        <v>168</v>
      </c>
      <c r="G12" s="1" t="s">
        <v>168</v>
      </c>
      <c r="H12" s="64" t="str" cm="1">
        <f t="array" ref="H12">_xlfn.IFS(ISBLANK($G12),"Ready for QA",$G12="/","N/A",$G12="-","MISSING",$E12 = $G12,"PASS",$E12&lt;&gt;$G12,"INCORRECT")</f>
        <v>PASS</v>
      </c>
    </row>
    <row r="13" spans="1:9" ht="12.95">
      <c r="B13" s="105"/>
      <c r="C13" t="s">
        <v>207</v>
      </c>
      <c r="D13" t="s">
        <v>208</v>
      </c>
      <c r="E13" s="1" t="s">
        <v>168</v>
      </c>
      <c r="G13" s="1" t="s">
        <v>168</v>
      </c>
      <c r="H13" s="64" t="str" cm="1">
        <f t="array" ref="H13">_xlfn.IFS(ISBLANK($G13),"Ready for QA",$G13="/","N/A",$G13="-","MISSING",$E13 = $G13,"PASS",$E13&lt;&gt;$G13,"INCORRECT")</f>
        <v>PASS</v>
      </c>
    </row>
    <row r="14" spans="1:9" ht="12.95">
      <c r="B14" s="105"/>
      <c r="C14" t="s">
        <v>333</v>
      </c>
      <c r="D14" t="s">
        <v>208</v>
      </c>
      <c r="E14" s="1" t="s">
        <v>168</v>
      </c>
      <c r="G14" s="1" t="s">
        <v>168</v>
      </c>
      <c r="H14" s="64" t="str" cm="1">
        <f t="array" ref="H14">_xlfn.IFS(ISBLANK($G14),"Ready for QA",$G14="/","N/A",$G14="-","MISSING",$E14 = $G14,"PASS",$E14&lt;&gt;$G14,"INCORRECT")</f>
        <v>PASS</v>
      </c>
    </row>
    <row r="15" spans="1:9" ht="12.95">
      <c r="B15" s="105"/>
      <c r="C15" s="1" t="s">
        <v>216</v>
      </c>
      <c r="D15" t="s">
        <v>217</v>
      </c>
      <c r="E15" t="s">
        <v>218</v>
      </c>
      <c r="G15" t="s">
        <v>52</v>
      </c>
      <c r="H15" s="64" t="str" cm="1">
        <f t="array" ref="H15">_xlfn.IFS(ISBLANK($G15),"Ready for QA",$G15="/","N/A",$G15="-","MISSING",$E15 = $G15,"PASS",$E15&lt;&gt;$G15,"INCORRECT")</f>
        <v>N/A</v>
      </c>
    </row>
    <row r="16" spans="1:9" ht="12.95">
      <c r="B16" s="105"/>
      <c r="C16" s="1" t="s">
        <v>336</v>
      </c>
      <c r="D16" t="s">
        <v>217</v>
      </c>
      <c r="E16" t="s">
        <v>218</v>
      </c>
      <c r="G16" t="s">
        <v>52</v>
      </c>
      <c r="H16" s="64" t="str" cm="1">
        <f t="array" ref="H16">_xlfn.IFS(ISBLANK($G16),"Ready for QA",$G16="/","N/A",$G16="-","MISSING",$E16 = $G16,"PASS",$E16&lt;&gt;$G16,"INCORRECT")</f>
        <v>N/A</v>
      </c>
    </row>
    <row r="17" spans="2:8" ht="12.95">
      <c r="B17" s="105"/>
      <c r="C17" s="1" t="s">
        <v>220</v>
      </c>
      <c r="D17" t="s">
        <v>221</v>
      </c>
      <c r="E17" s="60" t="s">
        <v>222</v>
      </c>
      <c r="G17" s="71" t="s">
        <v>519</v>
      </c>
      <c r="H17" s="64" t="s">
        <v>520</v>
      </c>
    </row>
    <row r="18" spans="2:8" ht="12.95">
      <c r="B18" s="105"/>
      <c r="C18" s="1" t="s">
        <v>337</v>
      </c>
      <c r="D18" t="s">
        <v>221</v>
      </c>
      <c r="E18" s="60" t="s">
        <v>222</v>
      </c>
      <c r="G18" s="71" t="s">
        <v>519</v>
      </c>
      <c r="H18" s="64" t="s">
        <v>520</v>
      </c>
    </row>
    <row r="19" spans="2:8" ht="12.95">
      <c r="B19" s="105"/>
      <c r="C19" s="1" t="s">
        <v>244</v>
      </c>
      <c r="D19" t="s">
        <v>245</v>
      </c>
      <c r="E19" t="s">
        <v>523</v>
      </c>
      <c r="G19" t="s">
        <v>524</v>
      </c>
      <c r="H19" s="64" t="s">
        <v>520</v>
      </c>
    </row>
    <row r="20" spans="2:8" ht="12.95">
      <c r="B20" s="105"/>
      <c r="C20" t="s">
        <v>352</v>
      </c>
      <c r="D20" t="s">
        <v>245</v>
      </c>
      <c r="E20" t="s">
        <v>523</v>
      </c>
      <c r="G20" t="s">
        <v>524</v>
      </c>
      <c r="H20" s="64" t="s">
        <v>520</v>
      </c>
    </row>
    <row r="21" spans="2:8" ht="12.95">
      <c r="B21" s="105"/>
      <c r="C21" s="1" t="s">
        <v>275</v>
      </c>
      <c r="D21" t="s">
        <v>276</v>
      </c>
      <c r="E21" t="s">
        <v>525</v>
      </c>
      <c r="G21" s="79" t="s">
        <v>26</v>
      </c>
      <c r="H21" s="64" t="s">
        <v>520</v>
      </c>
    </row>
    <row r="22" spans="2:8" ht="12.95">
      <c r="B22" s="105"/>
      <c r="C22" s="1" t="s">
        <v>365</v>
      </c>
      <c r="D22" t="s">
        <v>276</v>
      </c>
      <c r="E22" t="s">
        <v>525</v>
      </c>
      <c r="G22" s="79" t="s">
        <v>26</v>
      </c>
      <c r="H22" s="64" t="s">
        <v>520</v>
      </c>
    </row>
    <row r="23" spans="2:8" ht="12.95">
      <c r="B23" s="105"/>
      <c r="C23" s="1" t="s">
        <v>278</v>
      </c>
      <c r="D23" t="s">
        <v>279</v>
      </c>
      <c r="E23" t="s">
        <v>526</v>
      </c>
      <c r="G23" t="s">
        <v>168</v>
      </c>
      <c r="H23" s="64" t="s">
        <v>520</v>
      </c>
    </row>
    <row r="24" spans="2:8" ht="12.95">
      <c r="B24" s="105"/>
      <c r="C24" s="1" t="s">
        <v>366</v>
      </c>
      <c r="D24" t="s">
        <v>279</v>
      </c>
      <c r="E24" t="s">
        <v>526</v>
      </c>
      <c r="G24" t="s">
        <v>168</v>
      </c>
      <c r="H24" s="64" t="s">
        <v>520</v>
      </c>
    </row>
  </sheetData>
  <mergeCells count="1">
    <mergeCell ref="B5:B24"/>
  </mergeCells>
  <conditionalFormatting sqref="H4">
    <cfRule type="containsText" dxfId="581" priority="32" operator="containsText" text="roadblock">
      <formula>NOT(ISERROR(SEARCH(("roadblock"),(H4))))</formula>
    </cfRule>
  </conditionalFormatting>
  <conditionalFormatting sqref="G1">
    <cfRule type="cellIs" dxfId="580" priority="14" operator="equal">
      <formula>"TBD"</formula>
    </cfRule>
    <cfRule type="cellIs" dxfId="579" priority="15" operator="equal">
      <formula>"Roadblock"</formula>
    </cfRule>
    <cfRule type="cellIs" dxfId="578" priority="16" operator="equal">
      <formula>"Missing Variable"</formula>
    </cfRule>
    <cfRule type="cellIs" dxfId="577" priority="17" operator="equal">
      <formula>"Missing Value"</formula>
    </cfRule>
    <cfRule type="cellIs" dxfId="576" priority="18" operator="equal">
      <formula>"Incorrect"</formula>
    </cfRule>
    <cfRule type="cellIs" dxfId="575" priority="19" operator="equal">
      <formula>"Pass"</formula>
    </cfRule>
  </conditionalFormatting>
  <conditionalFormatting sqref="H1:H2">
    <cfRule type="cellIs" dxfId="574" priority="20" operator="equal">
      <formula>"TBD"</formula>
    </cfRule>
    <cfRule type="cellIs" dxfId="573" priority="21" operator="equal">
      <formula>"Roadblock"</formula>
    </cfRule>
    <cfRule type="cellIs" dxfId="572" priority="22" operator="equal">
      <formula>"Missing Variable"</formula>
    </cfRule>
    <cfRule type="cellIs" dxfId="571" priority="23" operator="equal">
      <formula>"Missing Value"</formula>
    </cfRule>
    <cfRule type="cellIs" dxfId="570" priority="24" operator="equal">
      <formula>"Incorrect"</formula>
    </cfRule>
    <cfRule type="cellIs" dxfId="569" priority="25" operator="equal">
      <formula>"Pass"</formula>
    </cfRule>
  </conditionalFormatting>
  <conditionalFormatting sqref="I1">
    <cfRule type="containsText" dxfId="568" priority="26" operator="containsText" text="pass">
      <formula>NOT(ISERROR(SEARCH(("pass"),(I1))))</formula>
    </cfRule>
    <cfRule type="containsText" dxfId="567" priority="27" operator="containsText" text="missing">
      <formula>NOT(ISERROR(SEARCH(("missing"),(I1))))</formula>
    </cfRule>
    <cfRule type="containsText" dxfId="566" priority="28" operator="containsText" text="incorrect">
      <formula>NOT(ISERROR(SEARCH(("incorrect"),(I1))))</formula>
    </cfRule>
    <cfRule type="containsText" dxfId="565" priority="29" operator="containsText" text="roadblock">
      <formula>NOT(ISERROR(SEARCH(("roadblock"),(I1))))</formula>
    </cfRule>
    <cfRule type="containsText" dxfId="564" priority="30" operator="containsText" text="tbd">
      <formula>NOT(ISERROR(SEARCH(("tbd"),(I1))))</formula>
    </cfRule>
    <cfRule type="beginsWith" dxfId="563" priority="31" operator="beginsWith" text="FIXED">
      <formula>LEFT((I1),LEN("FIXED"))=("FIXED")</formula>
    </cfRule>
  </conditionalFormatting>
  <conditionalFormatting sqref="H5:H24">
    <cfRule type="containsText" dxfId="562" priority="6" operator="containsText" text="Ready for QA">
      <formula>NOT(ISERROR(SEARCH("Ready for QA",H5)))</formula>
    </cfRule>
    <cfRule type="containsText" dxfId="561" priority="7" operator="containsText" text="MISSING">
      <formula>NOT(ISERROR(SEARCH("MISSING",H5)))</formula>
    </cfRule>
    <cfRule type="containsText" dxfId="560" priority="8" operator="containsText" text="N/A">
      <formula>NOT(ISERROR(SEARCH("N/A",H5)))</formula>
    </cfRule>
    <cfRule type="containsText" dxfId="559" priority="9" operator="containsText" text="PASS">
      <formula>NOT(ISERROR(SEARCH("PASS",H5)))</formula>
    </cfRule>
  </conditionalFormatting>
  <conditionalFormatting sqref="G2">
    <cfRule type="cellIs" priority="1" operator="equal">
      <formula>"Ready for QA"</formula>
    </cfRule>
    <cfRule type="cellIs" dxfId="558" priority="2" operator="equal">
      <formula>"MISSING"</formula>
    </cfRule>
    <cfRule type="cellIs" dxfId="557" priority="3" operator="equal">
      <formula>"n/a"</formula>
    </cfRule>
    <cfRule type="cellIs" dxfId="556" priority="4" operator="equal">
      <formula>"Incorrect"</formula>
    </cfRule>
    <cfRule type="cellIs" dxfId="555" priority="5" operator="equal">
      <formula>"Pass"</formula>
    </cfRule>
  </conditionalFormatting>
  <hyperlinks>
    <hyperlink ref="G21" r:id="rId1" xr:uid="{2FA5D7BB-C5C4-40C6-8436-FCD27D56A5A9}"/>
    <hyperlink ref="G22" r:id="rId2" xr:uid="{78C267EC-6759-4DAC-ACCD-2443F8AC1387}"/>
  </hyperlinks>
  <pageMargins left="0.7" right="0.7" top="0.75" bottom="0.75" header="0.3" footer="0.3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5066E-5EB5-4A8B-9061-655BE485E4FD}">
  <sheetPr>
    <tabColor rgb="FF92D050"/>
  </sheetPr>
  <dimension ref="A1:I24"/>
  <sheetViews>
    <sheetView workbookViewId="0">
      <selection activeCell="B29" sqref="B29"/>
    </sheetView>
  </sheetViews>
  <sheetFormatPr defaultColWidth="8.85546875" defaultRowHeight="12.75" customHeight="1"/>
  <cols>
    <col min="1" max="1" width="3.85546875" customWidth="1"/>
    <col min="2" max="2" width="55.7109375" customWidth="1"/>
    <col min="3" max="3" width="18.85546875" customWidth="1"/>
    <col min="4" max="4" width="16.28515625" customWidth="1"/>
    <col min="5" max="5" width="26.5703125" customWidth="1"/>
    <col min="6" max="6" width="2.42578125" customWidth="1"/>
    <col min="7" max="7" width="20.42578125" customWidth="1"/>
    <col min="8" max="8" width="22.7109375" customWidth="1"/>
  </cols>
  <sheetData>
    <row r="1" spans="1:9" s="36" customFormat="1" ht="12.75" customHeight="1">
      <c r="A1" s="33"/>
      <c r="B1" s="34"/>
      <c r="C1" s="34" t="s">
        <v>503</v>
      </c>
      <c r="D1" s="35" t="s">
        <v>504</v>
      </c>
      <c r="E1" s="35" t="s">
        <v>505</v>
      </c>
      <c r="G1" s="34" t="s">
        <v>506</v>
      </c>
      <c r="H1" s="34" t="s">
        <v>507</v>
      </c>
      <c r="I1" s="35" t="s">
        <v>508</v>
      </c>
    </row>
    <row r="2" spans="1:9" s="31" customFormat="1" ht="12.95">
      <c r="A2" s="29"/>
      <c r="B2" s="29"/>
      <c r="C2" s="30"/>
      <c r="D2" s="30"/>
      <c r="E2" s="29"/>
      <c r="F2" s="29"/>
      <c r="G2" s="67" t="s">
        <v>697</v>
      </c>
      <c r="H2" s="67">
        <v>45143</v>
      </c>
      <c r="I2" s="30" t="s">
        <v>512</v>
      </c>
    </row>
    <row r="3" spans="1:9" ht="12.75" customHeight="1">
      <c r="B3" s="14"/>
    </row>
    <row r="4" spans="1:9" s="31" customFormat="1" ht="12.75" customHeight="1">
      <c r="A4" s="29"/>
      <c r="B4" s="30" t="s">
        <v>700</v>
      </c>
      <c r="C4" s="30"/>
      <c r="D4" s="30"/>
      <c r="E4" s="29"/>
      <c r="F4" s="29"/>
    </row>
    <row r="5" spans="1:9" ht="12.95">
      <c r="B5" s="105"/>
      <c r="C5" s="57" t="s">
        <v>321</v>
      </c>
      <c r="D5" t="s">
        <v>515</v>
      </c>
      <c r="E5" s="1" t="s">
        <v>172</v>
      </c>
      <c r="G5" s="1" t="s">
        <v>172</v>
      </c>
      <c r="H5" s="64" t="str" cm="1">
        <f t="array" ref="H5">_xlfn.IFS(ISBLANK($G5),"Ready for QA",$G5="/","N/A",$G5="-","MISSING",$E5 = $G5,"PASS",$E5&lt;&gt;$G5,"INCORRECT")</f>
        <v>PASS</v>
      </c>
    </row>
    <row r="6" spans="1:9" ht="12.95">
      <c r="B6" s="105"/>
      <c r="C6" s="57" t="s">
        <v>324</v>
      </c>
      <c r="D6" t="s">
        <v>325</v>
      </c>
      <c r="E6" s="1" t="s">
        <v>172</v>
      </c>
      <c r="G6" s="1" t="s">
        <v>172</v>
      </c>
      <c r="H6" s="64" t="str" cm="1">
        <f t="array" ref="H6">_xlfn.IFS(ISBLANK($G6),"Ready for QA",$G6="/","N/A",$G6="-","MISSING",$E6 = $G6,"PASS",$E6&lt;&gt;$G6,"INCORRECT")</f>
        <v>PASS</v>
      </c>
    </row>
    <row r="7" spans="1:9" ht="12.95">
      <c r="B7" s="105"/>
      <c r="C7" t="s">
        <v>197</v>
      </c>
      <c r="D7" t="s">
        <v>198</v>
      </c>
      <c r="E7" s="53" t="s">
        <v>701</v>
      </c>
      <c r="G7" s="53" t="s">
        <v>701</v>
      </c>
      <c r="H7" s="64" t="str" cm="1">
        <f t="array" ref="H7">_xlfn.IFS(ISBLANK($G7),"Ready for QA",$G7="/","N/A",$G7="-","MISSING",$E7 = $G7,"PASS",$E7&lt;&gt;$G7,"INCORRECT")</f>
        <v>PASS</v>
      </c>
    </row>
    <row r="8" spans="1:9" ht="12.95">
      <c r="B8" s="105"/>
      <c r="C8" t="s">
        <v>327</v>
      </c>
      <c r="D8" t="s">
        <v>198</v>
      </c>
      <c r="E8" s="53" t="s">
        <v>701</v>
      </c>
      <c r="G8" s="53" t="s">
        <v>701</v>
      </c>
      <c r="H8" s="64" t="str" cm="1">
        <f t="array" ref="H8">_xlfn.IFS(ISBLANK($G8),"Ready for QA",$G8="/","N/A",$G8="-","MISSING",$E8 = $G8,"PASS",$E8&lt;&gt;$G8,"INCORRECT")</f>
        <v>PASS</v>
      </c>
    </row>
    <row r="9" spans="1:9" ht="12.95">
      <c r="B9" s="105"/>
      <c r="C9" t="s">
        <v>328</v>
      </c>
      <c r="D9" t="s">
        <v>515</v>
      </c>
      <c r="E9" s="1" t="s">
        <v>172</v>
      </c>
      <c r="G9" s="1" t="s">
        <v>172</v>
      </c>
      <c r="H9" s="64" t="str" cm="1">
        <f t="array" ref="H9">_xlfn.IFS(ISBLANK($G9),"Ready for QA",$G9="/","N/A",$G9="-","MISSING",$E9 = $G9,"PASS",$E9&lt;&gt;$G9,"INCORRECT")</f>
        <v>PASS</v>
      </c>
    </row>
    <row r="10" spans="1:9" ht="12.95">
      <c r="B10" s="105"/>
      <c r="C10" t="s">
        <v>330</v>
      </c>
      <c r="D10" t="s">
        <v>325</v>
      </c>
      <c r="E10" s="1" t="s">
        <v>172</v>
      </c>
      <c r="G10" s="1" t="s">
        <v>172</v>
      </c>
      <c r="H10" s="64" t="str" cm="1">
        <f t="array" ref="H10">_xlfn.IFS(ISBLANK($G10),"Ready for QA",$G10="/","N/A",$G10="-","MISSING",$E10 = $G10,"PASS",$E10&lt;&gt;$G10,"INCORRECT")</f>
        <v>PASS</v>
      </c>
    </row>
    <row r="11" spans="1:9" ht="12.95">
      <c r="B11" s="105"/>
      <c r="C11" t="s">
        <v>204</v>
      </c>
      <c r="D11" t="s">
        <v>205</v>
      </c>
      <c r="E11" s="1" t="s">
        <v>172</v>
      </c>
      <c r="G11" s="1" t="s">
        <v>172</v>
      </c>
      <c r="H11" s="64" t="str" cm="1">
        <f t="array" ref="H11">_xlfn.IFS(ISBLANK($G11),"Ready for QA",$G11="/","N/A",$G11="-","MISSING",$E11 = $G11,"PASS",$E11&lt;&gt;$G11,"INCORRECT")</f>
        <v>PASS</v>
      </c>
    </row>
    <row r="12" spans="1:9" ht="12.95">
      <c r="B12" s="105"/>
      <c r="C12" t="s">
        <v>331</v>
      </c>
      <c r="D12" t="s">
        <v>205</v>
      </c>
      <c r="E12" s="1" t="s">
        <v>172</v>
      </c>
      <c r="G12" s="1" t="s">
        <v>172</v>
      </c>
      <c r="H12" s="64" t="str" cm="1">
        <f t="array" ref="H12">_xlfn.IFS(ISBLANK($G12),"Ready for QA",$G12="/","N/A",$G12="-","MISSING",$E12 = $G12,"PASS",$E12&lt;&gt;$G12,"INCORRECT")</f>
        <v>PASS</v>
      </c>
    </row>
    <row r="13" spans="1:9" ht="12.95">
      <c r="B13" s="105"/>
      <c r="C13" t="s">
        <v>207</v>
      </c>
      <c r="D13" t="s">
        <v>208</v>
      </c>
      <c r="E13" s="1" t="s">
        <v>172</v>
      </c>
      <c r="G13" s="1" t="s">
        <v>172</v>
      </c>
      <c r="H13" s="64" t="str" cm="1">
        <f t="array" ref="H13">_xlfn.IFS(ISBLANK($G13),"Ready for QA",$G13="/","N/A",$G13="-","MISSING",$E13 = $G13,"PASS",$E13&lt;&gt;$G13,"INCORRECT")</f>
        <v>PASS</v>
      </c>
    </row>
    <row r="14" spans="1:9" ht="12.95">
      <c r="B14" s="105"/>
      <c r="C14" t="s">
        <v>333</v>
      </c>
      <c r="D14" t="s">
        <v>208</v>
      </c>
      <c r="E14" s="1" t="s">
        <v>172</v>
      </c>
      <c r="G14" s="1" t="s">
        <v>172</v>
      </c>
      <c r="H14" s="64" t="str" cm="1">
        <f t="array" ref="H14">_xlfn.IFS(ISBLANK($G14),"Ready for QA",$G14="/","N/A",$G14="-","MISSING",$E14 = $G14,"PASS",$E14&lt;&gt;$G14,"INCORRECT")</f>
        <v>PASS</v>
      </c>
    </row>
    <row r="15" spans="1:9" ht="12.95">
      <c r="B15" s="105"/>
      <c r="C15" s="1" t="s">
        <v>216</v>
      </c>
      <c r="D15" t="s">
        <v>217</v>
      </c>
      <c r="E15" t="s">
        <v>218</v>
      </c>
      <c r="G15" t="s">
        <v>52</v>
      </c>
      <c r="H15" s="64" t="str" cm="1">
        <f t="array" ref="H15">_xlfn.IFS(ISBLANK($G15),"Ready for QA",$G15="/","N/A",$G15="-","MISSING",$E15 = $G15,"PASS",$E15&lt;&gt;$G15,"INCORRECT")</f>
        <v>N/A</v>
      </c>
    </row>
    <row r="16" spans="1:9" ht="12.95">
      <c r="B16" s="105"/>
      <c r="C16" s="1" t="s">
        <v>336</v>
      </c>
      <c r="D16" t="s">
        <v>217</v>
      </c>
      <c r="E16" t="s">
        <v>218</v>
      </c>
      <c r="G16" t="s">
        <v>52</v>
      </c>
      <c r="H16" s="64" t="str" cm="1">
        <f t="array" ref="H16">_xlfn.IFS(ISBLANK($G16),"Ready for QA",$G16="/","N/A",$G16="-","MISSING",$E16 = $G16,"PASS",$E16&lt;&gt;$G16,"INCORRECT")</f>
        <v>N/A</v>
      </c>
    </row>
    <row r="17" spans="2:8" ht="12.95">
      <c r="B17" s="105"/>
      <c r="C17" s="1" t="s">
        <v>220</v>
      </c>
      <c r="D17" t="s">
        <v>221</v>
      </c>
      <c r="E17" s="60" t="s">
        <v>222</v>
      </c>
      <c r="G17" s="71" t="s">
        <v>519</v>
      </c>
      <c r="H17" s="64" t="s">
        <v>520</v>
      </c>
    </row>
    <row r="18" spans="2:8" ht="12.95">
      <c r="B18" s="105"/>
      <c r="C18" s="1" t="s">
        <v>337</v>
      </c>
      <c r="D18" t="s">
        <v>221</v>
      </c>
      <c r="E18" s="60" t="s">
        <v>222</v>
      </c>
      <c r="G18" s="71" t="s">
        <v>519</v>
      </c>
      <c r="H18" s="64" t="s">
        <v>520</v>
      </c>
    </row>
    <row r="19" spans="2:8" ht="12.95">
      <c r="B19" s="105"/>
      <c r="C19" s="1" t="s">
        <v>244</v>
      </c>
      <c r="D19" t="s">
        <v>245</v>
      </c>
      <c r="E19" t="s">
        <v>523</v>
      </c>
      <c r="G19" t="s">
        <v>524</v>
      </c>
      <c r="H19" s="64" t="s">
        <v>520</v>
      </c>
    </row>
    <row r="20" spans="2:8" ht="12.95">
      <c r="B20" s="105"/>
      <c r="C20" t="s">
        <v>352</v>
      </c>
      <c r="D20" t="s">
        <v>245</v>
      </c>
      <c r="E20" t="s">
        <v>523</v>
      </c>
      <c r="G20" t="s">
        <v>524</v>
      </c>
      <c r="H20" s="64" t="s">
        <v>520</v>
      </c>
    </row>
    <row r="21" spans="2:8" ht="12.95">
      <c r="B21" s="105"/>
      <c r="C21" s="1" t="s">
        <v>275</v>
      </c>
      <c r="D21" t="s">
        <v>276</v>
      </c>
      <c r="E21" t="s">
        <v>525</v>
      </c>
      <c r="G21" s="79" t="s">
        <v>20</v>
      </c>
      <c r="H21" s="64" t="s">
        <v>520</v>
      </c>
    </row>
    <row r="22" spans="2:8" ht="12.95">
      <c r="B22" s="105"/>
      <c r="C22" s="1" t="s">
        <v>365</v>
      </c>
      <c r="D22" t="s">
        <v>276</v>
      </c>
      <c r="E22" t="s">
        <v>525</v>
      </c>
      <c r="G22" s="79" t="s">
        <v>20</v>
      </c>
      <c r="H22" s="64" t="s">
        <v>520</v>
      </c>
    </row>
    <row r="23" spans="2:8" ht="12.95">
      <c r="B23" s="105"/>
      <c r="C23" s="1" t="s">
        <v>278</v>
      </c>
      <c r="D23" t="s">
        <v>279</v>
      </c>
      <c r="E23" t="s">
        <v>526</v>
      </c>
      <c r="G23" t="s">
        <v>168</v>
      </c>
      <c r="H23" s="64" t="s">
        <v>520</v>
      </c>
    </row>
    <row r="24" spans="2:8" ht="12.95">
      <c r="B24" s="105"/>
      <c r="C24" s="1" t="s">
        <v>366</v>
      </c>
      <c r="D24" t="s">
        <v>279</v>
      </c>
      <c r="E24" t="s">
        <v>526</v>
      </c>
      <c r="G24" t="s">
        <v>168</v>
      </c>
      <c r="H24" s="64" t="s">
        <v>520</v>
      </c>
    </row>
  </sheetData>
  <mergeCells count="1">
    <mergeCell ref="B5:B24"/>
  </mergeCells>
  <conditionalFormatting sqref="H5:H24">
    <cfRule type="containsText" dxfId="554" priority="24" operator="containsText" text="Ready for QA">
      <formula>NOT(ISERROR(SEARCH("Ready for QA",H5)))</formula>
    </cfRule>
    <cfRule type="containsText" dxfId="553" priority="25" operator="containsText" text="MISSING">
      <formula>NOT(ISERROR(SEARCH("MISSING",H5)))</formula>
    </cfRule>
    <cfRule type="containsText" dxfId="552" priority="26" operator="containsText" text="N/A">
      <formula>NOT(ISERROR(SEARCH("N/A",H5)))</formula>
    </cfRule>
    <cfRule type="containsText" dxfId="551" priority="27" operator="containsText" text="PASS">
      <formula>NOT(ISERROR(SEARCH("PASS",H5)))</formula>
    </cfRule>
  </conditionalFormatting>
  <conditionalFormatting sqref="G1">
    <cfRule type="cellIs" dxfId="550" priority="6" operator="equal">
      <formula>"TBD"</formula>
    </cfRule>
    <cfRule type="cellIs" dxfId="549" priority="7" operator="equal">
      <formula>"Roadblock"</formula>
    </cfRule>
    <cfRule type="cellIs" dxfId="548" priority="8" operator="equal">
      <formula>"Missing Variable"</formula>
    </cfRule>
    <cfRule type="cellIs" dxfId="547" priority="9" operator="equal">
      <formula>"Missing Value"</formula>
    </cfRule>
    <cfRule type="cellIs" dxfId="546" priority="10" operator="equal">
      <formula>"Incorrect"</formula>
    </cfRule>
    <cfRule type="cellIs" dxfId="545" priority="11" operator="equal">
      <formula>"Pass"</formula>
    </cfRule>
  </conditionalFormatting>
  <conditionalFormatting sqref="H1:H2">
    <cfRule type="cellIs" dxfId="544" priority="12" operator="equal">
      <formula>"TBD"</formula>
    </cfRule>
    <cfRule type="cellIs" dxfId="543" priority="13" operator="equal">
      <formula>"Roadblock"</formula>
    </cfRule>
    <cfRule type="cellIs" dxfId="542" priority="14" operator="equal">
      <formula>"Missing Variable"</formula>
    </cfRule>
    <cfRule type="cellIs" dxfId="541" priority="15" operator="equal">
      <formula>"Missing Value"</formula>
    </cfRule>
    <cfRule type="cellIs" dxfId="540" priority="16" operator="equal">
      <formula>"Incorrect"</formula>
    </cfRule>
    <cfRule type="cellIs" dxfId="539" priority="17" operator="equal">
      <formula>"Pass"</formula>
    </cfRule>
  </conditionalFormatting>
  <conditionalFormatting sqref="I1">
    <cfRule type="containsText" dxfId="538" priority="18" operator="containsText" text="pass">
      <formula>NOT(ISERROR(SEARCH(("pass"),(I1))))</formula>
    </cfRule>
    <cfRule type="containsText" dxfId="537" priority="19" operator="containsText" text="missing">
      <formula>NOT(ISERROR(SEARCH(("missing"),(I1))))</formula>
    </cfRule>
    <cfRule type="containsText" dxfId="536" priority="20" operator="containsText" text="incorrect">
      <formula>NOT(ISERROR(SEARCH(("incorrect"),(I1))))</formula>
    </cfRule>
    <cfRule type="containsText" dxfId="535" priority="21" operator="containsText" text="roadblock">
      <formula>NOT(ISERROR(SEARCH(("roadblock"),(I1))))</formula>
    </cfRule>
    <cfRule type="containsText" dxfId="534" priority="22" operator="containsText" text="tbd">
      <formula>NOT(ISERROR(SEARCH(("tbd"),(I1))))</formula>
    </cfRule>
    <cfRule type="beginsWith" dxfId="533" priority="23" operator="beginsWith" text="FIXED">
      <formula>LEFT((I1),LEN("FIXED"))=("FIXED")</formula>
    </cfRule>
  </conditionalFormatting>
  <conditionalFormatting sqref="G2">
    <cfRule type="cellIs" priority="1" operator="equal">
      <formula>"Ready for QA"</formula>
    </cfRule>
    <cfRule type="cellIs" dxfId="532" priority="2" operator="equal">
      <formula>"MISSING"</formula>
    </cfRule>
    <cfRule type="cellIs" dxfId="531" priority="3" operator="equal">
      <formula>"n/a"</formula>
    </cfRule>
    <cfRule type="cellIs" dxfId="530" priority="4" operator="equal">
      <formula>"Incorrect"</formula>
    </cfRule>
    <cfRule type="cellIs" dxfId="529" priority="5" operator="equal">
      <formula>"Pass"</formula>
    </cfRule>
  </conditionalFormatting>
  <hyperlinks>
    <hyperlink ref="G22" r:id="rId1" xr:uid="{B5DD24D6-6219-4E05-BF63-4C38B5BE275B}"/>
    <hyperlink ref="G21" r:id="rId2" xr:uid="{B0E9475F-9E75-4248-B00A-8B3A336697FD}"/>
  </hyperlinks>
  <pageMargins left="0.7" right="0.7" top="0.75" bottom="0.75" header="0.3" footer="0.3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8687E-CB3D-4E1A-AAED-89088C17204C}">
  <dimension ref="A1:G24"/>
  <sheetViews>
    <sheetView topLeftCell="A14" workbookViewId="0">
      <selection activeCell="D21" sqref="D21:F22"/>
    </sheetView>
  </sheetViews>
  <sheetFormatPr defaultColWidth="8.85546875" defaultRowHeight="12.6"/>
  <cols>
    <col min="1" max="1" width="5.7109375" customWidth="1"/>
    <col min="2" max="2" width="8" customWidth="1"/>
    <col min="3" max="3" width="34" customWidth="1"/>
    <col min="4" max="4" width="18.85546875" customWidth="1"/>
    <col min="5" max="5" width="16.28515625" customWidth="1"/>
    <col min="6" max="6" width="23" customWidth="1"/>
    <col min="7" max="7" width="18.85546875" customWidth="1"/>
    <col min="8" max="8" width="20.42578125" customWidth="1"/>
    <col min="9" max="9" width="22.7109375" customWidth="1"/>
  </cols>
  <sheetData>
    <row r="1" spans="1:7" s="36" customFormat="1" ht="12.75" customHeight="1">
      <c r="A1" s="33"/>
      <c r="B1" s="34" t="s">
        <v>46</v>
      </c>
      <c r="C1" s="34"/>
      <c r="D1" s="34" t="s">
        <v>503</v>
      </c>
      <c r="E1" s="35" t="s">
        <v>504</v>
      </c>
      <c r="F1" s="35" t="s">
        <v>505</v>
      </c>
    </row>
    <row r="2" spans="1:7" s="31" customFormat="1" ht="12.95">
      <c r="A2" s="29"/>
      <c r="B2" s="29"/>
      <c r="C2" s="29"/>
      <c r="D2" s="30"/>
      <c r="E2" s="30"/>
      <c r="F2" s="29"/>
      <c r="G2" s="29"/>
    </row>
    <row r="3" spans="1:7" ht="12.75" customHeight="1">
      <c r="C3" s="14"/>
    </row>
    <row r="4" spans="1:7" s="31" customFormat="1" ht="12.75" customHeight="1">
      <c r="A4" s="29"/>
      <c r="B4" s="29"/>
      <c r="C4" s="30" t="s">
        <v>702</v>
      </c>
      <c r="D4" s="30"/>
      <c r="E4" s="30"/>
      <c r="F4" s="29"/>
      <c r="G4" s="29"/>
    </row>
    <row r="5" spans="1:7" ht="12.95">
      <c r="C5" s="105"/>
      <c r="D5" s="57" t="s">
        <v>321</v>
      </c>
      <c r="E5" t="s">
        <v>515</v>
      </c>
      <c r="F5" s="1" t="s">
        <v>174</v>
      </c>
    </row>
    <row r="6" spans="1:7" ht="12.95">
      <c r="C6" s="105"/>
      <c r="D6" s="57" t="s">
        <v>324</v>
      </c>
      <c r="E6" t="s">
        <v>325</v>
      </c>
      <c r="F6" s="1" t="s">
        <v>174</v>
      </c>
    </row>
    <row r="7" spans="1:7">
      <c r="C7" s="105"/>
      <c r="D7" t="s">
        <v>197</v>
      </c>
      <c r="E7" t="s">
        <v>198</v>
      </c>
      <c r="F7" s="53" t="s">
        <v>703</v>
      </c>
    </row>
    <row r="8" spans="1:7">
      <c r="C8" s="105"/>
      <c r="D8" t="s">
        <v>327</v>
      </c>
      <c r="E8" t="s">
        <v>198</v>
      </c>
      <c r="F8" s="53" t="s">
        <v>703</v>
      </c>
    </row>
    <row r="9" spans="1:7">
      <c r="C9" s="105"/>
      <c r="D9" t="s">
        <v>328</v>
      </c>
      <c r="E9" t="s">
        <v>515</v>
      </c>
      <c r="F9" s="1" t="s">
        <v>174</v>
      </c>
    </row>
    <row r="10" spans="1:7">
      <c r="C10" s="105"/>
      <c r="D10" t="s">
        <v>330</v>
      </c>
      <c r="E10" t="s">
        <v>325</v>
      </c>
      <c r="F10" s="1" t="s">
        <v>174</v>
      </c>
    </row>
    <row r="11" spans="1:7">
      <c r="C11" s="105"/>
      <c r="D11" t="s">
        <v>204</v>
      </c>
      <c r="E11" t="s">
        <v>205</v>
      </c>
      <c r="F11" s="1" t="s">
        <v>174</v>
      </c>
    </row>
    <row r="12" spans="1:7">
      <c r="C12" s="105"/>
      <c r="D12" t="s">
        <v>331</v>
      </c>
      <c r="E12" t="s">
        <v>205</v>
      </c>
      <c r="F12" s="1" t="s">
        <v>174</v>
      </c>
    </row>
    <row r="13" spans="1:7">
      <c r="C13" s="105"/>
      <c r="D13" t="s">
        <v>207</v>
      </c>
      <c r="E13" t="s">
        <v>208</v>
      </c>
      <c r="F13" s="1" t="s">
        <v>174</v>
      </c>
    </row>
    <row r="14" spans="1:7">
      <c r="C14" s="105"/>
      <c r="D14" t="s">
        <v>333</v>
      </c>
      <c r="E14" t="s">
        <v>208</v>
      </c>
      <c r="F14" s="1" t="s">
        <v>174</v>
      </c>
    </row>
    <row r="15" spans="1:7">
      <c r="C15" s="105"/>
      <c r="D15" s="1" t="s">
        <v>216</v>
      </c>
      <c r="E15" t="s">
        <v>217</v>
      </c>
      <c r="F15" t="s">
        <v>218</v>
      </c>
    </row>
    <row r="16" spans="1:7">
      <c r="C16" s="105"/>
      <c r="D16" s="1" t="s">
        <v>336</v>
      </c>
      <c r="E16" t="s">
        <v>217</v>
      </c>
      <c r="F16" t="s">
        <v>218</v>
      </c>
    </row>
    <row r="17" spans="3:6">
      <c r="C17" s="105"/>
      <c r="D17" s="1" t="s">
        <v>220</v>
      </c>
      <c r="E17" t="s">
        <v>221</v>
      </c>
      <c r="F17" s="60" t="s">
        <v>222</v>
      </c>
    </row>
    <row r="18" spans="3:6">
      <c r="C18" s="105"/>
      <c r="D18" s="1" t="s">
        <v>337</v>
      </c>
      <c r="E18" t="s">
        <v>221</v>
      </c>
      <c r="F18" s="60" t="s">
        <v>222</v>
      </c>
    </row>
    <row r="19" spans="3:6">
      <c r="D19" s="1" t="s">
        <v>244</v>
      </c>
      <c r="E19" t="s">
        <v>245</v>
      </c>
      <c r="F19" t="s">
        <v>523</v>
      </c>
    </row>
    <row r="20" spans="3:6">
      <c r="D20" t="s">
        <v>352</v>
      </c>
      <c r="E20" t="s">
        <v>245</v>
      </c>
      <c r="F20" t="s">
        <v>523</v>
      </c>
    </row>
    <row r="21" spans="3:6">
      <c r="D21" s="1" t="s">
        <v>275</v>
      </c>
      <c r="E21" t="s">
        <v>276</v>
      </c>
      <c r="F21" t="s">
        <v>525</v>
      </c>
    </row>
    <row r="22" spans="3:6">
      <c r="D22" s="1" t="s">
        <v>365</v>
      </c>
      <c r="E22" t="s">
        <v>276</v>
      </c>
      <c r="F22" t="s">
        <v>525</v>
      </c>
    </row>
    <row r="23" spans="3:6">
      <c r="D23" s="1" t="s">
        <v>278</v>
      </c>
      <c r="E23" t="s">
        <v>279</v>
      </c>
      <c r="F23" t="s">
        <v>526</v>
      </c>
    </row>
    <row r="24" spans="3:6">
      <c r="D24" s="1" t="s">
        <v>366</v>
      </c>
      <c r="E24" t="s">
        <v>279</v>
      </c>
      <c r="F24" t="s">
        <v>526</v>
      </c>
    </row>
  </sheetData>
  <mergeCells count="1">
    <mergeCell ref="C5:C18"/>
  </mergeCells>
  <conditionalFormatting sqref="H1">
    <cfRule type="containsText" dxfId="528" priority="5" operator="containsText" text="pass">
      <formula>NOT(ISERROR(SEARCH(("pass"),(H1))))</formula>
    </cfRule>
    <cfRule type="containsText" dxfId="527" priority="6" operator="containsText" text="missing">
      <formula>NOT(ISERROR(SEARCH(("missing"),(H1))))</formula>
    </cfRule>
    <cfRule type="containsText" dxfId="526" priority="7" operator="containsText" text="incorrect">
      <formula>NOT(ISERROR(SEARCH(("incorrect"),(H1))))</formula>
    </cfRule>
    <cfRule type="containsText" dxfId="525" priority="8" operator="containsText" text="roadblock">
      <formula>NOT(ISERROR(SEARCH(("roadblock"),(H1))))</formula>
    </cfRule>
    <cfRule type="containsText" dxfId="524" priority="9" operator="containsText" text="tbd">
      <formula>NOT(ISERROR(SEARCH(("tbd"),(H1))))</formula>
    </cfRule>
    <cfRule type="beginsWith" dxfId="523" priority="10" operator="beginsWith" text="FIXED">
      <formula>LEFT((H1),LEN("FIXED"))=("FIXED")</formula>
    </cfRule>
  </conditionalFormatting>
  <conditionalFormatting sqref="I1">
    <cfRule type="containsText" dxfId="522" priority="3" operator="containsText" text="DEV">
      <formula>NOT(ISERROR(SEARCH(("DEV"),(I1))))</formula>
    </cfRule>
    <cfRule type="containsText" dxfId="521" priority="4" operator="containsText" text="GA4">
      <formula>NOT(ISERROR(SEARCH(("GA4"),(I1))))</formula>
    </cfRule>
  </conditionalFormatting>
  <conditionalFormatting sqref="I2">
    <cfRule type="containsText" dxfId="520" priority="2" operator="containsText" text="roadblock">
      <formula>NOT(ISERROR(SEARCH(("roadblock"),(I2))))</formula>
    </cfRule>
  </conditionalFormatting>
  <conditionalFormatting sqref="I4">
    <cfRule type="containsText" dxfId="519" priority="1" operator="containsText" text="roadblock">
      <formula>NOT(ISERROR(SEARCH(("roadblock"),(I4))))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42F20-7D7F-4691-B1D6-118A238AB28C}">
  <sheetPr>
    <tabColor rgb="FF92D050"/>
  </sheetPr>
  <dimension ref="A1:I24"/>
  <sheetViews>
    <sheetView workbookViewId="0">
      <selection activeCell="C29" sqref="C29"/>
    </sheetView>
  </sheetViews>
  <sheetFormatPr defaultColWidth="8.85546875" defaultRowHeight="12.75" customHeight="1"/>
  <cols>
    <col min="1" max="1" width="3.7109375" customWidth="1"/>
    <col min="2" max="2" width="48.5703125" customWidth="1"/>
    <col min="3" max="3" width="18.85546875" customWidth="1"/>
    <col min="4" max="4" width="16.28515625" customWidth="1"/>
    <col min="5" max="5" width="26.5703125" customWidth="1"/>
    <col min="6" max="6" width="2.7109375" customWidth="1"/>
    <col min="7" max="7" width="20.42578125" customWidth="1"/>
    <col min="8" max="8" width="22.7109375" customWidth="1"/>
  </cols>
  <sheetData>
    <row r="1" spans="1:9" s="36" customFormat="1" ht="12.75" customHeight="1">
      <c r="A1" s="33"/>
      <c r="B1" s="34"/>
      <c r="C1" s="34" t="s">
        <v>503</v>
      </c>
      <c r="D1" s="35" t="s">
        <v>504</v>
      </c>
      <c r="E1" s="35" t="s">
        <v>505</v>
      </c>
      <c r="G1" s="34" t="s">
        <v>506</v>
      </c>
      <c r="H1" s="34" t="s">
        <v>507</v>
      </c>
      <c r="I1" s="35" t="s">
        <v>508</v>
      </c>
    </row>
    <row r="2" spans="1:9" s="31" customFormat="1" ht="12.95">
      <c r="A2" s="29"/>
      <c r="B2" s="29"/>
      <c r="C2" s="30"/>
      <c r="D2" s="30"/>
      <c r="E2" s="29"/>
      <c r="F2" s="29"/>
      <c r="G2" s="67" t="s">
        <v>697</v>
      </c>
      <c r="H2" s="67">
        <v>45143</v>
      </c>
      <c r="I2" s="30" t="s">
        <v>512</v>
      </c>
    </row>
    <row r="3" spans="1:9" ht="12.75" customHeight="1">
      <c r="B3" s="14"/>
    </row>
    <row r="4" spans="1:9" s="31" customFormat="1" ht="12.75" customHeight="1">
      <c r="A4" s="29"/>
      <c r="B4" s="30" t="s">
        <v>704</v>
      </c>
      <c r="C4" s="30"/>
      <c r="D4" s="30"/>
      <c r="E4" s="29"/>
      <c r="F4" s="29"/>
    </row>
    <row r="5" spans="1:9" ht="12.95">
      <c r="B5" s="105"/>
      <c r="C5" s="57" t="s">
        <v>321</v>
      </c>
      <c r="D5" t="s">
        <v>515</v>
      </c>
      <c r="E5" t="s">
        <v>705</v>
      </c>
      <c r="G5" t="s">
        <v>705</v>
      </c>
      <c r="H5" s="64" t="str" cm="1">
        <f t="array" ref="H5">_xlfn.IFS(ISBLANK($G5),"Ready for QA",$G5="/","N/A",$G5="-","MISSING",$E5 = $G5,"PASS",$E5&lt;&gt;$G5,"INCORRECT")</f>
        <v>PASS</v>
      </c>
    </row>
    <row r="6" spans="1:9" ht="14.45">
      <c r="B6" s="105"/>
      <c r="C6" s="57" t="s">
        <v>324</v>
      </c>
      <c r="D6" t="s">
        <v>325</v>
      </c>
      <c r="E6" s="46" t="s">
        <v>705</v>
      </c>
      <c r="G6" t="s">
        <v>705</v>
      </c>
      <c r="H6" s="64" t="str" cm="1">
        <f t="array" ref="H6">_xlfn.IFS(ISBLANK($G6),"Ready for QA",$G6="/","N/A",$G6="-","MISSING",$E6 = $G6,"PASS",$E6&lt;&gt;$G6,"INCORRECT")</f>
        <v>PASS</v>
      </c>
    </row>
    <row r="7" spans="1:9" ht="12.95">
      <c r="B7" s="105"/>
      <c r="C7" t="s">
        <v>197</v>
      </c>
      <c r="D7" t="s">
        <v>198</v>
      </c>
      <c r="E7" s="53" t="s">
        <v>706</v>
      </c>
      <c r="G7" s="53" t="s">
        <v>706</v>
      </c>
      <c r="H7" s="64" t="str" cm="1">
        <f t="array" ref="H7">_xlfn.IFS(ISBLANK($G7),"Ready for QA",$G7="/","N/A",$G7="-","MISSING",$E7 = $G7,"PASS",$E7&lt;&gt;$G7,"INCORRECT")</f>
        <v>PASS</v>
      </c>
    </row>
    <row r="8" spans="1:9" ht="12.95">
      <c r="B8" s="105"/>
      <c r="C8" t="s">
        <v>327</v>
      </c>
      <c r="D8" t="s">
        <v>198</v>
      </c>
      <c r="E8" s="53" t="s">
        <v>706</v>
      </c>
      <c r="G8" s="53" t="s">
        <v>706</v>
      </c>
      <c r="H8" s="64" t="str" cm="1">
        <f t="array" ref="H8">_xlfn.IFS(ISBLANK($G8),"Ready for QA",$G8="/","N/A",$G8="-","MISSING",$E8 = $G8,"PASS",$E8&lt;&gt;$G8,"INCORRECT")</f>
        <v>PASS</v>
      </c>
    </row>
    <row r="9" spans="1:9" ht="12.95">
      <c r="B9" s="105"/>
      <c r="C9" t="s">
        <v>328</v>
      </c>
      <c r="D9" t="s">
        <v>515</v>
      </c>
      <c r="E9" t="s">
        <v>705</v>
      </c>
      <c r="G9" t="s">
        <v>705</v>
      </c>
      <c r="H9" s="64" t="str" cm="1">
        <f t="array" ref="H9">_xlfn.IFS(ISBLANK($G9),"Ready for QA",$G9="/","N/A",$G9="-","MISSING",$E9 = $G9,"PASS",$E9&lt;&gt;$G9,"INCORRECT")</f>
        <v>PASS</v>
      </c>
    </row>
    <row r="10" spans="1:9" ht="14.45">
      <c r="B10" s="105"/>
      <c r="C10" t="s">
        <v>330</v>
      </c>
      <c r="D10" t="s">
        <v>325</v>
      </c>
      <c r="E10" s="46" t="s">
        <v>705</v>
      </c>
      <c r="G10" t="s">
        <v>705</v>
      </c>
      <c r="H10" s="64" t="str" cm="1">
        <f t="array" ref="H10">_xlfn.IFS(ISBLANK($G10),"Ready for QA",$G10="/","N/A",$G10="-","MISSING",$E10 = $G10,"PASS",$E10&lt;&gt;$G10,"INCORRECT")</f>
        <v>PASS</v>
      </c>
    </row>
    <row r="11" spans="1:9" ht="12.95">
      <c r="B11" s="105"/>
      <c r="C11" t="s">
        <v>204</v>
      </c>
      <c r="D11" t="s">
        <v>205</v>
      </c>
      <c r="E11" t="s">
        <v>705</v>
      </c>
      <c r="G11" t="s">
        <v>705</v>
      </c>
      <c r="H11" s="64" t="str" cm="1">
        <f t="array" ref="H11">_xlfn.IFS(ISBLANK($G11),"Ready for QA",$G11="/","N/A",$G11="-","MISSING",$E11 = $G11,"PASS",$E11&lt;&gt;$G11,"INCORRECT")</f>
        <v>PASS</v>
      </c>
    </row>
    <row r="12" spans="1:9" ht="14.45">
      <c r="B12" s="105"/>
      <c r="C12" t="s">
        <v>331</v>
      </c>
      <c r="D12" t="s">
        <v>205</v>
      </c>
      <c r="E12" s="46" t="s">
        <v>705</v>
      </c>
      <c r="G12" t="s">
        <v>705</v>
      </c>
      <c r="H12" s="64" t="str" cm="1">
        <f t="array" ref="H12">_xlfn.IFS(ISBLANK($G12),"Ready for QA",$G12="/","N/A",$G12="-","MISSING",$E12 = $G12,"PASS",$E12&lt;&gt;$G12,"INCORRECT")</f>
        <v>PASS</v>
      </c>
    </row>
    <row r="13" spans="1:9" ht="12.95">
      <c r="B13" s="105"/>
      <c r="C13" t="s">
        <v>207</v>
      </c>
      <c r="D13" t="s">
        <v>208</v>
      </c>
      <c r="E13" t="s">
        <v>705</v>
      </c>
      <c r="G13" t="s">
        <v>705</v>
      </c>
      <c r="H13" s="64" t="str" cm="1">
        <f t="array" ref="H13">_xlfn.IFS(ISBLANK($G13),"Ready for QA",$G13="/","N/A",$G13="-","MISSING",$E13 = $G13,"PASS",$E13&lt;&gt;$G13,"INCORRECT")</f>
        <v>PASS</v>
      </c>
    </row>
    <row r="14" spans="1:9" ht="14.45">
      <c r="B14" s="105"/>
      <c r="C14" t="s">
        <v>333</v>
      </c>
      <c r="D14" t="s">
        <v>208</v>
      </c>
      <c r="E14" s="46" t="s">
        <v>705</v>
      </c>
      <c r="G14" t="s">
        <v>705</v>
      </c>
      <c r="H14" s="64" t="str" cm="1">
        <f t="array" ref="H14">_xlfn.IFS(ISBLANK($G14),"Ready for QA",$G14="/","N/A",$G14="-","MISSING",$E14 = $G14,"PASS",$E14&lt;&gt;$G14,"INCORRECT")</f>
        <v>PASS</v>
      </c>
    </row>
    <row r="15" spans="1:9" ht="12.95">
      <c r="B15" s="105"/>
      <c r="C15" s="1" t="s">
        <v>216</v>
      </c>
      <c r="D15" t="s">
        <v>217</v>
      </c>
      <c r="E15" t="s">
        <v>218</v>
      </c>
      <c r="G15" t="s">
        <v>52</v>
      </c>
      <c r="H15" s="64" t="str" cm="1">
        <f t="array" ref="H15">_xlfn.IFS(ISBLANK($G15),"Ready for QA",$G15="/","N/A",$G15="-","MISSING",$E15 = $G15,"PASS",$E15&lt;&gt;$G15,"INCORRECT")</f>
        <v>N/A</v>
      </c>
    </row>
    <row r="16" spans="1:9" ht="12.95">
      <c r="B16" s="105"/>
      <c r="C16" s="1" t="s">
        <v>336</v>
      </c>
      <c r="D16" t="s">
        <v>217</v>
      </c>
      <c r="E16" t="s">
        <v>218</v>
      </c>
      <c r="G16" t="s">
        <v>52</v>
      </c>
      <c r="H16" s="64" t="str" cm="1">
        <f t="array" ref="H16">_xlfn.IFS(ISBLANK($G16),"Ready for QA",$G16="/","N/A",$G16="-","MISSING",$E16 = $G16,"PASS",$E16&lt;&gt;$G16,"INCORRECT")</f>
        <v>N/A</v>
      </c>
    </row>
    <row r="17" spans="2:8" ht="12.95">
      <c r="B17" s="105"/>
      <c r="C17" s="1" t="s">
        <v>220</v>
      </c>
      <c r="D17" t="s">
        <v>221</v>
      </c>
      <c r="E17" s="60" t="s">
        <v>222</v>
      </c>
      <c r="G17" s="71" t="s">
        <v>519</v>
      </c>
      <c r="H17" s="64" t="s">
        <v>520</v>
      </c>
    </row>
    <row r="18" spans="2:8" ht="12.95">
      <c r="B18" s="105"/>
      <c r="C18" s="1" t="s">
        <v>337</v>
      </c>
      <c r="D18" t="s">
        <v>221</v>
      </c>
      <c r="E18" s="60" t="s">
        <v>222</v>
      </c>
      <c r="G18" s="71" t="s">
        <v>519</v>
      </c>
      <c r="H18" s="64" t="s">
        <v>520</v>
      </c>
    </row>
    <row r="19" spans="2:8" ht="12.95">
      <c r="B19" s="105"/>
      <c r="C19" s="1" t="s">
        <v>244</v>
      </c>
      <c r="D19" t="s">
        <v>245</v>
      </c>
      <c r="E19" t="s">
        <v>523</v>
      </c>
      <c r="G19" t="s">
        <v>524</v>
      </c>
      <c r="H19" s="64" t="s">
        <v>520</v>
      </c>
    </row>
    <row r="20" spans="2:8" ht="12.95">
      <c r="B20" s="105"/>
      <c r="C20" t="s">
        <v>352</v>
      </c>
      <c r="D20" t="s">
        <v>245</v>
      </c>
      <c r="E20" t="s">
        <v>523</v>
      </c>
      <c r="G20" t="s">
        <v>524</v>
      </c>
      <c r="H20" s="64" t="s">
        <v>520</v>
      </c>
    </row>
    <row r="21" spans="2:8" ht="12.95">
      <c r="B21" s="105"/>
      <c r="C21" s="1" t="s">
        <v>275</v>
      </c>
      <c r="D21" t="s">
        <v>276</v>
      </c>
      <c r="E21" t="s">
        <v>525</v>
      </c>
      <c r="G21" s="79" t="s">
        <v>17</v>
      </c>
      <c r="H21" s="64" t="s">
        <v>520</v>
      </c>
    </row>
    <row r="22" spans="2:8" ht="12.95">
      <c r="B22" s="105"/>
      <c r="C22" s="1" t="s">
        <v>365</v>
      </c>
      <c r="D22" t="s">
        <v>276</v>
      </c>
      <c r="E22" t="s">
        <v>525</v>
      </c>
      <c r="G22" s="79" t="s">
        <v>17</v>
      </c>
      <c r="H22" s="64" t="s">
        <v>520</v>
      </c>
    </row>
    <row r="23" spans="2:8" ht="12.95">
      <c r="B23" s="105"/>
      <c r="C23" s="1" t="s">
        <v>278</v>
      </c>
      <c r="D23" t="s">
        <v>279</v>
      </c>
      <c r="E23" t="s">
        <v>526</v>
      </c>
      <c r="G23" t="s">
        <v>172</v>
      </c>
      <c r="H23" s="64" t="s">
        <v>520</v>
      </c>
    </row>
    <row r="24" spans="2:8" ht="12.95">
      <c r="B24" s="105"/>
      <c r="C24" s="1" t="s">
        <v>366</v>
      </c>
      <c r="D24" t="s">
        <v>279</v>
      </c>
      <c r="E24" t="s">
        <v>526</v>
      </c>
      <c r="G24" t="s">
        <v>172</v>
      </c>
      <c r="H24" s="64" t="s">
        <v>520</v>
      </c>
    </row>
  </sheetData>
  <mergeCells count="1">
    <mergeCell ref="B5:B24"/>
  </mergeCells>
  <conditionalFormatting sqref="H4">
    <cfRule type="containsText" dxfId="518" priority="28" operator="containsText" text="roadblock">
      <formula>NOT(ISERROR(SEARCH(("roadblock"),(H4))))</formula>
    </cfRule>
  </conditionalFormatting>
  <conditionalFormatting sqref="H5:H24">
    <cfRule type="containsText" dxfId="517" priority="24" operator="containsText" text="Ready for QA">
      <formula>NOT(ISERROR(SEARCH("Ready for QA",H5)))</formula>
    </cfRule>
    <cfRule type="containsText" dxfId="516" priority="25" operator="containsText" text="MISSING">
      <formula>NOT(ISERROR(SEARCH("MISSING",H5)))</formula>
    </cfRule>
    <cfRule type="containsText" dxfId="515" priority="26" operator="containsText" text="N/A">
      <formula>NOT(ISERROR(SEARCH("N/A",H5)))</formula>
    </cfRule>
    <cfRule type="containsText" dxfId="514" priority="27" operator="containsText" text="PASS">
      <formula>NOT(ISERROR(SEARCH("PASS",H5)))</formula>
    </cfRule>
  </conditionalFormatting>
  <conditionalFormatting sqref="G1">
    <cfRule type="cellIs" dxfId="513" priority="6" operator="equal">
      <formula>"TBD"</formula>
    </cfRule>
    <cfRule type="cellIs" dxfId="512" priority="7" operator="equal">
      <formula>"Roadblock"</formula>
    </cfRule>
    <cfRule type="cellIs" dxfId="511" priority="8" operator="equal">
      <formula>"Missing Variable"</formula>
    </cfRule>
    <cfRule type="cellIs" dxfId="510" priority="9" operator="equal">
      <formula>"Missing Value"</formula>
    </cfRule>
    <cfRule type="cellIs" dxfId="509" priority="10" operator="equal">
      <formula>"Incorrect"</formula>
    </cfRule>
    <cfRule type="cellIs" dxfId="508" priority="11" operator="equal">
      <formula>"Pass"</formula>
    </cfRule>
  </conditionalFormatting>
  <conditionalFormatting sqref="H1:H2">
    <cfRule type="cellIs" dxfId="507" priority="12" operator="equal">
      <formula>"TBD"</formula>
    </cfRule>
    <cfRule type="cellIs" dxfId="506" priority="13" operator="equal">
      <formula>"Roadblock"</formula>
    </cfRule>
    <cfRule type="cellIs" dxfId="505" priority="14" operator="equal">
      <formula>"Missing Variable"</formula>
    </cfRule>
    <cfRule type="cellIs" dxfId="504" priority="15" operator="equal">
      <formula>"Missing Value"</formula>
    </cfRule>
    <cfRule type="cellIs" dxfId="503" priority="16" operator="equal">
      <formula>"Incorrect"</formula>
    </cfRule>
    <cfRule type="cellIs" dxfId="502" priority="17" operator="equal">
      <formula>"Pass"</formula>
    </cfRule>
  </conditionalFormatting>
  <conditionalFormatting sqref="I1">
    <cfRule type="containsText" dxfId="501" priority="18" operator="containsText" text="pass">
      <formula>NOT(ISERROR(SEARCH(("pass"),(I1))))</formula>
    </cfRule>
    <cfRule type="containsText" dxfId="500" priority="19" operator="containsText" text="missing">
      <formula>NOT(ISERROR(SEARCH(("missing"),(I1))))</formula>
    </cfRule>
    <cfRule type="containsText" dxfId="499" priority="20" operator="containsText" text="incorrect">
      <formula>NOT(ISERROR(SEARCH(("incorrect"),(I1))))</formula>
    </cfRule>
    <cfRule type="containsText" dxfId="498" priority="21" operator="containsText" text="roadblock">
      <formula>NOT(ISERROR(SEARCH(("roadblock"),(I1))))</formula>
    </cfRule>
    <cfRule type="containsText" dxfId="497" priority="22" operator="containsText" text="tbd">
      <formula>NOT(ISERROR(SEARCH(("tbd"),(I1))))</formula>
    </cfRule>
    <cfRule type="beginsWith" dxfId="496" priority="23" operator="beginsWith" text="FIXED">
      <formula>LEFT((I1),LEN("FIXED"))=("FIXED")</formula>
    </cfRule>
  </conditionalFormatting>
  <conditionalFormatting sqref="G2">
    <cfRule type="cellIs" priority="1" operator="equal">
      <formula>"Ready for QA"</formula>
    </cfRule>
    <cfRule type="cellIs" dxfId="495" priority="2" operator="equal">
      <formula>"MISSING"</formula>
    </cfRule>
    <cfRule type="cellIs" dxfId="494" priority="3" operator="equal">
      <formula>"n/a"</formula>
    </cfRule>
    <cfRule type="cellIs" dxfId="493" priority="4" operator="equal">
      <formula>"Incorrect"</formula>
    </cfRule>
    <cfRule type="cellIs" dxfId="492" priority="5" operator="equal">
      <formula>"Pass"</formula>
    </cfRule>
  </conditionalFormatting>
  <hyperlinks>
    <hyperlink ref="G21" r:id="rId1" xr:uid="{A900CEE0-283D-49CD-8DDC-805D43ACAE6D}"/>
    <hyperlink ref="G22" r:id="rId2" xr:uid="{71B740DA-020F-408C-8E16-F426AD437F21}"/>
  </hyperlinks>
  <pageMargins left="0.7" right="0.7" top="0.75" bottom="0.75" header="0.3" footer="0.3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360B3-4C3B-4B68-A965-6BF6E4653DAF}">
  <sheetPr>
    <tabColor rgb="FF92D050"/>
  </sheetPr>
  <dimension ref="A1:AY52"/>
  <sheetViews>
    <sheetView workbookViewId="0">
      <selection activeCell="C28" sqref="C28"/>
    </sheetView>
  </sheetViews>
  <sheetFormatPr defaultColWidth="8.85546875" defaultRowHeight="12.75" customHeight="1"/>
  <cols>
    <col min="1" max="1" width="3.42578125" customWidth="1"/>
    <col min="2" max="2" width="36.85546875" customWidth="1"/>
    <col min="3" max="3" width="17.42578125" customWidth="1"/>
    <col min="4" max="4" width="20" customWidth="1"/>
    <col min="5" max="5" width="40.140625" customWidth="1"/>
    <col min="6" max="6" width="3.42578125" customWidth="1"/>
    <col min="7" max="7" width="28.42578125" customWidth="1"/>
    <col min="8" max="8" width="10.28515625" customWidth="1"/>
    <col min="9" max="9" width="31.5703125" customWidth="1"/>
    <col min="10" max="10" width="3.140625" customWidth="1"/>
    <col min="11" max="11" width="40.5703125" customWidth="1"/>
    <col min="12" max="12" width="15.140625" customWidth="1"/>
    <col min="13" max="13" width="49.42578125" customWidth="1"/>
  </cols>
  <sheetData>
    <row r="1" spans="1:13" s="36" customFormat="1" ht="20.25" customHeight="1">
      <c r="A1" s="33"/>
      <c r="B1" s="34"/>
      <c r="C1" s="34" t="s">
        <v>503</v>
      </c>
      <c r="D1" s="35" t="s">
        <v>504</v>
      </c>
      <c r="E1" s="35" t="s">
        <v>505</v>
      </c>
      <c r="F1" s="35"/>
      <c r="G1" s="34" t="s">
        <v>506</v>
      </c>
      <c r="H1" s="34" t="s">
        <v>507</v>
      </c>
      <c r="I1" s="35" t="s">
        <v>508</v>
      </c>
      <c r="J1" s="35"/>
      <c r="K1" s="34" t="s">
        <v>506</v>
      </c>
      <c r="L1" s="34" t="s">
        <v>507</v>
      </c>
      <c r="M1" s="35" t="s">
        <v>508</v>
      </c>
    </row>
    <row r="2" spans="1:13" s="31" customFormat="1" ht="12.95">
      <c r="A2" s="29"/>
      <c r="B2" s="29"/>
      <c r="C2" s="30"/>
      <c r="D2" s="30"/>
      <c r="E2" s="29"/>
      <c r="F2" s="29"/>
      <c r="G2" s="67" t="s">
        <v>707</v>
      </c>
      <c r="H2" s="67">
        <v>45054</v>
      </c>
      <c r="I2" s="30" t="s">
        <v>513</v>
      </c>
      <c r="J2" s="29"/>
      <c r="K2" s="67" t="s">
        <v>697</v>
      </c>
      <c r="L2" s="67">
        <v>45036</v>
      </c>
      <c r="M2" s="30" t="s">
        <v>513</v>
      </c>
    </row>
    <row r="3" spans="1:13" ht="15.75" customHeight="1">
      <c r="B3" s="14"/>
    </row>
    <row r="4" spans="1:13" s="31" customFormat="1" ht="12.95">
      <c r="A4" s="29"/>
      <c r="B4" s="30" t="s">
        <v>708</v>
      </c>
      <c r="C4" s="30"/>
      <c r="D4" s="30"/>
      <c r="E4" s="29"/>
      <c r="F4" s="29"/>
      <c r="G4" s="29"/>
      <c r="H4" s="29"/>
      <c r="I4" s="29"/>
      <c r="J4" s="29"/>
      <c r="K4" s="29"/>
    </row>
    <row r="5" spans="1:13" ht="52.5" customHeight="1">
      <c r="B5" s="105"/>
      <c r="C5" s="57" t="s">
        <v>321</v>
      </c>
      <c r="D5" t="s">
        <v>515</v>
      </c>
      <c r="E5" t="s">
        <v>549</v>
      </c>
      <c r="G5" t="s">
        <v>54</v>
      </c>
      <c r="H5" s="64" t="s">
        <v>520</v>
      </c>
      <c r="K5" t="s">
        <v>54</v>
      </c>
      <c r="L5" s="64" t="s">
        <v>520</v>
      </c>
      <c r="M5" s="83" t="s">
        <v>709</v>
      </c>
    </row>
    <row r="6" spans="1:13" ht="13.35" customHeight="1">
      <c r="B6" s="105"/>
      <c r="C6" s="57" t="s">
        <v>324</v>
      </c>
      <c r="D6" t="s">
        <v>325</v>
      </c>
      <c r="E6" t="s">
        <v>550</v>
      </c>
      <c r="G6" t="s">
        <v>54</v>
      </c>
      <c r="H6" s="64" t="s">
        <v>520</v>
      </c>
      <c r="K6" t="s">
        <v>54</v>
      </c>
      <c r="L6" s="64" t="s">
        <v>520</v>
      </c>
      <c r="M6" s="13"/>
    </row>
    <row r="7" spans="1:13" ht="13.35" customHeight="1">
      <c r="B7" s="105"/>
      <c r="C7" t="s">
        <v>197</v>
      </c>
      <c r="D7" t="s">
        <v>198</v>
      </c>
      <c r="E7" t="s">
        <v>710</v>
      </c>
      <c r="G7" t="s">
        <v>710</v>
      </c>
      <c r="H7" s="64" t="str" cm="1">
        <f t="array" ref="H7">_xlfn.IFS(ISBLANK($K7),"Ready for QA",$K7="/","N/A",$K7="-","MISSING",$E7 = $K7,"PASS",$E7&lt;&gt;$K7,"INCORRECT")</f>
        <v>PASS</v>
      </c>
      <c r="K7" t="s">
        <v>710</v>
      </c>
      <c r="L7" s="64" t="str" cm="1">
        <f t="array" ref="L7">_xlfn.IFS(ISBLANK($K7),"Ready for QA",$K7="/","N/A",$K7="-","MISSING",$E7 = $K7,"PASS",$E7&lt;&gt;$K7,"INCORRECT")</f>
        <v>PASS</v>
      </c>
      <c r="M7" s="13"/>
    </row>
    <row r="8" spans="1:13" ht="13.35" customHeight="1">
      <c r="B8" s="105"/>
      <c r="C8" t="s">
        <v>327</v>
      </c>
      <c r="D8" t="s">
        <v>198</v>
      </c>
      <c r="E8" t="s">
        <v>710</v>
      </c>
      <c r="G8" t="s">
        <v>710</v>
      </c>
      <c r="H8" s="64" t="str" cm="1">
        <f t="array" ref="H8">_xlfn.IFS(ISBLANK($K8),"Ready for QA",$K8="/","N/A",$K8="-","MISSING",$E8 = $K8,"PASS",$E8&lt;&gt;$K8,"INCORRECT")</f>
        <v>PASS</v>
      </c>
      <c r="K8" t="s">
        <v>710</v>
      </c>
      <c r="L8" s="64" t="str" cm="1">
        <f t="array" ref="L8">_xlfn.IFS(ISBLANK($K8),"Ready for QA",$K8="/","N/A",$K8="-","MISSING",$E8 = $K8,"PASS",$E8&lt;&gt;$K8,"INCORRECT")</f>
        <v>PASS</v>
      </c>
      <c r="M8" s="13"/>
    </row>
    <row r="9" spans="1:13" ht="13.35" customHeight="1">
      <c r="B9" s="105"/>
      <c r="C9" t="s">
        <v>328</v>
      </c>
      <c r="D9" t="s">
        <v>515</v>
      </c>
      <c r="E9" t="s">
        <v>550</v>
      </c>
      <c r="G9" t="s">
        <v>54</v>
      </c>
      <c r="H9" s="64" t="s">
        <v>520</v>
      </c>
      <c r="K9" t="s">
        <v>54</v>
      </c>
      <c r="L9" s="64" t="s">
        <v>520</v>
      </c>
      <c r="M9" s="13"/>
    </row>
    <row r="10" spans="1:13" ht="13.35" customHeight="1">
      <c r="B10" s="105"/>
      <c r="C10" t="s">
        <v>330</v>
      </c>
      <c r="D10" t="s">
        <v>325</v>
      </c>
      <c r="E10" t="s">
        <v>550</v>
      </c>
      <c r="G10" t="s">
        <v>54</v>
      </c>
      <c r="H10" s="64" t="s">
        <v>520</v>
      </c>
      <c r="K10" t="s">
        <v>54</v>
      </c>
      <c r="L10" s="64" t="s">
        <v>520</v>
      </c>
      <c r="M10" s="13"/>
    </row>
    <row r="11" spans="1:13" ht="13.35" customHeight="1">
      <c r="B11" s="105"/>
      <c r="C11" t="s">
        <v>204</v>
      </c>
      <c r="D11" t="s">
        <v>205</v>
      </c>
      <c r="E11" t="s">
        <v>551</v>
      </c>
      <c r="G11" t="s">
        <v>54</v>
      </c>
      <c r="H11" s="64" t="s">
        <v>520</v>
      </c>
      <c r="K11" t="s">
        <v>54</v>
      </c>
      <c r="L11" s="64" t="s">
        <v>520</v>
      </c>
      <c r="M11" s="13"/>
    </row>
    <row r="12" spans="1:13" ht="13.35" customHeight="1">
      <c r="B12" s="105"/>
      <c r="C12" t="s">
        <v>331</v>
      </c>
      <c r="D12" t="s">
        <v>205</v>
      </c>
      <c r="E12" t="s">
        <v>551</v>
      </c>
      <c r="G12" t="s">
        <v>54</v>
      </c>
      <c r="H12" s="64" t="s">
        <v>520</v>
      </c>
      <c r="K12" t="s">
        <v>54</v>
      </c>
      <c r="L12" s="64" t="s">
        <v>520</v>
      </c>
      <c r="M12" s="13"/>
    </row>
    <row r="13" spans="1:13" ht="13.35" customHeight="1">
      <c r="B13" s="105"/>
      <c r="C13" t="s">
        <v>207</v>
      </c>
      <c r="D13" t="s">
        <v>208</v>
      </c>
      <c r="E13" t="s">
        <v>552</v>
      </c>
      <c r="G13" t="s">
        <v>54</v>
      </c>
      <c r="H13" s="64" t="s">
        <v>520</v>
      </c>
      <c r="K13" t="s">
        <v>54</v>
      </c>
      <c r="L13" s="64" t="s">
        <v>520</v>
      </c>
      <c r="M13" s="13"/>
    </row>
    <row r="14" spans="1:13" ht="13.35" customHeight="1">
      <c r="B14" s="105"/>
      <c r="C14" t="s">
        <v>333</v>
      </c>
      <c r="D14" t="s">
        <v>208</v>
      </c>
      <c r="E14" t="s">
        <v>552</v>
      </c>
      <c r="G14" t="s">
        <v>54</v>
      </c>
      <c r="H14" s="64" t="s">
        <v>520</v>
      </c>
      <c r="K14" t="s">
        <v>54</v>
      </c>
      <c r="L14" s="64" t="s">
        <v>520</v>
      </c>
      <c r="M14" s="13"/>
    </row>
    <row r="15" spans="1:13" ht="13.35" customHeight="1">
      <c r="B15" s="105"/>
      <c r="C15" s="1" t="s">
        <v>216</v>
      </c>
      <c r="D15" t="s">
        <v>217</v>
      </c>
      <c r="E15" t="s">
        <v>218</v>
      </c>
      <c r="G15" t="s">
        <v>52</v>
      </c>
      <c r="H15" s="64" t="str" cm="1">
        <f t="array" ref="H15">_xlfn.IFS(ISBLANK($K15),"Ready for QA",$K15="/","N/A",$K15="-","MISSING",$E15 = $K15,"PASS",$E15&lt;&gt;$K15,"INCORRECT")</f>
        <v>N/A</v>
      </c>
      <c r="K15" t="s">
        <v>52</v>
      </c>
      <c r="L15" s="64" t="str" cm="1">
        <f t="array" ref="L15">_xlfn.IFS(ISBLANK($K15),"Ready for QA",$K15="/","N/A",$K15="-","MISSING",$E15 = $K15,"PASS",$E15&lt;&gt;$K15,"INCORRECT")</f>
        <v>N/A</v>
      </c>
      <c r="M15" s="13"/>
    </row>
    <row r="16" spans="1:13" ht="13.35" customHeight="1">
      <c r="B16" s="105"/>
      <c r="C16" s="1" t="s">
        <v>336</v>
      </c>
      <c r="D16" t="s">
        <v>217</v>
      </c>
      <c r="E16" t="s">
        <v>218</v>
      </c>
      <c r="G16" t="s">
        <v>52</v>
      </c>
      <c r="H16" s="64" t="str" cm="1">
        <f t="array" ref="H16">_xlfn.IFS(ISBLANK($K16),"Ready for QA",$K16="/","N/A",$K16="-","MISSING",$E16 = $K16,"PASS",$E16&lt;&gt;$K16,"INCORRECT")</f>
        <v>N/A</v>
      </c>
      <c r="K16" t="s">
        <v>52</v>
      </c>
      <c r="L16" s="64" t="str" cm="1">
        <f t="array" ref="L16">_xlfn.IFS(ISBLANK($K16),"Ready for QA",$K16="/","N/A",$K16="-","MISSING",$E16 = $K16,"PASS",$E16&lt;&gt;$K16,"INCORRECT")</f>
        <v>N/A</v>
      </c>
      <c r="M16" s="13"/>
    </row>
    <row r="17" spans="1:51" ht="13.35" customHeight="1">
      <c r="B17" s="105"/>
      <c r="C17" s="1" t="s">
        <v>220</v>
      </c>
      <c r="D17" t="s">
        <v>221</v>
      </c>
      <c r="E17" s="60" t="s">
        <v>222</v>
      </c>
      <c r="F17" s="60"/>
      <c r="G17" s="71" t="s">
        <v>711</v>
      </c>
      <c r="H17" s="64" t="s">
        <v>520</v>
      </c>
      <c r="I17" s="60"/>
      <c r="J17" s="60"/>
      <c r="K17" s="71" t="s">
        <v>712</v>
      </c>
      <c r="L17" s="64" t="s">
        <v>520</v>
      </c>
      <c r="M17" s="13"/>
    </row>
    <row r="18" spans="1:51" ht="12.95">
      <c r="B18" s="105"/>
      <c r="C18" s="1" t="s">
        <v>337</v>
      </c>
      <c r="D18" t="s">
        <v>221</v>
      </c>
      <c r="E18" s="60" t="s">
        <v>222</v>
      </c>
      <c r="F18" s="60"/>
      <c r="G18" s="71" t="s">
        <v>711</v>
      </c>
      <c r="H18" s="64" t="s">
        <v>520</v>
      </c>
      <c r="I18" s="60"/>
      <c r="J18" s="60"/>
      <c r="K18" s="71" t="s">
        <v>712</v>
      </c>
      <c r="L18" s="64" t="s">
        <v>520</v>
      </c>
      <c r="M18" s="13"/>
    </row>
    <row r="19" spans="1:51" ht="12.95">
      <c r="B19" s="105"/>
      <c r="C19" s="1" t="s">
        <v>244</v>
      </c>
      <c r="D19" t="s">
        <v>245</v>
      </c>
      <c r="E19" t="s">
        <v>523</v>
      </c>
      <c r="G19" t="s">
        <v>524</v>
      </c>
      <c r="H19" s="64" t="s">
        <v>520</v>
      </c>
      <c r="K19" t="s">
        <v>524</v>
      </c>
      <c r="L19" s="64" t="s">
        <v>520</v>
      </c>
      <c r="M19" s="13"/>
    </row>
    <row r="20" spans="1:51" s="31" customFormat="1" ht="15.75" customHeight="1">
      <c r="A20"/>
      <c r="B20" s="105"/>
      <c r="C20" t="s">
        <v>352</v>
      </c>
      <c r="D20" t="s">
        <v>245</v>
      </c>
      <c r="E20" t="s">
        <v>523</v>
      </c>
      <c r="F20"/>
      <c r="G20" t="s">
        <v>524</v>
      </c>
      <c r="H20" s="64" t="s">
        <v>520</v>
      </c>
      <c r="I20"/>
      <c r="J20"/>
      <c r="K20" t="s">
        <v>524</v>
      </c>
      <c r="L20" s="64" t="s">
        <v>520</v>
      </c>
      <c r="M20" s="13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</row>
    <row r="21" spans="1:51" s="31" customFormat="1" ht="15.75" customHeight="1">
      <c r="A21"/>
      <c r="B21" s="105"/>
      <c r="C21" s="1" t="s">
        <v>275</v>
      </c>
      <c r="D21" t="s">
        <v>276</v>
      </c>
      <c r="E21" t="s">
        <v>525</v>
      </c>
      <c r="F21"/>
      <c r="G21" s="79" t="s">
        <v>6</v>
      </c>
      <c r="H21" s="64" t="s">
        <v>520</v>
      </c>
      <c r="I21"/>
      <c r="J21"/>
      <c r="K21" s="79" t="s">
        <v>5</v>
      </c>
      <c r="L21" s="64" t="s">
        <v>520</v>
      </c>
      <c r="M21" s="13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</row>
    <row r="22" spans="1:51" s="31" customFormat="1" ht="15.75" customHeight="1">
      <c r="A22"/>
      <c r="B22" s="105"/>
      <c r="C22" s="1" t="s">
        <v>365</v>
      </c>
      <c r="D22" t="s">
        <v>276</v>
      </c>
      <c r="E22" t="s">
        <v>525</v>
      </c>
      <c r="F22"/>
      <c r="G22" s="79" t="s">
        <v>6</v>
      </c>
      <c r="H22" s="64" t="s">
        <v>520</v>
      </c>
      <c r="I22"/>
      <c r="J22"/>
      <c r="K22" s="79" t="s">
        <v>5</v>
      </c>
      <c r="L22" s="64" t="s">
        <v>520</v>
      </c>
      <c r="M22" s="13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</row>
    <row r="23" spans="1:51" ht="13.35" customHeight="1">
      <c r="B23" s="105"/>
      <c r="C23" t="s">
        <v>448</v>
      </c>
      <c r="D23" s="1" t="s">
        <v>449</v>
      </c>
      <c r="E23" t="s">
        <v>713</v>
      </c>
      <c r="G23" t="s">
        <v>713</v>
      </c>
      <c r="H23" s="64" t="str" cm="1">
        <f t="array" ref="H23">_xlfn.IFS(ISBLANK($K23),"Ready for QA",$K23="/","N/A",$K23="-","MISSING",$E23 = $K23,"PASS",$E23&lt;&gt;$K23,"INCORRECT")</f>
        <v>PASS</v>
      </c>
      <c r="K23" t="s">
        <v>713</v>
      </c>
      <c r="L23" s="64" t="str" cm="1">
        <f t="array" ref="L23">_xlfn.IFS(ISBLANK($K23),"Ready for QA",$K23="/","N/A",$K23="-","MISSING",$E23 = $K23,"PASS",$E23&lt;&gt;$K23,"INCORRECT")</f>
        <v>PASS</v>
      </c>
      <c r="M23" s="13"/>
    </row>
    <row r="24" spans="1:51" ht="13.35" customHeight="1">
      <c r="B24" s="105"/>
      <c r="L24" s="13"/>
      <c r="M24" s="13"/>
    </row>
    <row r="25" spans="1:51" ht="13.35" customHeight="1">
      <c r="B25" s="105"/>
      <c r="K25" s="79"/>
      <c r="L25" s="13"/>
      <c r="M25" s="13"/>
    </row>
    <row r="26" spans="1:51" ht="13.35" customHeight="1">
      <c r="B26" s="105"/>
      <c r="K26" s="79"/>
      <c r="L26" s="13"/>
      <c r="M26" s="13"/>
    </row>
    <row r="27" spans="1:51" ht="13.35" customHeight="1">
      <c r="B27" s="32"/>
      <c r="L27" s="13"/>
    </row>
    <row r="28" spans="1:51" ht="13.35" customHeight="1">
      <c r="B28" s="32"/>
      <c r="L28" s="13"/>
    </row>
    <row r="29" spans="1:51" ht="13.35" customHeight="1">
      <c r="B29" s="32"/>
      <c r="L29" s="13"/>
    </row>
    <row r="30" spans="1:51" ht="13.35" customHeight="1">
      <c r="B30" s="32"/>
      <c r="L30" s="13"/>
    </row>
    <row r="31" spans="1:51" ht="13.35" customHeight="1">
      <c r="B31" s="32"/>
      <c r="L31" s="13"/>
    </row>
    <row r="32" spans="1:51" ht="13.35" customHeight="1">
      <c r="B32" s="32"/>
      <c r="E32" s="1"/>
      <c r="F32" s="1"/>
      <c r="G32" s="1"/>
      <c r="H32" s="1"/>
      <c r="I32" s="1"/>
      <c r="J32" s="1"/>
      <c r="L32" s="13"/>
    </row>
    <row r="33" spans="1:28" ht="13.35" customHeight="1">
      <c r="B33" s="32"/>
      <c r="E33" s="1"/>
      <c r="F33" s="1"/>
      <c r="G33" s="1"/>
      <c r="H33" s="1"/>
      <c r="I33" s="1"/>
      <c r="J33" s="1"/>
    </row>
    <row r="34" spans="1:28" ht="13.35" customHeight="1">
      <c r="B34" s="32"/>
      <c r="E34" s="1"/>
      <c r="F34" s="1"/>
      <c r="G34" s="1"/>
      <c r="H34" s="1"/>
      <c r="I34" s="1"/>
      <c r="J34" s="1"/>
    </row>
    <row r="35" spans="1:28" ht="13.35" customHeight="1">
      <c r="B35" s="32"/>
      <c r="E35" s="1"/>
      <c r="F35" s="1"/>
      <c r="G35" s="1"/>
      <c r="H35" s="1"/>
      <c r="I35" s="1"/>
      <c r="J35" s="1"/>
    </row>
    <row r="36" spans="1:28" ht="12.6">
      <c r="E36" s="1"/>
      <c r="F36" s="1"/>
      <c r="G36" s="1"/>
      <c r="H36" s="1"/>
      <c r="I36" s="1"/>
      <c r="J36" s="1"/>
    </row>
    <row r="37" spans="1:28" ht="12.6">
      <c r="C37" s="1"/>
    </row>
    <row r="38" spans="1:28" s="31" customFormat="1" ht="15.75" customHeight="1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</row>
    <row r="39" spans="1:28" ht="13.35" customHeight="1"/>
    <row r="40" spans="1:28" ht="13.35" customHeight="1"/>
    <row r="41" spans="1:28" ht="13.35" customHeight="1"/>
    <row r="42" spans="1:28" ht="13.35" customHeight="1"/>
    <row r="43" spans="1:28" ht="13.35" customHeight="1"/>
    <row r="44" spans="1:28" ht="13.35" customHeight="1"/>
    <row r="45" spans="1:28" ht="13.35" customHeight="1"/>
    <row r="46" spans="1:28" ht="13.35" customHeight="1"/>
    <row r="47" spans="1:28" ht="13.35" customHeight="1"/>
    <row r="48" spans="1:28" ht="13.35" customHeight="1"/>
    <row r="49" ht="13.35" customHeight="1"/>
    <row r="50" ht="13.35" customHeight="1"/>
    <row r="51" ht="13.35" customHeight="1"/>
    <row r="52" ht="13.35" customHeight="1"/>
  </sheetData>
  <mergeCells count="1">
    <mergeCell ref="B5:B26"/>
  </mergeCells>
  <conditionalFormatting sqref="K1">
    <cfRule type="cellIs" dxfId="491" priority="51" operator="equal">
      <formula>"TBD"</formula>
    </cfRule>
    <cfRule type="cellIs" dxfId="490" priority="52" operator="equal">
      <formula>"Roadblock"</formula>
    </cfRule>
    <cfRule type="cellIs" dxfId="489" priority="53" operator="equal">
      <formula>"Missing Variable"</formula>
    </cfRule>
    <cfRule type="cellIs" dxfId="488" priority="54" operator="equal">
      <formula>"Missing Value"</formula>
    </cfRule>
    <cfRule type="cellIs" dxfId="487" priority="55" operator="equal">
      <formula>"Incorrect"</formula>
    </cfRule>
    <cfRule type="cellIs" dxfId="486" priority="56" operator="equal">
      <formula>"Pass"</formula>
    </cfRule>
  </conditionalFormatting>
  <conditionalFormatting sqref="L1:L2">
    <cfRule type="cellIs" priority="42" operator="equal">
      <formula>"Ready for QA"</formula>
    </cfRule>
    <cfRule type="cellIs" dxfId="485" priority="43" operator="equal">
      <formula>"MISSING"</formula>
    </cfRule>
    <cfRule type="cellIs" dxfId="484" priority="44" operator="equal">
      <formula>"n/a"</formula>
    </cfRule>
    <cfRule type="cellIs" dxfId="483" priority="57" operator="equal">
      <formula>"Incorrect"</formula>
    </cfRule>
    <cfRule type="cellIs" dxfId="482" priority="58" operator="equal">
      <formula>"Pass"</formula>
    </cfRule>
  </conditionalFormatting>
  <conditionalFormatting sqref="L5:L23">
    <cfRule type="cellIs" priority="33" operator="equal">
      <formula>"Ready for QA"</formula>
    </cfRule>
    <cfRule type="cellIs" dxfId="481" priority="34" operator="equal">
      <formula>"MISSING"</formula>
    </cfRule>
    <cfRule type="cellIs" dxfId="480" priority="35" operator="equal">
      <formula>"n/a"</formula>
    </cfRule>
    <cfRule type="cellIs" dxfId="479" priority="36" operator="equal">
      <formula>"Incorrect"</formula>
    </cfRule>
    <cfRule type="cellIs" dxfId="478" priority="37" operator="equal">
      <formula>"Pass"</formula>
    </cfRule>
  </conditionalFormatting>
  <conditionalFormatting sqref="L24:L32">
    <cfRule type="containsText" dxfId="477" priority="59" operator="containsText" text="pass">
      <formula>NOT(ISERROR(SEARCH(("pass"),(L24))))</formula>
    </cfRule>
    <cfRule type="containsText" dxfId="476" priority="60" operator="containsText" text="missing">
      <formula>NOT(ISERROR(SEARCH(("missing"),(L24))))</formula>
    </cfRule>
    <cfRule type="containsText" dxfId="475" priority="61" operator="containsText" text="incorrect">
      <formula>NOT(ISERROR(SEARCH(("incorrect"),(L24))))</formula>
    </cfRule>
    <cfRule type="containsText" dxfId="474" priority="62" operator="containsText" text="roadblock">
      <formula>NOT(ISERROR(SEARCH(("roadblock"),(L24))))</formula>
    </cfRule>
    <cfRule type="containsText" dxfId="473" priority="63" operator="containsText" text="tbd">
      <formula>NOT(ISERROR(SEARCH(("tbd"),(L24))))</formula>
    </cfRule>
    <cfRule type="beginsWith" dxfId="472" priority="64" operator="beginsWith" text="FIXED">
      <formula>LEFT((L24),LEN("FIXED"))=("FIXED")</formula>
    </cfRule>
    <cfRule type="cellIs" dxfId="471" priority="65" operator="equal">
      <formula>"Select"</formula>
    </cfRule>
  </conditionalFormatting>
  <conditionalFormatting sqref="M1">
    <cfRule type="containsText" dxfId="470" priority="45" operator="containsText" text="pass">
      <formula>NOT(ISERROR(SEARCH(("pass"),(M1))))</formula>
    </cfRule>
    <cfRule type="containsText" dxfId="469" priority="46" operator="containsText" text="missing">
      <formula>NOT(ISERROR(SEARCH(("missing"),(M1))))</formula>
    </cfRule>
    <cfRule type="containsText" dxfId="468" priority="47" operator="containsText" text="incorrect">
      <formula>NOT(ISERROR(SEARCH(("incorrect"),(M1))))</formula>
    </cfRule>
    <cfRule type="containsText" dxfId="467" priority="48" operator="containsText" text="roadblock">
      <formula>NOT(ISERROR(SEARCH(("roadblock"),(M1))))</formula>
    </cfRule>
    <cfRule type="containsText" dxfId="466" priority="49" operator="containsText" text="tbd">
      <formula>NOT(ISERROR(SEARCH(("tbd"),(M1))))</formula>
    </cfRule>
    <cfRule type="beginsWith" dxfId="465" priority="50" operator="beginsWith" text="FIXED">
      <formula>LEFT((M1),LEN("FIXED"))=("FIXED")</formula>
    </cfRule>
  </conditionalFormatting>
  <conditionalFormatting sqref="M4">
    <cfRule type="containsText" dxfId="464" priority="73" operator="containsText" text="roadblock">
      <formula>NOT(ISERROR(SEARCH(("roadblock"),(M4))))</formula>
    </cfRule>
  </conditionalFormatting>
  <conditionalFormatting sqref="M5:M26">
    <cfRule type="containsText" dxfId="463" priority="90" operator="containsText" text="pass">
      <formula>NOT(ISERROR(SEARCH(("pass"),(M5))))</formula>
    </cfRule>
    <cfRule type="containsText" dxfId="462" priority="91" operator="containsText" text="missing">
      <formula>NOT(ISERROR(SEARCH(("missing"),(M5))))</formula>
    </cfRule>
    <cfRule type="containsText" dxfId="461" priority="92" operator="containsText" text="incorrect">
      <formula>NOT(ISERROR(SEARCH(("incorrect"),(M5))))</formula>
    </cfRule>
    <cfRule type="containsText" dxfId="460" priority="93" operator="containsText" text="roadblock">
      <formula>NOT(ISERROR(SEARCH(("roadblock"),(M5))))</formula>
    </cfRule>
    <cfRule type="containsText" dxfId="459" priority="94" operator="containsText" text="tbd">
      <formula>NOT(ISERROR(SEARCH(("tbd"),(M5))))</formula>
    </cfRule>
    <cfRule type="beginsWith" dxfId="458" priority="95" operator="beginsWith" text="FIXED">
      <formula>LEFT((M5),LEN("FIXED"))=("FIXED")</formula>
    </cfRule>
    <cfRule type="cellIs" dxfId="457" priority="96" operator="equal">
      <formula>"Select"</formula>
    </cfRule>
  </conditionalFormatting>
  <conditionalFormatting sqref="H5:H23">
    <cfRule type="cellIs" priority="28" operator="equal">
      <formula>"Ready for QA"</formula>
    </cfRule>
    <cfRule type="cellIs" dxfId="456" priority="29" operator="equal">
      <formula>"MISSING"</formula>
    </cfRule>
    <cfRule type="cellIs" dxfId="455" priority="30" operator="equal">
      <formula>"n/a"</formula>
    </cfRule>
    <cfRule type="cellIs" dxfId="454" priority="31" operator="equal">
      <formula>"Incorrect"</formula>
    </cfRule>
    <cfRule type="cellIs" dxfId="453" priority="32" operator="equal">
      <formula>"Pass"</formula>
    </cfRule>
  </conditionalFormatting>
  <conditionalFormatting sqref="G1">
    <cfRule type="cellIs" dxfId="452" priority="20" operator="equal">
      <formula>"TBD"</formula>
    </cfRule>
    <cfRule type="cellIs" dxfId="451" priority="21" operator="equal">
      <formula>"Roadblock"</formula>
    </cfRule>
    <cfRule type="cellIs" dxfId="450" priority="22" operator="equal">
      <formula>"Missing Variable"</formula>
    </cfRule>
    <cfRule type="cellIs" dxfId="449" priority="23" operator="equal">
      <formula>"Missing Value"</formula>
    </cfRule>
    <cfRule type="cellIs" dxfId="448" priority="24" operator="equal">
      <formula>"Incorrect"</formula>
    </cfRule>
    <cfRule type="cellIs" dxfId="447" priority="25" operator="equal">
      <formula>"Pass"</formula>
    </cfRule>
  </conditionalFormatting>
  <conditionalFormatting sqref="H1:H2">
    <cfRule type="cellIs" priority="11" operator="equal">
      <formula>"Ready for QA"</formula>
    </cfRule>
    <cfRule type="cellIs" dxfId="446" priority="12" operator="equal">
      <formula>"MISSING"</formula>
    </cfRule>
    <cfRule type="cellIs" dxfId="445" priority="13" operator="equal">
      <formula>"n/a"</formula>
    </cfRule>
    <cfRule type="cellIs" dxfId="444" priority="26" operator="equal">
      <formula>"Incorrect"</formula>
    </cfRule>
    <cfRule type="cellIs" dxfId="443" priority="27" operator="equal">
      <formula>"Pass"</formula>
    </cfRule>
  </conditionalFormatting>
  <conditionalFormatting sqref="I1">
    <cfRule type="containsText" dxfId="442" priority="14" operator="containsText" text="pass">
      <formula>NOT(ISERROR(SEARCH(("pass"),(I1))))</formula>
    </cfRule>
    <cfRule type="containsText" dxfId="441" priority="15" operator="containsText" text="missing">
      <formula>NOT(ISERROR(SEARCH(("missing"),(I1))))</formula>
    </cfRule>
    <cfRule type="containsText" dxfId="440" priority="16" operator="containsText" text="incorrect">
      <formula>NOT(ISERROR(SEARCH(("incorrect"),(I1))))</formula>
    </cfRule>
    <cfRule type="containsText" dxfId="439" priority="17" operator="containsText" text="roadblock">
      <formula>NOT(ISERROR(SEARCH(("roadblock"),(I1))))</formula>
    </cfRule>
    <cfRule type="containsText" dxfId="438" priority="18" operator="containsText" text="tbd">
      <formula>NOT(ISERROR(SEARCH(("tbd"),(I1))))</formula>
    </cfRule>
    <cfRule type="beginsWith" dxfId="437" priority="19" operator="beginsWith" text="FIXED">
      <formula>LEFT((I1),LEN("FIXED"))=("FIXED")</formula>
    </cfRule>
  </conditionalFormatting>
  <conditionalFormatting sqref="K2">
    <cfRule type="cellIs" priority="6" operator="equal">
      <formula>"Ready for QA"</formula>
    </cfRule>
    <cfRule type="cellIs" dxfId="436" priority="7" operator="equal">
      <formula>"MISSING"</formula>
    </cfRule>
    <cfRule type="cellIs" dxfId="435" priority="8" operator="equal">
      <formula>"n/a"</formula>
    </cfRule>
    <cfRule type="cellIs" dxfId="434" priority="9" operator="equal">
      <formula>"Incorrect"</formula>
    </cfRule>
    <cfRule type="cellIs" dxfId="433" priority="10" operator="equal">
      <formula>"Pass"</formula>
    </cfRule>
  </conditionalFormatting>
  <conditionalFormatting sqref="G2">
    <cfRule type="cellIs" priority="1" operator="equal">
      <formula>"Ready for QA"</formula>
    </cfRule>
    <cfRule type="cellIs" dxfId="432" priority="2" operator="equal">
      <formula>"MISSING"</formula>
    </cfRule>
    <cfRule type="cellIs" dxfId="431" priority="3" operator="equal">
      <formula>"n/a"</formula>
    </cfRule>
    <cfRule type="cellIs" dxfId="430" priority="4" operator="equal">
      <formula>"Incorrect"</formula>
    </cfRule>
    <cfRule type="cellIs" dxfId="429" priority="5" operator="equal">
      <formula>"Pass"</formula>
    </cfRule>
  </conditionalFormatting>
  <hyperlinks>
    <hyperlink ref="K21" r:id="rId1" xr:uid="{E2120F4F-C2E1-448E-A4A8-FA6631A6D00E}"/>
    <hyperlink ref="K22" r:id="rId2" xr:uid="{6E31F7AA-700E-4E93-8046-BBFAF0AD5458}"/>
    <hyperlink ref="G21" r:id="rId3" xr:uid="{57B612F1-363D-4339-92B2-55F0406CA999}"/>
    <hyperlink ref="G22" r:id="rId4" xr:uid="{9F62BF26-6AAD-474F-A18A-8ABD6B3063EB}"/>
  </hyperlinks>
  <pageMargins left="0.7" right="0.7" top="0.75" bottom="0.75" header="0.3" footer="0.3"/>
  <drawing r:id="rId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C6830-A448-4FAC-87A4-4EAD82936D23}">
  <sheetPr>
    <tabColor rgb="FFFFFFFF"/>
  </sheetPr>
  <dimension ref="A1:K53"/>
  <sheetViews>
    <sheetView workbookViewId="0">
      <selection activeCell="F21" sqref="F21"/>
    </sheetView>
  </sheetViews>
  <sheetFormatPr defaultColWidth="8.85546875" defaultRowHeight="12.6"/>
  <cols>
    <col min="1" max="1" width="3" customWidth="1"/>
    <col min="2" max="2" width="12" customWidth="1"/>
    <col min="3" max="3" width="42.7109375" customWidth="1"/>
    <col min="4" max="4" width="18.7109375" customWidth="1"/>
    <col min="5" max="5" width="45.140625" customWidth="1"/>
    <col min="6" max="6" width="35.28515625" customWidth="1"/>
    <col min="7" max="7" width="19.42578125" customWidth="1"/>
    <col min="8" max="8" width="18.28515625" customWidth="1"/>
    <col min="9" max="9" width="12.42578125" customWidth="1"/>
    <col min="10" max="10" width="18.42578125" customWidth="1"/>
  </cols>
  <sheetData>
    <row r="1" spans="1:11" s="36" customFormat="1" ht="21.75" customHeight="1">
      <c r="A1" s="33"/>
      <c r="B1" s="34" t="s">
        <v>46</v>
      </c>
      <c r="C1" s="34"/>
      <c r="D1" s="34" t="s">
        <v>503</v>
      </c>
      <c r="E1" s="35" t="s">
        <v>504</v>
      </c>
      <c r="F1" s="35" t="s">
        <v>505</v>
      </c>
      <c r="G1" s="34"/>
      <c r="H1" s="35"/>
      <c r="I1" s="35"/>
      <c r="J1" s="35"/>
    </row>
    <row r="2" spans="1:11" s="31" customFormat="1" ht="12.95">
      <c r="A2" s="29"/>
      <c r="B2" s="29"/>
      <c r="C2" s="29"/>
      <c r="D2" s="30"/>
      <c r="E2" s="30"/>
      <c r="F2" s="29"/>
      <c r="G2" s="30"/>
      <c r="H2" s="29"/>
      <c r="I2" s="29"/>
      <c r="J2" s="29"/>
      <c r="K2" s="29"/>
    </row>
    <row r="4" spans="1:11" s="31" customFormat="1" ht="15.75" customHeight="1">
      <c r="A4" s="29"/>
      <c r="B4" s="29"/>
      <c r="C4" s="30" t="s">
        <v>714</v>
      </c>
      <c r="D4" s="30"/>
      <c r="E4" s="30"/>
      <c r="F4" s="29"/>
      <c r="G4" s="30"/>
      <c r="H4" s="29"/>
      <c r="I4" s="29"/>
      <c r="J4" s="29"/>
      <c r="K4" s="29"/>
    </row>
    <row r="5" spans="1:11" ht="15.6">
      <c r="C5" s="110"/>
      <c r="D5" s="57" t="s">
        <v>321</v>
      </c>
      <c r="E5" t="s">
        <v>515</v>
      </c>
      <c r="F5" t="s">
        <v>549</v>
      </c>
      <c r="G5" s="13"/>
      <c r="I5" s="9"/>
      <c r="J5" s="16"/>
    </row>
    <row r="6" spans="1:11" ht="15.6">
      <c r="C6" s="110"/>
      <c r="D6" s="57" t="s">
        <v>324</v>
      </c>
      <c r="E6" t="s">
        <v>325</v>
      </c>
      <c r="F6" t="s">
        <v>550</v>
      </c>
      <c r="G6" s="13"/>
      <c r="I6" s="9"/>
      <c r="J6" s="16"/>
    </row>
    <row r="7" spans="1:11" ht="15.6">
      <c r="C7" s="110"/>
      <c r="D7" t="s">
        <v>197</v>
      </c>
      <c r="E7" t="s">
        <v>198</v>
      </c>
      <c r="F7" s="53" t="s">
        <v>715</v>
      </c>
      <c r="G7" s="13"/>
      <c r="I7" s="9"/>
      <c r="J7" s="16"/>
    </row>
    <row r="8" spans="1:11" ht="15.6">
      <c r="C8" s="110"/>
      <c r="D8" t="s">
        <v>327</v>
      </c>
      <c r="E8" t="s">
        <v>198</v>
      </c>
      <c r="F8" s="53" t="s">
        <v>715</v>
      </c>
      <c r="G8" s="13"/>
      <c r="I8" s="9"/>
      <c r="J8" s="16"/>
    </row>
    <row r="9" spans="1:11" ht="15.6">
      <c r="C9" s="110"/>
      <c r="D9" t="s">
        <v>328</v>
      </c>
      <c r="E9" t="s">
        <v>515</v>
      </c>
      <c r="F9" t="s">
        <v>550</v>
      </c>
      <c r="G9" s="13"/>
      <c r="I9" s="9"/>
      <c r="J9" s="16"/>
    </row>
    <row r="10" spans="1:11" ht="15.75" customHeight="1">
      <c r="C10" s="110"/>
      <c r="D10" t="s">
        <v>330</v>
      </c>
      <c r="E10" t="s">
        <v>325</v>
      </c>
      <c r="F10" t="s">
        <v>550</v>
      </c>
      <c r="G10" s="13"/>
      <c r="I10" s="14"/>
      <c r="J10" s="15"/>
    </row>
    <row r="11" spans="1:11" ht="15.75" customHeight="1">
      <c r="C11" s="110"/>
      <c r="D11" t="s">
        <v>204</v>
      </c>
      <c r="E11" t="s">
        <v>205</v>
      </c>
      <c r="F11" t="s">
        <v>551</v>
      </c>
      <c r="G11" s="13"/>
      <c r="J11" s="15"/>
    </row>
    <row r="12" spans="1:11" ht="15.6">
      <c r="C12" s="110"/>
      <c r="D12" t="s">
        <v>331</v>
      </c>
      <c r="E12" t="s">
        <v>205</v>
      </c>
      <c r="F12" t="s">
        <v>551</v>
      </c>
      <c r="G12" s="13"/>
      <c r="I12" s="9"/>
      <c r="J12" s="15"/>
    </row>
    <row r="13" spans="1:11" ht="15.6">
      <c r="C13" s="110"/>
      <c r="D13" t="s">
        <v>207</v>
      </c>
      <c r="E13" t="s">
        <v>208</v>
      </c>
      <c r="F13" t="s">
        <v>552</v>
      </c>
      <c r="G13" s="13"/>
      <c r="I13" s="9"/>
      <c r="J13" s="15"/>
    </row>
    <row r="14" spans="1:11" ht="15.6">
      <c r="C14" s="110"/>
      <c r="D14" t="s">
        <v>333</v>
      </c>
      <c r="E14" t="s">
        <v>208</v>
      </c>
      <c r="F14" t="s">
        <v>552</v>
      </c>
      <c r="G14" s="13"/>
      <c r="I14" s="9"/>
      <c r="J14" s="15"/>
    </row>
    <row r="15" spans="1:11" ht="15.6">
      <c r="C15" s="110"/>
      <c r="D15" s="1" t="s">
        <v>216</v>
      </c>
      <c r="E15" t="s">
        <v>217</v>
      </c>
      <c r="F15" t="s">
        <v>218</v>
      </c>
      <c r="G15" s="13"/>
      <c r="I15" s="9"/>
      <c r="J15" s="15"/>
    </row>
    <row r="16" spans="1:11" ht="15.6">
      <c r="C16" s="110"/>
      <c r="D16" s="1" t="s">
        <v>336</v>
      </c>
      <c r="E16" t="s">
        <v>217</v>
      </c>
      <c r="F16" t="s">
        <v>218</v>
      </c>
      <c r="G16" s="13"/>
      <c r="I16" s="9"/>
      <c r="J16" s="15"/>
    </row>
    <row r="17" spans="1:11" ht="15.6">
      <c r="C17" s="110"/>
      <c r="D17" s="1" t="s">
        <v>220</v>
      </c>
      <c r="E17" t="s">
        <v>221</v>
      </c>
      <c r="F17" s="60" t="s">
        <v>222</v>
      </c>
      <c r="G17" s="13"/>
      <c r="I17" s="9"/>
      <c r="J17" s="15"/>
    </row>
    <row r="18" spans="1:11" ht="15.6">
      <c r="C18" s="110"/>
      <c r="D18" s="1" t="s">
        <v>337</v>
      </c>
      <c r="E18" t="s">
        <v>221</v>
      </c>
      <c r="F18" s="60" t="s">
        <v>222</v>
      </c>
      <c r="G18" s="13"/>
      <c r="I18" s="9"/>
      <c r="J18" s="15"/>
    </row>
    <row r="19" spans="1:11" ht="15.6">
      <c r="C19" s="110"/>
      <c r="D19" t="s">
        <v>238</v>
      </c>
      <c r="E19" t="s">
        <v>239</v>
      </c>
      <c r="F19" t="s">
        <v>716</v>
      </c>
      <c r="G19" s="13"/>
      <c r="I19" s="9"/>
      <c r="J19" s="15"/>
    </row>
    <row r="20" spans="1:11" ht="15.6">
      <c r="C20" s="110"/>
      <c r="D20" t="s">
        <v>350</v>
      </c>
      <c r="E20" t="s">
        <v>239</v>
      </c>
      <c r="F20" t="s">
        <v>716</v>
      </c>
      <c r="G20" s="13"/>
      <c r="I20" s="9"/>
      <c r="J20" s="15"/>
    </row>
    <row r="21" spans="1:11">
      <c r="C21" s="110"/>
      <c r="D21" t="s">
        <v>241</v>
      </c>
      <c r="E21" t="s">
        <v>242</v>
      </c>
      <c r="F21" t="s">
        <v>717</v>
      </c>
      <c r="J21" s="15"/>
    </row>
    <row r="22" spans="1:11">
      <c r="C22" s="110"/>
      <c r="D22" t="s">
        <v>351</v>
      </c>
      <c r="E22" t="s">
        <v>242</v>
      </c>
      <c r="F22" t="s">
        <v>717</v>
      </c>
      <c r="J22" s="15"/>
    </row>
    <row r="23" spans="1:11">
      <c r="C23" s="110"/>
      <c r="D23" s="1" t="s">
        <v>244</v>
      </c>
      <c r="E23" t="s">
        <v>245</v>
      </c>
      <c r="F23" t="s">
        <v>523</v>
      </c>
      <c r="J23" s="15"/>
    </row>
    <row r="24" spans="1:11">
      <c r="C24" s="110"/>
      <c r="D24" t="s">
        <v>352</v>
      </c>
      <c r="E24" t="s">
        <v>245</v>
      </c>
      <c r="F24" t="s">
        <v>523</v>
      </c>
      <c r="J24" s="15"/>
    </row>
    <row r="25" spans="1:11">
      <c r="C25" s="110"/>
      <c r="D25" s="1" t="s">
        <v>275</v>
      </c>
      <c r="E25" t="s">
        <v>276</v>
      </c>
      <c r="F25" t="s">
        <v>525</v>
      </c>
      <c r="J25" s="15"/>
    </row>
    <row r="26" spans="1:11">
      <c r="C26" s="110"/>
      <c r="D26" s="1" t="s">
        <v>365</v>
      </c>
      <c r="E26" t="s">
        <v>276</v>
      </c>
      <c r="F26" t="s">
        <v>525</v>
      </c>
      <c r="J26" s="15"/>
    </row>
    <row r="27" spans="1:11" ht="15.6">
      <c r="C27" s="110"/>
      <c r="D27" t="s">
        <v>442</v>
      </c>
      <c r="E27" t="s">
        <v>443</v>
      </c>
      <c r="F27" t="s">
        <v>718</v>
      </c>
      <c r="I27" s="9"/>
      <c r="J27" s="15"/>
    </row>
    <row r="28" spans="1:11">
      <c r="C28" s="1"/>
    </row>
    <row r="30" spans="1:11" s="31" customFormat="1" ht="15.75" customHeight="1">
      <c r="A30" s="29"/>
      <c r="B30" s="29"/>
      <c r="C30" s="30" t="s">
        <v>719</v>
      </c>
      <c r="D30" s="30"/>
      <c r="E30" s="30"/>
      <c r="F30" s="29"/>
      <c r="G30" s="30"/>
      <c r="H30" s="29"/>
      <c r="I30" s="29"/>
      <c r="J30" s="29"/>
      <c r="K30" s="29"/>
    </row>
    <row r="31" spans="1:11" ht="15.6">
      <c r="C31" s="110"/>
      <c r="D31" s="57" t="s">
        <v>321</v>
      </c>
      <c r="E31" t="s">
        <v>515</v>
      </c>
      <c r="F31" t="s">
        <v>549</v>
      </c>
      <c r="G31" s="13"/>
      <c r="I31" s="9"/>
      <c r="J31" s="16"/>
    </row>
    <row r="32" spans="1:11" ht="15.6">
      <c r="C32" s="110"/>
      <c r="D32" s="57" t="s">
        <v>324</v>
      </c>
      <c r="E32" t="s">
        <v>325</v>
      </c>
      <c r="F32" t="s">
        <v>550</v>
      </c>
      <c r="G32" s="13"/>
      <c r="I32" s="9"/>
      <c r="J32" s="16"/>
    </row>
    <row r="33" spans="3:10" ht="15.6">
      <c r="C33" s="110"/>
      <c r="D33" t="s">
        <v>197</v>
      </c>
      <c r="E33" t="s">
        <v>198</v>
      </c>
      <c r="F33" s="53" t="s">
        <v>720</v>
      </c>
      <c r="G33" s="13"/>
      <c r="I33" s="9"/>
      <c r="J33" s="16"/>
    </row>
    <row r="34" spans="3:10" ht="15.6">
      <c r="C34" s="110"/>
      <c r="D34" t="s">
        <v>327</v>
      </c>
      <c r="E34" t="s">
        <v>198</v>
      </c>
      <c r="F34" s="53" t="s">
        <v>720</v>
      </c>
      <c r="G34" s="13"/>
      <c r="I34" s="9"/>
      <c r="J34" s="16"/>
    </row>
    <row r="35" spans="3:10" ht="15.6">
      <c r="C35" s="110"/>
      <c r="D35" t="s">
        <v>328</v>
      </c>
      <c r="E35" t="s">
        <v>515</v>
      </c>
      <c r="F35" t="s">
        <v>550</v>
      </c>
      <c r="G35" s="13"/>
      <c r="I35" s="9"/>
      <c r="J35" s="16"/>
    </row>
    <row r="36" spans="3:10" ht="15.75" customHeight="1">
      <c r="C36" s="110"/>
      <c r="D36" t="s">
        <v>330</v>
      </c>
      <c r="E36" t="s">
        <v>325</v>
      </c>
      <c r="F36" t="s">
        <v>550</v>
      </c>
      <c r="G36" s="13"/>
      <c r="I36" s="14"/>
      <c r="J36" s="15"/>
    </row>
    <row r="37" spans="3:10" ht="15.75" customHeight="1">
      <c r="C37" s="110"/>
      <c r="D37" t="s">
        <v>204</v>
      </c>
      <c r="E37" t="s">
        <v>205</v>
      </c>
      <c r="F37" t="s">
        <v>551</v>
      </c>
      <c r="G37" s="13"/>
      <c r="J37" s="15"/>
    </row>
    <row r="38" spans="3:10" ht="15.6">
      <c r="C38" s="110"/>
      <c r="D38" t="s">
        <v>331</v>
      </c>
      <c r="E38" t="s">
        <v>205</v>
      </c>
      <c r="F38" t="s">
        <v>551</v>
      </c>
      <c r="G38" s="13"/>
      <c r="I38" s="9"/>
      <c r="J38" s="15"/>
    </row>
    <row r="39" spans="3:10" ht="15.6">
      <c r="C39" s="110"/>
      <c r="D39" t="s">
        <v>207</v>
      </c>
      <c r="E39" t="s">
        <v>208</v>
      </c>
      <c r="F39" t="s">
        <v>552</v>
      </c>
      <c r="G39" s="13"/>
      <c r="I39" s="9"/>
      <c r="J39" s="15"/>
    </row>
    <row r="40" spans="3:10" ht="15.6">
      <c r="C40" s="110"/>
      <c r="D40" t="s">
        <v>333</v>
      </c>
      <c r="E40" t="s">
        <v>208</v>
      </c>
      <c r="F40" t="s">
        <v>552</v>
      </c>
      <c r="G40" s="13"/>
      <c r="I40" s="9"/>
      <c r="J40" s="15"/>
    </row>
    <row r="41" spans="3:10" ht="15.6">
      <c r="C41" s="110"/>
      <c r="D41" s="1" t="s">
        <v>216</v>
      </c>
      <c r="E41" t="s">
        <v>217</v>
      </c>
      <c r="F41" t="s">
        <v>218</v>
      </c>
      <c r="G41" s="13"/>
      <c r="I41" s="9"/>
      <c r="J41" s="15"/>
    </row>
    <row r="42" spans="3:10" ht="15.6">
      <c r="C42" s="110"/>
      <c r="D42" s="1" t="s">
        <v>336</v>
      </c>
      <c r="E42" t="s">
        <v>217</v>
      </c>
      <c r="F42" t="s">
        <v>218</v>
      </c>
      <c r="G42" s="13"/>
      <c r="I42" s="9"/>
      <c r="J42" s="15"/>
    </row>
    <row r="43" spans="3:10">
      <c r="C43" s="110"/>
      <c r="D43" s="1" t="s">
        <v>220</v>
      </c>
      <c r="E43" t="s">
        <v>221</v>
      </c>
      <c r="F43" s="60" t="s">
        <v>222</v>
      </c>
      <c r="J43" s="15"/>
    </row>
    <row r="44" spans="3:10">
      <c r="C44" s="110"/>
      <c r="D44" s="1" t="s">
        <v>337</v>
      </c>
      <c r="E44" t="s">
        <v>221</v>
      </c>
      <c r="F44" s="60" t="s">
        <v>222</v>
      </c>
      <c r="J44" s="15"/>
    </row>
    <row r="45" spans="3:10" ht="15.6">
      <c r="C45" s="110"/>
      <c r="D45" t="s">
        <v>238</v>
      </c>
      <c r="E45" t="s">
        <v>239</v>
      </c>
      <c r="F45" t="s">
        <v>716</v>
      </c>
      <c r="G45" s="13"/>
      <c r="I45" s="9"/>
      <c r="J45" s="15"/>
    </row>
    <row r="46" spans="3:10" ht="15.6">
      <c r="C46" s="110"/>
      <c r="D46" t="s">
        <v>350</v>
      </c>
      <c r="E46" t="s">
        <v>239</v>
      </c>
      <c r="F46" t="s">
        <v>716</v>
      </c>
      <c r="G46" s="13"/>
      <c r="I46" s="9"/>
      <c r="J46" s="15"/>
    </row>
    <row r="47" spans="3:10" ht="15.6">
      <c r="C47" s="110"/>
      <c r="D47" t="s">
        <v>241</v>
      </c>
      <c r="E47" t="s">
        <v>242</v>
      </c>
      <c r="F47" s="26">
        <v>0</v>
      </c>
      <c r="G47" s="13"/>
      <c r="I47" s="9"/>
      <c r="J47" s="15"/>
    </row>
    <row r="48" spans="3:10" ht="15.6">
      <c r="C48" s="1"/>
      <c r="D48" t="s">
        <v>351</v>
      </c>
      <c r="E48" t="s">
        <v>242</v>
      </c>
      <c r="F48" s="26">
        <v>0</v>
      </c>
      <c r="G48" s="13"/>
      <c r="I48" s="9"/>
      <c r="J48" s="15"/>
    </row>
    <row r="49" spans="4:6">
      <c r="D49" s="1" t="s">
        <v>244</v>
      </c>
      <c r="E49" t="s">
        <v>245</v>
      </c>
      <c r="F49" t="s">
        <v>523</v>
      </c>
    </row>
    <row r="50" spans="4:6">
      <c r="D50" t="s">
        <v>352</v>
      </c>
      <c r="E50" t="s">
        <v>245</v>
      </c>
      <c r="F50" t="s">
        <v>523</v>
      </c>
    </row>
    <row r="51" spans="4:6">
      <c r="D51" s="1" t="s">
        <v>275</v>
      </c>
      <c r="E51" t="s">
        <v>276</v>
      </c>
      <c r="F51" t="s">
        <v>525</v>
      </c>
    </row>
    <row r="52" spans="4:6">
      <c r="D52" s="1" t="s">
        <v>365</v>
      </c>
      <c r="E52" t="s">
        <v>276</v>
      </c>
      <c r="F52" t="s">
        <v>525</v>
      </c>
    </row>
    <row r="53" spans="4:6">
      <c r="D53" t="s">
        <v>445</v>
      </c>
      <c r="E53" t="s">
        <v>446</v>
      </c>
      <c r="F53" t="s">
        <v>721</v>
      </c>
    </row>
  </sheetData>
  <mergeCells count="2">
    <mergeCell ref="C5:C27"/>
    <mergeCell ref="C31:C47"/>
  </mergeCells>
  <conditionalFormatting sqref="G5:G20 D23:D24 G31:G42 D45:D46">
    <cfRule type="cellIs" dxfId="428" priority="27" operator="equal">
      <formula>"Select"</formula>
    </cfRule>
  </conditionalFormatting>
  <conditionalFormatting sqref="G5:G20 G31:G42 D45:D46 H1">
    <cfRule type="containsText" dxfId="427" priority="67" operator="containsText" text="pass">
      <formula>NOT(ISERROR(SEARCH(("pass"),(D1))))</formula>
    </cfRule>
  </conditionalFormatting>
  <conditionalFormatting sqref="G45:G48 I36">
    <cfRule type="containsText" dxfId="426" priority="13" operator="containsText" text="pass">
      <formula>NOT(ISERROR(SEARCH(("pass"),(G36))))</formula>
    </cfRule>
  </conditionalFormatting>
  <conditionalFormatting sqref="G45:G48">
    <cfRule type="containsText" dxfId="425" priority="8" operator="containsText" text="roadblock">
      <formula>NOT(ISERROR(SEARCH(("roadblock"),(G45))))</formula>
    </cfRule>
    <cfRule type="cellIs" dxfId="424" priority="9" operator="equal">
      <formula>"Select"</formula>
    </cfRule>
  </conditionalFormatting>
  <conditionalFormatting sqref="H1 G5:G20 G31:G42 D45:D46">
    <cfRule type="containsText" dxfId="423" priority="68" operator="containsText" text="missing">
      <formula>NOT(ISERROR(SEARCH(("missing"),(D1))))</formula>
    </cfRule>
    <cfRule type="containsText" dxfId="422" priority="69" operator="containsText" text="incorrect">
      <formula>NOT(ISERROR(SEARCH(("incorrect"),(D1))))</formula>
    </cfRule>
    <cfRule type="containsText" dxfId="421" priority="70" operator="containsText" text="roadblock">
      <formula>NOT(ISERROR(SEARCH(("roadblock"),(D1))))</formula>
    </cfRule>
    <cfRule type="containsText" dxfId="420" priority="71" operator="containsText" text="tbd">
      <formula>NOT(ISERROR(SEARCH(("tbd"),(D1))))</formula>
    </cfRule>
    <cfRule type="beginsWith" dxfId="419" priority="72" operator="beginsWith" text="FIXED">
      <formula>LEFT((D1),LEN("FIXED"))=("FIXED")</formula>
    </cfRule>
  </conditionalFormatting>
  <conditionalFormatting sqref="I2">
    <cfRule type="containsText" dxfId="418" priority="64" operator="containsText" text="roadblock">
      <formula>NOT(ISERROR(SEARCH(("roadblock"),(I2))))</formula>
    </cfRule>
  </conditionalFormatting>
  <conditionalFormatting sqref="I4">
    <cfRule type="containsText" dxfId="417" priority="58" operator="containsText" text="roadblock">
      <formula>NOT(ISERROR(SEARCH(("roadblock"),(I4))))</formula>
    </cfRule>
  </conditionalFormatting>
  <conditionalFormatting sqref="I5:I10 I31:I36 I1 F23:F24 I38:I42 F45:F46 I45:I48">
    <cfRule type="containsText" dxfId="416" priority="65" operator="containsText" text="DEV">
      <formula>NOT(ISERROR(SEARCH(("DEV"),(F1))))</formula>
    </cfRule>
    <cfRule type="containsText" dxfId="415" priority="66" operator="containsText" text="GA4">
      <formula>NOT(ISERROR(SEARCH(("GA4"),(F1))))</formula>
    </cfRule>
  </conditionalFormatting>
  <conditionalFormatting sqref="I7:I8 I18:I20 I42 F45:F46">
    <cfRule type="containsText" dxfId="414" priority="30" operator="containsText" text="DEV+GA4">
      <formula>NOT(ISERROR(SEARCH(("DEV+GA4"),(F7))))</formula>
    </cfRule>
  </conditionalFormatting>
  <conditionalFormatting sqref="I10">
    <cfRule type="containsText" dxfId="413" priority="31" operator="containsText" text="pass">
      <formula>NOT(ISERROR(SEARCH(("pass"),(I10))))</formula>
    </cfRule>
    <cfRule type="containsText" dxfId="412" priority="32" operator="containsText" text="missing">
      <formula>NOT(ISERROR(SEARCH(("missing"),(I10))))</formula>
    </cfRule>
    <cfRule type="containsText" dxfId="411" priority="33" operator="containsText" text="incorrect">
      <formula>NOT(ISERROR(SEARCH(("incorrect"),(I10))))</formula>
    </cfRule>
    <cfRule type="containsText" dxfId="410" priority="34" operator="containsText" text="roadblock">
      <formula>NOT(ISERROR(SEARCH(("roadblock"),(I10))))</formula>
    </cfRule>
    <cfRule type="containsText" dxfId="409" priority="35" operator="containsText" text="tbd">
      <formula>NOT(ISERROR(SEARCH(("tbd"),(I10))))</formula>
    </cfRule>
    <cfRule type="beginsWith" dxfId="408" priority="36" operator="beginsWith" text="FIXED">
      <formula>LEFT((I10),LEN("FIXED"))=("FIXED")</formula>
    </cfRule>
  </conditionalFormatting>
  <conditionalFormatting sqref="I12:I27">
    <cfRule type="containsText" dxfId="407" priority="28" operator="containsText" text="DEV">
      <formula>NOT(ISERROR(SEARCH(("DEV"),(I12))))</formula>
    </cfRule>
    <cfRule type="containsText" dxfId="406" priority="29" operator="containsText" text="GA4">
      <formula>NOT(ISERROR(SEARCH(("GA4"),(I12))))</formula>
    </cfRule>
  </conditionalFormatting>
  <conditionalFormatting sqref="I30">
    <cfRule type="containsText" dxfId="405" priority="55" operator="containsText" text="roadblock">
      <formula>NOT(ISERROR(SEARCH(("roadblock"),(I30))))</formula>
    </cfRule>
  </conditionalFormatting>
  <conditionalFormatting sqref="I33:I34">
    <cfRule type="containsText" dxfId="404" priority="12" operator="containsText" text="DEV+GA4">
      <formula>NOT(ISERROR(SEARCH(("DEV+GA4"),(I33))))</formula>
    </cfRule>
  </conditionalFormatting>
  <conditionalFormatting sqref="I36 G45:G48">
    <cfRule type="containsText" dxfId="403" priority="14" operator="containsText" text="missing">
      <formula>NOT(ISERROR(SEARCH(("missing"),(G36))))</formula>
    </cfRule>
    <cfRule type="containsText" dxfId="402" priority="15" operator="containsText" text="incorrect">
      <formula>NOT(ISERROR(SEARCH(("incorrect"),(G36))))</formula>
    </cfRule>
    <cfRule type="containsText" dxfId="401" priority="17" operator="containsText" text="tbd">
      <formula>NOT(ISERROR(SEARCH(("tbd"),(G36))))</formula>
    </cfRule>
    <cfRule type="beginsWith" dxfId="400" priority="18" operator="beginsWith" text="FIXED">
      <formula>LEFT((G36),LEN("FIXED"))=("FIXED")</formula>
    </cfRule>
  </conditionalFormatting>
  <conditionalFormatting sqref="I36">
    <cfRule type="containsText" dxfId="399" priority="16" operator="containsText" text="roadblock">
      <formula>NOT(ISERROR(SEARCH(("roadblock"),(I36))))</formula>
    </cfRule>
  </conditionalFormatting>
  <conditionalFormatting sqref="J2">
    <cfRule type="containsText" dxfId="398" priority="62" operator="containsText" text="DEV">
      <formula>NOT(ISERROR(SEARCH(("DEV"),(J2))))</formula>
    </cfRule>
    <cfRule type="containsText" dxfId="397" priority="63" operator="containsText" text="GA4">
      <formula>NOT(ISERROR(SEARCH(("GA4"),(J2))))</formula>
    </cfRule>
  </conditionalFormatting>
  <conditionalFormatting sqref="J4">
    <cfRule type="containsText" dxfId="396" priority="56" operator="containsText" text="DEV">
      <formula>NOT(ISERROR(SEARCH(("DEV"),(J4))))</formula>
    </cfRule>
    <cfRule type="containsText" dxfId="395" priority="57" operator="containsText" text="GA4">
      <formula>NOT(ISERROR(SEARCH(("GA4"),(J4))))</formula>
    </cfRule>
  </conditionalFormatting>
  <conditionalFormatting sqref="J30">
    <cfRule type="containsText" dxfId="394" priority="53" operator="containsText" text="DEV">
      <formula>NOT(ISERROR(SEARCH(("DEV"),(J30))))</formula>
    </cfRule>
    <cfRule type="containsText" dxfId="393" priority="54" operator="containsText" text="GA4">
      <formula>NOT(ISERROR(SEARCH(("GA4"),(J30))))</formula>
    </cfRule>
  </conditionalFormatting>
  <dataValidations count="1">
    <dataValidation type="list" allowBlank="1" showErrorMessage="1" sqref="B31:B32 E45:E46 H31:H42 H45 E23:E26 H5:H20" xr:uid="{F3B8436F-7265-48DC-900E-84205F295E1A}">
      <formula1>"Select ,GA4,Dev,GA4 + DEV"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7D313-6344-4BEB-8628-18E5A31C0D5A}">
  <sheetPr>
    <tabColor rgb="FF92D050"/>
  </sheetPr>
  <dimension ref="A1:AA1239"/>
  <sheetViews>
    <sheetView workbookViewId="0">
      <selection activeCell="D19" sqref="D19"/>
    </sheetView>
  </sheetViews>
  <sheetFormatPr defaultColWidth="12.7109375" defaultRowHeight="15.75" customHeight="1"/>
  <cols>
    <col min="1" max="1" width="4.140625" customWidth="1"/>
    <col min="2" max="2" width="50.85546875" customWidth="1"/>
    <col min="3" max="3" width="20.7109375" customWidth="1"/>
    <col min="4" max="4" width="21.85546875" customWidth="1"/>
    <col min="5" max="5" width="42.42578125" customWidth="1"/>
    <col min="6" max="6" width="2.42578125" customWidth="1"/>
    <col min="7" max="7" width="45.42578125" customWidth="1"/>
    <col min="8" max="9" width="21.5703125" customWidth="1"/>
    <col min="10" max="10" width="2.42578125" customWidth="1"/>
    <col min="11" max="11" width="41.42578125" bestFit="1" customWidth="1"/>
    <col min="12" max="13" width="23.42578125" customWidth="1"/>
  </cols>
  <sheetData>
    <row r="1" spans="1:14" s="36" customFormat="1" ht="12.75" customHeight="1">
      <c r="A1" s="33"/>
      <c r="B1" s="34"/>
      <c r="C1" s="34" t="s">
        <v>503</v>
      </c>
      <c r="D1" s="35" t="s">
        <v>504</v>
      </c>
      <c r="E1" s="35" t="s">
        <v>505</v>
      </c>
      <c r="F1" s="35"/>
      <c r="G1" s="34" t="s">
        <v>506</v>
      </c>
      <c r="H1" s="34" t="s">
        <v>507</v>
      </c>
      <c r="I1" s="35" t="s">
        <v>508</v>
      </c>
      <c r="J1" s="35"/>
      <c r="K1" s="34" t="s">
        <v>506</v>
      </c>
      <c r="L1" s="34" t="s">
        <v>507</v>
      </c>
      <c r="M1" s="35" t="s">
        <v>508</v>
      </c>
    </row>
    <row r="2" spans="1:14" s="31" customFormat="1" ht="12.95">
      <c r="A2" s="29"/>
      <c r="B2" s="29"/>
      <c r="C2" s="30"/>
      <c r="D2" s="30"/>
      <c r="E2" s="29"/>
      <c r="F2" s="29"/>
      <c r="G2" s="67" t="s">
        <v>563</v>
      </c>
      <c r="H2" s="67">
        <v>45040</v>
      </c>
      <c r="I2" s="30" t="s">
        <v>513</v>
      </c>
      <c r="J2" s="29"/>
      <c r="K2" s="29"/>
      <c r="L2" s="67">
        <v>45081</v>
      </c>
      <c r="M2" s="30" t="s">
        <v>512</v>
      </c>
      <c r="N2" s="29"/>
    </row>
    <row r="3" spans="1:14" ht="12.6"/>
    <row r="4" spans="1:14" s="31" customFormat="1" ht="12.75" customHeight="1">
      <c r="A4" s="29"/>
      <c r="B4" s="30" t="s">
        <v>722</v>
      </c>
      <c r="C4" s="30"/>
      <c r="D4" s="30"/>
      <c r="E4" s="29"/>
      <c r="F4" s="30"/>
      <c r="G4" s="30"/>
      <c r="H4" s="30"/>
      <c r="I4" s="30"/>
      <c r="J4" s="30"/>
      <c r="K4" s="29"/>
      <c r="L4" s="29"/>
      <c r="M4" s="29"/>
      <c r="N4" s="29"/>
    </row>
    <row r="5" spans="1:14" ht="12.75" customHeight="1">
      <c r="B5" s="112"/>
      <c r="C5" s="57" t="s">
        <v>321</v>
      </c>
      <c r="D5" t="s">
        <v>515</v>
      </c>
      <c r="E5" t="s">
        <v>549</v>
      </c>
      <c r="G5" t="s">
        <v>565</v>
      </c>
      <c r="H5" s="64" t="s">
        <v>520</v>
      </c>
      <c r="K5" t="s">
        <v>54</v>
      </c>
      <c r="L5" s="64" t="s">
        <v>520</v>
      </c>
    </row>
    <row r="6" spans="1:14" ht="12.75" customHeight="1">
      <c r="B6" s="112"/>
      <c r="C6" s="57" t="s">
        <v>324</v>
      </c>
      <c r="D6" t="s">
        <v>325</v>
      </c>
      <c r="E6" t="s">
        <v>550</v>
      </c>
      <c r="G6" t="s">
        <v>565</v>
      </c>
      <c r="H6" s="64" t="s">
        <v>520</v>
      </c>
      <c r="K6" t="s">
        <v>54</v>
      </c>
      <c r="L6" s="64" t="s">
        <v>520</v>
      </c>
    </row>
    <row r="7" spans="1:14" ht="12.75" customHeight="1">
      <c r="B7" s="112"/>
      <c r="C7" t="s">
        <v>197</v>
      </c>
      <c r="D7" t="s">
        <v>198</v>
      </c>
      <c r="E7" t="s">
        <v>529</v>
      </c>
      <c r="G7" t="s">
        <v>529</v>
      </c>
      <c r="H7" s="64" t="s">
        <v>520</v>
      </c>
      <c r="K7" t="s">
        <v>529</v>
      </c>
      <c r="L7" s="64" t="str" cm="1">
        <f t="array" ref="L7">_xlfn.IFS(ISBLANK($K7),"Ready for QA",$K7="/","N/A",$K7="-","MISSING",$E7 = $K7,"PASS",$E7&lt;&gt;$K7,"INCORRECT")</f>
        <v>PASS</v>
      </c>
    </row>
    <row r="8" spans="1:14" ht="12.75" customHeight="1">
      <c r="B8" s="112"/>
      <c r="C8" t="s">
        <v>327</v>
      </c>
      <c r="D8" t="s">
        <v>198</v>
      </c>
      <c r="E8" t="s">
        <v>529</v>
      </c>
      <c r="G8" t="s">
        <v>529</v>
      </c>
      <c r="H8" s="64" t="s">
        <v>520</v>
      </c>
      <c r="K8" t="s">
        <v>529</v>
      </c>
      <c r="L8" s="64" t="str" cm="1">
        <f t="array" ref="L8">_xlfn.IFS(ISBLANK($K8),"Ready for QA",$K8="/","N/A",$K8="-","MISSING",$E8 = $K8,"PASS",$E8&lt;&gt;$K8,"INCORRECT")</f>
        <v>PASS</v>
      </c>
    </row>
    <row r="9" spans="1:14" ht="12.75" customHeight="1">
      <c r="B9" s="112"/>
      <c r="C9" t="s">
        <v>328</v>
      </c>
      <c r="D9" t="s">
        <v>515</v>
      </c>
      <c r="E9" t="s">
        <v>550</v>
      </c>
      <c r="G9" t="s">
        <v>565</v>
      </c>
      <c r="H9" s="64" t="s">
        <v>520</v>
      </c>
      <c r="K9" t="s">
        <v>54</v>
      </c>
      <c r="L9" s="64" t="s">
        <v>520</v>
      </c>
    </row>
    <row r="10" spans="1:14" ht="12.75" customHeight="1">
      <c r="B10" s="100"/>
      <c r="C10" t="s">
        <v>330</v>
      </c>
      <c r="D10" t="s">
        <v>325</v>
      </c>
      <c r="E10" t="s">
        <v>550</v>
      </c>
      <c r="G10" t="s">
        <v>565</v>
      </c>
      <c r="H10" s="64" t="s">
        <v>520</v>
      </c>
      <c r="K10" t="s">
        <v>54</v>
      </c>
      <c r="L10" s="64" t="s">
        <v>520</v>
      </c>
    </row>
    <row r="11" spans="1:14" ht="12.75" customHeight="1">
      <c r="B11" s="100"/>
      <c r="C11" t="s">
        <v>204</v>
      </c>
      <c r="D11" t="s">
        <v>205</v>
      </c>
      <c r="E11" t="s">
        <v>551</v>
      </c>
      <c r="G11" t="s">
        <v>565</v>
      </c>
      <c r="H11" s="64" t="s">
        <v>520</v>
      </c>
      <c r="K11" t="s">
        <v>54</v>
      </c>
      <c r="L11" s="64" t="s">
        <v>520</v>
      </c>
    </row>
    <row r="12" spans="1:14" ht="12.75" customHeight="1">
      <c r="B12" s="100"/>
      <c r="C12" t="s">
        <v>331</v>
      </c>
      <c r="D12" t="s">
        <v>205</v>
      </c>
      <c r="E12" t="s">
        <v>551</v>
      </c>
      <c r="G12" t="s">
        <v>565</v>
      </c>
      <c r="H12" s="64" t="s">
        <v>520</v>
      </c>
      <c r="K12" t="s">
        <v>54</v>
      </c>
      <c r="L12" s="64" t="s">
        <v>520</v>
      </c>
    </row>
    <row r="13" spans="1:14" ht="12.75" customHeight="1">
      <c r="B13" s="100"/>
      <c r="C13" t="s">
        <v>207</v>
      </c>
      <c r="D13" t="s">
        <v>208</v>
      </c>
      <c r="E13" t="s">
        <v>552</v>
      </c>
      <c r="G13" t="s">
        <v>565</v>
      </c>
      <c r="H13" s="64" t="s">
        <v>520</v>
      </c>
      <c r="K13" t="s">
        <v>54</v>
      </c>
      <c r="L13" s="64" t="s">
        <v>520</v>
      </c>
    </row>
    <row r="14" spans="1:14" ht="12.75" customHeight="1">
      <c r="B14" s="100"/>
      <c r="C14" t="s">
        <v>333</v>
      </c>
      <c r="D14" t="s">
        <v>208</v>
      </c>
      <c r="E14" t="s">
        <v>552</v>
      </c>
      <c r="G14" t="s">
        <v>565</v>
      </c>
      <c r="H14" s="64" t="s">
        <v>520</v>
      </c>
      <c r="K14" t="s">
        <v>54</v>
      </c>
      <c r="L14" s="64" t="s">
        <v>520</v>
      </c>
    </row>
    <row r="15" spans="1:14" ht="12.75" customHeight="1">
      <c r="B15" s="100"/>
      <c r="C15" t="s">
        <v>210</v>
      </c>
      <c r="D15" t="s">
        <v>211</v>
      </c>
      <c r="E15" t="s">
        <v>723</v>
      </c>
      <c r="G15" t="s">
        <v>4</v>
      </c>
      <c r="H15" s="64" t="s">
        <v>520</v>
      </c>
      <c r="K15" t="s">
        <v>530</v>
      </c>
      <c r="L15" s="64" t="s">
        <v>520</v>
      </c>
    </row>
    <row r="16" spans="1:14" ht="12.75" customHeight="1">
      <c r="B16" s="100"/>
      <c r="C16" t="s">
        <v>334</v>
      </c>
      <c r="D16" t="s">
        <v>211</v>
      </c>
      <c r="E16" t="s">
        <v>723</v>
      </c>
      <c r="G16" t="s">
        <v>4</v>
      </c>
      <c r="H16" s="64" t="s">
        <v>520</v>
      </c>
      <c r="K16" t="s">
        <v>530</v>
      </c>
      <c r="L16" s="64" t="s">
        <v>520</v>
      </c>
    </row>
    <row r="17" spans="1:19" ht="12.75" customHeight="1">
      <c r="B17" s="100"/>
      <c r="C17" t="s">
        <v>213</v>
      </c>
      <c r="D17" t="s">
        <v>214</v>
      </c>
      <c r="E17" t="s">
        <v>531</v>
      </c>
      <c r="G17" t="s">
        <v>531</v>
      </c>
      <c r="H17" s="64" t="s">
        <v>520</v>
      </c>
      <c r="K17" t="s">
        <v>531</v>
      </c>
      <c r="L17" s="64" t="str" cm="1">
        <f t="array" ref="L17">_xlfn.IFS(ISBLANK($K17),"Ready for QA",$K17="/","N/A",$K17="-","MISSING",$E17 = $K17,"PASS",$E17&lt;&gt;$K17,"INCORRECT")</f>
        <v>PASS</v>
      </c>
    </row>
    <row r="18" spans="1:19" ht="12.75" customHeight="1">
      <c r="B18" s="100"/>
      <c r="C18" t="s">
        <v>335</v>
      </c>
      <c r="D18" t="s">
        <v>214</v>
      </c>
      <c r="E18" t="s">
        <v>531</v>
      </c>
      <c r="G18" t="s">
        <v>531</v>
      </c>
      <c r="H18" s="64" t="s">
        <v>520</v>
      </c>
      <c r="K18" t="s">
        <v>531</v>
      </c>
      <c r="L18" s="64" t="str" cm="1">
        <f t="array" ref="L18">_xlfn.IFS(ISBLANK($K18),"Ready for QA",$K18="/","N/A",$K18="-","MISSING",$E18 = $K18,"PASS",$E18&lt;&gt;$K18,"INCORRECT")</f>
        <v>PASS</v>
      </c>
    </row>
    <row r="19" spans="1:19" ht="12.75" customHeight="1">
      <c r="B19" s="100"/>
      <c r="C19" s="1" t="s">
        <v>216</v>
      </c>
      <c r="D19" t="s">
        <v>217</v>
      </c>
      <c r="E19" t="s">
        <v>218</v>
      </c>
      <c r="G19" t="s">
        <v>52</v>
      </c>
      <c r="H19" s="64" t="str" cm="1">
        <f t="array" ref="H19">_xlfn.IFS(ISBLANK($G19),"Ready for QA",$G19="/","N/A",$G19="-","MISSING",$E19 = $G19,"PASS",$E19&lt;&gt;$G19,"INCORRECT")</f>
        <v>N/A</v>
      </c>
      <c r="K19" t="s">
        <v>52</v>
      </c>
      <c r="L19" s="64" t="str" cm="1">
        <f t="array" ref="L19">_xlfn.IFS(ISBLANK($K19),"Ready for QA",$K19="/","N/A",$K19="-","MISSING",$E19 = $K19,"PASS",$E19&lt;&gt;$K19,"INCORRECT")</f>
        <v>N/A</v>
      </c>
    </row>
    <row r="20" spans="1:19" ht="12.75" customHeight="1">
      <c r="B20" s="100"/>
      <c r="C20" s="1" t="s">
        <v>336</v>
      </c>
      <c r="D20" t="s">
        <v>217</v>
      </c>
      <c r="E20" t="s">
        <v>218</v>
      </c>
      <c r="G20" t="s">
        <v>52</v>
      </c>
      <c r="H20" s="64" t="str" cm="1">
        <f t="array" ref="H20">_xlfn.IFS(ISBLANK($G20),"Ready for QA",$G20="/","N/A",$G20="-","MISSING",$E20 = $G20,"PASS",$E20&lt;&gt;$G20,"INCORRECT")</f>
        <v>N/A</v>
      </c>
      <c r="K20" t="s">
        <v>52</v>
      </c>
      <c r="L20" s="64" t="str" cm="1">
        <f t="array" ref="L20">_xlfn.IFS(ISBLANK($K20),"Ready for QA",$K20="/","N/A",$K20="-","MISSING",$E20 = $K20,"PASS",$E20&lt;&gt;$K20,"INCORRECT")</f>
        <v>N/A</v>
      </c>
    </row>
    <row r="21" spans="1:19" ht="12.75" customHeight="1">
      <c r="B21" s="100"/>
      <c r="C21" s="1" t="s">
        <v>220</v>
      </c>
      <c r="D21" t="s">
        <v>221</v>
      </c>
      <c r="E21" s="60" t="s">
        <v>222</v>
      </c>
      <c r="G21" s="71" t="s">
        <v>568</v>
      </c>
      <c r="H21" s="64" t="s">
        <v>520</v>
      </c>
      <c r="K21" s="71" t="s">
        <v>522</v>
      </c>
      <c r="L21" s="64" t="s">
        <v>520</v>
      </c>
    </row>
    <row r="22" spans="1:19" ht="12.75" customHeight="1">
      <c r="B22" s="100"/>
      <c r="C22" s="1" t="s">
        <v>337</v>
      </c>
      <c r="D22" t="s">
        <v>221</v>
      </c>
      <c r="E22" s="60" t="s">
        <v>222</v>
      </c>
      <c r="G22" s="71" t="s">
        <v>568</v>
      </c>
      <c r="H22" s="64" t="s">
        <v>520</v>
      </c>
      <c r="K22" s="71" t="s">
        <v>522</v>
      </c>
      <c r="L22" s="64" t="s">
        <v>520</v>
      </c>
    </row>
    <row r="23" spans="1:19" ht="12.75" customHeight="1">
      <c r="B23" s="100"/>
      <c r="C23" s="1" t="s">
        <v>244</v>
      </c>
      <c r="D23" t="s">
        <v>245</v>
      </c>
      <c r="E23" t="s">
        <v>523</v>
      </c>
      <c r="G23" t="s">
        <v>524</v>
      </c>
      <c r="H23" s="64" t="s">
        <v>520</v>
      </c>
      <c r="K23" t="s">
        <v>524</v>
      </c>
      <c r="L23" s="64" t="s">
        <v>520</v>
      </c>
    </row>
    <row r="24" spans="1:19" ht="12.75" customHeight="1">
      <c r="B24" s="100"/>
      <c r="C24" t="s">
        <v>352</v>
      </c>
      <c r="D24" t="s">
        <v>245</v>
      </c>
      <c r="E24" t="s">
        <v>523</v>
      </c>
      <c r="G24" t="s">
        <v>524</v>
      </c>
      <c r="H24" s="64" t="s">
        <v>520</v>
      </c>
      <c r="K24" t="s">
        <v>524</v>
      </c>
      <c r="L24" s="64" t="s">
        <v>520</v>
      </c>
    </row>
    <row r="25" spans="1:19" ht="12.75" customHeight="1">
      <c r="B25" s="100"/>
      <c r="C25" s="1" t="s">
        <v>275</v>
      </c>
      <c r="D25" t="s">
        <v>276</v>
      </c>
      <c r="E25" t="s">
        <v>525</v>
      </c>
      <c r="G25" s="79" t="s">
        <v>724</v>
      </c>
      <c r="H25" s="64" t="s">
        <v>520</v>
      </c>
      <c r="L25" s="64"/>
    </row>
    <row r="26" spans="1:19" ht="12.75" customHeight="1">
      <c r="B26" s="100"/>
      <c r="C26" s="1" t="s">
        <v>365</v>
      </c>
      <c r="D26" t="s">
        <v>276</v>
      </c>
      <c r="E26" t="s">
        <v>525</v>
      </c>
      <c r="G26" s="79" t="s">
        <v>724</v>
      </c>
      <c r="H26" s="64" t="s">
        <v>520</v>
      </c>
      <c r="L26" s="64"/>
    </row>
    <row r="27" spans="1:19" ht="12.75" customHeight="1">
      <c r="B27" s="100"/>
      <c r="C27" t="s">
        <v>414</v>
      </c>
      <c r="D27" t="s">
        <v>415</v>
      </c>
      <c r="E27" t="s">
        <v>532</v>
      </c>
      <c r="G27" t="s">
        <v>532</v>
      </c>
      <c r="H27" s="64" t="s">
        <v>520</v>
      </c>
      <c r="K27" t="s">
        <v>532</v>
      </c>
      <c r="L27" s="64" t="str" cm="1">
        <f t="array" ref="L27">_xlfn.IFS(ISBLANK($K27),"Ready for QA",$K27="/","N/A",$K27="-","MISSING",$E27 = $K27,"PASS",$E27&lt;&gt;$K27,"INCORRECT")</f>
        <v>PASS</v>
      </c>
      <c r="M27" t="s">
        <v>725</v>
      </c>
    </row>
    <row r="28" spans="1:19" ht="12.75" customHeight="1">
      <c r="B28" s="27"/>
    </row>
    <row r="29" spans="1:19" ht="12.75" customHeight="1">
      <c r="B29" s="27"/>
    </row>
    <row r="30" spans="1:19" ht="12.75" customHeight="1">
      <c r="A30" s="29"/>
      <c r="B30" s="30" t="s">
        <v>726</v>
      </c>
      <c r="C30" s="30"/>
      <c r="D30" s="30"/>
      <c r="E30" s="29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</row>
    <row r="31" spans="1:19" ht="12.75" customHeight="1">
      <c r="A31" s="16"/>
      <c r="B31" s="105"/>
      <c r="C31" s="57" t="s">
        <v>321</v>
      </c>
      <c r="D31" t="s">
        <v>515</v>
      </c>
      <c r="E31" t="s">
        <v>549</v>
      </c>
      <c r="G31" t="s">
        <v>565</v>
      </c>
      <c r="H31" s="64" t="s">
        <v>520</v>
      </c>
      <c r="K31" t="s">
        <v>54</v>
      </c>
      <c r="L31" s="64" t="s">
        <v>520</v>
      </c>
    </row>
    <row r="32" spans="1:19" ht="12.75" customHeight="1">
      <c r="A32" s="16"/>
      <c r="B32" s="105"/>
      <c r="C32" s="57" t="s">
        <v>324</v>
      </c>
      <c r="D32" t="s">
        <v>325</v>
      </c>
      <c r="E32" t="s">
        <v>550</v>
      </c>
      <c r="G32" t="s">
        <v>565</v>
      </c>
      <c r="H32" s="64" t="s">
        <v>520</v>
      </c>
      <c r="K32" t="s">
        <v>54</v>
      </c>
      <c r="L32" s="64" t="s">
        <v>520</v>
      </c>
    </row>
    <row r="33" spans="1:13" ht="12.75" customHeight="1">
      <c r="A33" s="16"/>
      <c r="B33" s="105"/>
      <c r="C33" t="s">
        <v>197</v>
      </c>
      <c r="D33" t="s">
        <v>198</v>
      </c>
      <c r="E33" t="s">
        <v>529</v>
      </c>
      <c r="G33" t="s">
        <v>529</v>
      </c>
      <c r="H33" s="64" t="s">
        <v>520</v>
      </c>
      <c r="K33" t="s">
        <v>529</v>
      </c>
      <c r="L33" s="64" t="str" cm="1">
        <f t="array" ref="L33">_xlfn.IFS(ISBLANK($K33),"Ready for QA",$K33="/","N/A",$K33="-","MISSING",$E33 = $K33,"PASS",$E33&lt;&gt;$K33,"INCORRECT")</f>
        <v>PASS</v>
      </c>
    </row>
    <row r="34" spans="1:13" ht="12.75" customHeight="1">
      <c r="A34" s="16"/>
      <c r="B34" s="105"/>
      <c r="C34" t="s">
        <v>327</v>
      </c>
      <c r="D34" t="s">
        <v>198</v>
      </c>
      <c r="E34" t="s">
        <v>529</v>
      </c>
      <c r="G34" t="s">
        <v>529</v>
      </c>
      <c r="H34" s="64" t="s">
        <v>520</v>
      </c>
      <c r="K34" t="s">
        <v>529</v>
      </c>
      <c r="L34" s="64" t="str" cm="1">
        <f t="array" ref="L34">_xlfn.IFS(ISBLANK($K34),"Ready for QA",$K34="/","N/A",$K34="-","MISSING",$E34 = $K34,"PASS",$E34&lt;&gt;$K34,"INCORRECT")</f>
        <v>PASS</v>
      </c>
    </row>
    <row r="35" spans="1:13" ht="12.75" customHeight="1">
      <c r="A35" s="16"/>
      <c r="B35" s="105"/>
      <c r="C35" t="s">
        <v>328</v>
      </c>
      <c r="D35" t="s">
        <v>515</v>
      </c>
      <c r="E35" t="s">
        <v>550</v>
      </c>
      <c r="G35" t="s">
        <v>565</v>
      </c>
      <c r="H35" s="64" t="s">
        <v>520</v>
      </c>
      <c r="K35" t="s">
        <v>54</v>
      </c>
      <c r="L35" s="64" t="s">
        <v>520</v>
      </c>
    </row>
    <row r="36" spans="1:13" ht="12.75" customHeight="1">
      <c r="B36" s="105"/>
      <c r="C36" t="s">
        <v>330</v>
      </c>
      <c r="D36" t="s">
        <v>325</v>
      </c>
      <c r="E36" t="s">
        <v>550</v>
      </c>
      <c r="G36" t="s">
        <v>565</v>
      </c>
      <c r="H36" s="64" t="s">
        <v>520</v>
      </c>
      <c r="K36" t="s">
        <v>54</v>
      </c>
      <c r="L36" s="64" t="s">
        <v>520</v>
      </c>
    </row>
    <row r="37" spans="1:13" ht="12.75" customHeight="1">
      <c r="B37" s="105"/>
      <c r="C37" t="s">
        <v>204</v>
      </c>
      <c r="D37" t="s">
        <v>205</v>
      </c>
      <c r="E37" t="s">
        <v>551</v>
      </c>
      <c r="G37" t="s">
        <v>565</v>
      </c>
      <c r="H37" s="64" t="s">
        <v>520</v>
      </c>
      <c r="K37" t="s">
        <v>54</v>
      </c>
      <c r="L37" s="64" t="s">
        <v>520</v>
      </c>
    </row>
    <row r="38" spans="1:13" ht="12.75" customHeight="1">
      <c r="B38" s="105"/>
      <c r="C38" t="s">
        <v>331</v>
      </c>
      <c r="D38" t="s">
        <v>205</v>
      </c>
      <c r="E38" t="s">
        <v>551</v>
      </c>
      <c r="G38" t="s">
        <v>565</v>
      </c>
      <c r="H38" s="64" t="s">
        <v>520</v>
      </c>
      <c r="K38" t="s">
        <v>54</v>
      </c>
      <c r="L38" s="64" t="s">
        <v>520</v>
      </c>
    </row>
    <row r="39" spans="1:13" ht="12.75" customHeight="1">
      <c r="B39" s="105"/>
      <c r="C39" t="s">
        <v>207</v>
      </c>
      <c r="D39" t="s">
        <v>208</v>
      </c>
      <c r="E39" t="s">
        <v>552</v>
      </c>
      <c r="G39" t="s">
        <v>565</v>
      </c>
      <c r="H39" s="64" t="s">
        <v>520</v>
      </c>
      <c r="K39" t="s">
        <v>54</v>
      </c>
      <c r="L39" s="64" t="s">
        <v>520</v>
      </c>
    </row>
    <row r="40" spans="1:13" ht="12.75" customHeight="1">
      <c r="B40" s="105"/>
      <c r="C40" t="s">
        <v>333</v>
      </c>
      <c r="D40" t="s">
        <v>208</v>
      </c>
      <c r="E40" t="s">
        <v>552</v>
      </c>
      <c r="G40" t="s">
        <v>565</v>
      </c>
      <c r="H40" s="64" t="s">
        <v>520</v>
      </c>
      <c r="K40" t="s">
        <v>54</v>
      </c>
      <c r="L40" s="64" t="s">
        <v>520</v>
      </c>
    </row>
    <row r="41" spans="1:13" ht="12.75" customHeight="1">
      <c r="B41" s="105"/>
      <c r="C41" t="s">
        <v>210</v>
      </c>
      <c r="D41" t="s">
        <v>211</v>
      </c>
      <c r="E41" t="s">
        <v>4</v>
      </c>
      <c r="G41" t="s">
        <v>4</v>
      </c>
      <c r="H41" s="64" t="s">
        <v>520</v>
      </c>
      <c r="K41" t="s">
        <v>4</v>
      </c>
      <c r="L41" s="64" t="s">
        <v>520</v>
      </c>
      <c r="M41" t="s">
        <v>727</v>
      </c>
    </row>
    <row r="42" spans="1:13" ht="12.75" customHeight="1">
      <c r="A42" s="16"/>
      <c r="B42" s="105"/>
      <c r="C42" t="s">
        <v>334</v>
      </c>
      <c r="D42" t="s">
        <v>211</v>
      </c>
      <c r="E42" t="s">
        <v>4</v>
      </c>
      <c r="G42" t="s">
        <v>4</v>
      </c>
      <c r="H42" s="64" t="s">
        <v>520</v>
      </c>
      <c r="K42" t="s">
        <v>4</v>
      </c>
      <c r="L42" s="64" t="s">
        <v>520</v>
      </c>
      <c r="M42" t="s">
        <v>727</v>
      </c>
    </row>
    <row r="43" spans="1:13" ht="12.75" customHeight="1">
      <c r="A43" s="16"/>
      <c r="B43" s="105"/>
      <c r="C43" t="s">
        <v>213</v>
      </c>
      <c r="D43" t="s">
        <v>214</v>
      </c>
      <c r="E43" t="s">
        <v>589</v>
      </c>
      <c r="G43" t="s">
        <v>589</v>
      </c>
      <c r="H43" s="64" t="s">
        <v>520</v>
      </c>
      <c r="K43" t="s">
        <v>589</v>
      </c>
      <c r="L43" s="64" t="str" cm="1">
        <f t="array" ref="L43">_xlfn.IFS(ISBLANK($K43),"Ready for QA",$K43="/","N/A",$K43="-","MISSING",$E43 = $K43,"PASS",$E43&lt;&gt;$K43,"INCORRECT")</f>
        <v>PASS</v>
      </c>
    </row>
    <row r="44" spans="1:13" ht="12.75" customHeight="1">
      <c r="A44" s="16"/>
      <c r="B44" s="105"/>
      <c r="C44" t="s">
        <v>335</v>
      </c>
      <c r="D44" t="s">
        <v>214</v>
      </c>
      <c r="E44" t="s">
        <v>589</v>
      </c>
      <c r="G44" t="s">
        <v>589</v>
      </c>
      <c r="H44" s="64" t="s">
        <v>520</v>
      </c>
      <c r="K44" t="s">
        <v>589</v>
      </c>
      <c r="L44" s="64" t="str" cm="1">
        <f t="array" ref="L44">_xlfn.IFS(ISBLANK($K44),"Ready for QA",$K44="/","N/A",$K44="-","MISSING",$E44 = $K44,"PASS",$E44&lt;&gt;$K44,"INCORRECT")</f>
        <v>PASS</v>
      </c>
    </row>
    <row r="45" spans="1:13" ht="12.75" customHeight="1">
      <c r="A45" s="16"/>
      <c r="B45" s="105"/>
      <c r="C45" s="1" t="s">
        <v>216</v>
      </c>
      <c r="D45" t="s">
        <v>217</v>
      </c>
      <c r="E45" t="s">
        <v>218</v>
      </c>
      <c r="G45" t="s">
        <v>52</v>
      </c>
      <c r="H45" s="64" t="str" cm="1">
        <f t="array" ref="H45">_xlfn.IFS(ISBLANK($G45),"Ready for QA",$G45="/","N/A",$G45="-","MISSING",$E45 = $G45,"PASS",$E45&lt;&gt;$G45,"INCORRECT")</f>
        <v>N/A</v>
      </c>
      <c r="K45" t="s">
        <v>52</v>
      </c>
      <c r="L45" s="64" t="str" cm="1">
        <f t="array" ref="L45">_xlfn.IFS(ISBLANK($K45),"Ready for QA",$K45="/","N/A",$K45="-","MISSING",$E45 = $K45,"PASS",$E45&lt;&gt;$K45,"INCORRECT")</f>
        <v>N/A</v>
      </c>
    </row>
    <row r="46" spans="1:13" ht="12.75" customHeight="1">
      <c r="A46" s="16"/>
      <c r="B46" s="105"/>
      <c r="C46" s="1" t="s">
        <v>336</v>
      </c>
      <c r="D46" t="s">
        <v>217</v>
      </c>
      <c r="E46" t="s">
        <v>218</v>
      </c>
      <c r="G46" t="s">
        <v>52</v>
      </c>
      <c r="H46" s="64" t="str" cm="1">
        <f t="array" ref="H46">_xlfn.IFS(ISBLANK($G46),"Ready for QA",$G46="/","N/A",$G46="-","MISSING",$E46 = $G46,"PASS",$E46&lt;&gt;$G46,"INCORRECT")</f>
        <v>N/A</v>
      </c>
      <c r="K46" t="s">
        <v>52</v>
      </c>
      <c r="L46" s="64" t="str" cm="1">
        <f t="array" ref="L46">_xlfn.IFS(ISBLANK($K46),"Ready for QA",$K46="/","N/A",$K46="-","MISSING",$E46 = $K46,"PASS",$E46&lt;&gt;$K46,"INCORRECT")</f>
        <v>N/A</v>
      </c>
    </row>
    <row r="47" spans="1:13" ht="12.75" customHeight="1">
      <c r="A47" s="16"/>
      <c r="B47" s="105"/>
      <c r="C47" s="1" t="s">
        <v>220</v>
      </c>
      <c r="D47" t="s">
        <v>221</v>
      </c>
      <c r="E47" s="60" t="s">
        <v>222</v>
      </c>
      <c r="G47" s="71" t="s">
        <v>568</v>
      </c>
      <c r="H47" s="64" t="s">
        <v>520</v>
      </c>
      <c r="K47" s="71" t="s">
        <v>522</v>
      </c>
      <c r="L47" s="64" t="s">
        <v>520</v>
      </c>
    </row>
    <row r="48" spans="1:13" ht="12.75" customHeight="1">
      <c r="A48" s="16"/>
      <c r="B48" s="105"/>
      <c r="C48" s="1" t="s">
        <v>337</v>
      </c>
      <c r="D48" t="s">
        <v>221</v>
      </c>
      <c r="E48" s="60" t="s">
        <v>222</v>
      </c>
      <c r="G48" s="71" t="s">
        <v>568</v>
      </c>
      <c r="H48" s="64" t="s">
        <v>520</v>
      </c>
      <c r="K48" s="71" t="s">
        <v>522</v>
      </c>
      <c r="L48" s="64" t="s">
        <v>520</v>
      </c>
    </row>
    <row r="49" spans="1:19" ht="12.75" customHeight="1">
      <c r="A49" s="16"/>
      <c r="B49" s="105"/>
      <c r="C49" s="1" t="s">
        <v>244</v>
      </c>
      <c r="D49" t="s">
        <v>245</v>
      </c>
      <c r="E49" t="s">
        <v>523</v>
      </c>
      <c r="G49" t="s">
        <v>524</v>
      </c>
      <c r="H49" s="64" t="s">
        <v>520</v>
      </c>
      <c r="K49" t="s">
        <v>524</v>
      </c>
      <c r="L49" s="64" t="s">
        <v>520</v>
      </c>
    </row>
    <row r="50" spans="1:19" ht="12.75" customHeight="1">
      <c r="A50" s="16"/>
      <c r="B50" s="105"/>
      <c r="C50" t="s">
        <v>352</v>
      </c>
      <c r="D50" t="s">
        <v>245</v>
      </c>
      <c r="E50" t="s">
        <v>523</v>
      </c>
      <c r="G50" t="s">
        <v>524</v>
      </c>
      <c r="H50" s="64" t="s">
        <v>520</v>
      </c>
      <c r="K50" t="s">
        <v>524</v>
      </c>
      <c r="L50" s="64" t="s">
        <v>520</v>
      </c>
    </row>
    <row r="51" spans="1:19" ht="12.75" customHeight="1">
      <c r="A51" s="16"/>
      <c r="B51" s="105"/>
      <c r="C51" s="1" t="s">
        <v>275</v>
      </c>
      <c r="D51" t="s">
        <v>276</v>
      </c>
      <c r="E51" t="s">
        <v>525</v>
      </c>
      <c r="G51" s="79" t="s">
        <v>9</v>
      </c>
      <c r="H51" s="64" t="s">
        <v>520</v>
      </c>
      <c r="L51" s="64"/>
    </row>
    <row r="52" spans="1:19" ht="12.75" customHeight="1">
      <c r="A52" s="16"/>
      <c r="B52" s="105"/>
      <c r="C52" s="1" t="s">
        <v>365</v>
      </c>
      <c r="D52" t="s">
        <v>276</v>
      </c>
      <c r="E52" t="s">
        <v>525</v>
      </c>
      <c r="G52" s="79" t="s">
        <v>9</v>
      </c>
      <c r="H52" s="64" t="s">
        <v>520</v>
      </c>
      <c r="L52" s="64"/>
    </row>
    <row r="53" spans="1:19" ht="12.75" customHeight="1">
      <c r="A53" s="16"/>
      <c r="B53" s="105"/>
      <c r="C53" t="s">
        <v>414</v>
      </c>
      <c r="D53" t="s">
        <v>415</v>
      </c>
      <c r="E53" t="s">
        <v>532</v>
      </c>
      <c r="G53" t="s">
        <v>532</v>
      </c>
      <c r="H53" s="64" t="s">
        <v>520</v>
      </c>
      <c r="K53" t="s">
        <v>532</v>
      </c>
      <c r="L53" s="64" t="s">
        <v>520</v>
      </c>
    </row>
    <row r="54" spans="1:19" ht="12.75" customHeight="1">
      <c r="A54" s="16"/>
      <c r="B54" s="32"/>
    </row>
    <row r="55" spans="1:19" ht="12.75" customHeight="1">
      <c r="B55" s="14"/>
    </row>
    <row r="56" spans="1:19" ht="12.75" customHeight="1">
      <c r="A56" s="29"/>
      <c r="B56" s="30" t="s">
        <v>728</v>
      </c>
      <c r="C56" s="30"/>
      <c r="D56" s="30"/>
      <c r="E56" s="29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</row>
    <row r="57" spans="1:19" ht="12.75" customHeight="1">
      <c r="A57" s="16"/>
      <c r="B57" s="105"/>
      <c r="C57" s="57" t="s">
        <v>321</v>
      </c>
      <c r="D57" t="s">
        <v>515</v>
      </c>
      <c r="E57" t="s">
        <v>549</v>
      </c>
      <c r="G57" t="s">
        <v>565</v>
      </c>
      <c r="H57" s="64" t="s">
        <v>520</v>
      </c>
      <c r="L57" s="65" t="s">
        <v>729</v>
      </c>
      <c r="M57" t="s">
        <v>730</v>
      </c>
    </row>
    <row r="58" spans="1:19" ht="12.75" customHeight="1">
      <c r="A58" s="16"/>
      <c r="B58" s="105"/>
      <c r="C58" s="57" t="s">
        <v>324</v>
      </c>
      <c r="D58" t="s">
        <v>325</v>
      </c>
      <c r="E58" t="s">
        <v>550</v>
      </c>
      <c r="G58" t="s">
        <v>565</v>
      </c>
      <c r="H58" s="64" t="s">
        <v>520</v>
      </c>
      <c r="L58" s="64" t="str" cm="1">
        <f t="array" ref="L58">_xlfn.IFS(ISBLANK($K58),"Ready for QA",$K58="/","N/A",$K58="-","MISSING",$E58 = $K58,"PASS",$E58&lt;&gt;$K58,"INCORRECT")</f>
        <v>Ready for QA</v>
      </c>
    </row>
    <row r="59" spans="1:19" ht="12.75" customHeight="1">
      <c r="A59" s="16"/>
      <c r="B59" s="105"/>
      <c r="C59" t="s">
        <v>197</v>
      </c>
      <c r="D59" t="s">
        <v>198</v>
      </c>
      <c r="E59" t="s">
        <v>529</v>
      </c>
      <c r="G59" t="s">
        <v>529</v>
      </c>
      <c r="H59" s="64" t="s">
        <v>520</v>
      </c>
      <c r="L59" s="64" t="str" cm="1">
        <f t="array" ref="L59">_xlfn.IFS(ISBLANK($K59),"Ready for QA",$K59="/","N/A",$K59="-","MISSING",$E59 = $K59,"PASS",$E59&lt;&gt;$K59,"INCORRECT")</f>
        <v>Ready for QA</v>
      </c>
    </row>
    <row r="60" spans="1:19" ht="12.75" customHeight="1">
      <c r="A60" s="16"/>
      <c r="B60" s="105"/>
      <c r="C60" t="s">
        <v>327</v>
      </c>
      <c r="D60" t="s">
        <v>198</v>
      </c>
      <c r="E60" t="s">
        <v>529</v>
      </c>
      <c r="G60" t="s">
        <v>529</v>
      </c>
      <c r="H60" s="64" t="s">
        <v>520</v>
      </c>
      <c r="L60" s="64" t="str" cm="1">
        <f t="array" ref="L60">_xlfn.IFS(ISBLANK($K60),"Ready for QA",$K60="/","N/A",$K60="-","MISSING",$E60 = $K60,"PASS",$E60&lt;&gt;$K60,"INCORRECT")</f>
        <v>Ready for QA</v>
      </c>
    </row>
    <row r="61" spans="1:19" s="31" customFormat="1" ht="12.75" customHeight="1">
      <c r="A61" s="16"/>
      <c r="B61" s="105"/>
      <c r="C61" t="s">
        <v>328</v>
      </c>
      <c r="D61" t="s">
        <v>515</v>
      </c>
      <c r="E61" t="s">
        <v>550</v>
      </c>
      <c r="F61"/>
      <c r="G61" t="s">
        <v>565</v>
      </c>
      <c r="H61" s="64" t="s">
        <v>520</v>
      </c>
      <c r="I61"/>
      <c r="J61"/>
      <c r="K61"/>
      <c r="L61" s="64" t="str" cm="1">
        <f t="array" ref="L61">_xlfn.IFS(ISBLANK($K61),"Ready for QA",$K61="/","N/A",$K61="-","MISSING",$E61 = $K61,"PASS",$E61&lt;&gt;$K61,"INCORRECT")</f>
        <v>Ready for QA</v>
      </c>
      <c r="M61"/>
      <c r="N61"/>
      <c r="O61"/>
      <c r="P61"/>
      <c r="Q61"/>
      <c r="R61"/>
      <c r="S61"/>
    </row>
    <row r="62" spans="1:19" ht="15.6" customHeight="1">
      <c r="B62" s="105"/>
      <c r="C62" t="s">
        <v>330</v>
      </c>
      <c r="D62" t="s">
        <v>325</v>
      </c>
      <c r="E62" t="s">
        <v>550</v>
      </c>
      <c r="G62" t="s">
        <v>565</v>
      </c>
      <c r="H62" s="64" t="s">
        <v>520</v>
      </c>
      <c r="L62" s="64" t="str" cm="1">
        <f t="array" ref="L62">_xlfn.IFS(ISBLANK($K62),"Ready for QA",$K62="/","N/A",$K62="-","MISSING",$E62 = $K62,"PASS",$E62&lt;&gt;$K62,"INCORRECT")</f>
        <v>Ready for QA</v>
      </c>
    </row>
    <row r="63" spans="1:19" ht="15.6" customHeight="1">
      <c r="B63" s="105"/>
      <c r="C63" t="s">
        <v>204</v>
      </c>
      <c r="D63" t="s">
        <v>205</v>
      </c>
      <c r="E63" t="s">
        <v>551</v>
      </c>
      <c r="G63" t="s">
        <v>565</v>
      </c>
      <c r="H63" s="64" t="s">
        <v>520</v>
      </c>
      <c r="L63" s="64" t="str" cm="1">
        <f t="array" ref="L63">_xlfn.IFS(ISBLANK($K63),"Ready for QA",$K63="/","N/A",$K63="-","MISSING",$E63 = $K63,"PASS",$E63&lt;&gt;$K63,"INCORRECT")</f>
        <v>Ready for QA</v>
      </c>
    </row>
    <row r="64" spans="1:19" ht="13.35" customHeight="1">
      <c r="B64" s="105"/>
      <c r="C64" t="s">
        <v>331</v>
      </c>
      <c r="D64" t="s">
        <v>205</v>
      </c>
      <c r="E64" t="s">
        <v>551</v>
      </c>
      <c r="G64" t="s">
        <v>565</v>
      </c>
      <c r="H64" s="64" t="s">
        <v>520</v>
      </c>
      <c r="L64" s="64" t="str" cm="1">
        <f t="array" ref="L64">_xlfn.IFS(ISBLANK($K64),"Ready for QA",$K64="/","N/A",$K64="-","MISSING",$E64 = $K64,"PASS",$E64&lt;&gt;$K64,"INCORRECT")</f>
        <v>Ready for QA</v>
      </c>
    </row>
    <row r="65" spans="1:12" ht="13.35" customHeight="1">
      <c r="B65" s="105"/>
      <c r="C65" t="s">
        <v>207</v>
      </c>
      <c r="D65" t="s">
        <v>208</v>
      </c>
      <c r="E65" t="s">
        <v>552</v>
      </c>
      <c r="G65" t="s">
        <v>565</v>
      </c>
      <c r="H65" s="64" t="s">
        <v>520</v>
      </c>
      <c r="L65" s="64" t="str" cm="1">
        <f t="array" ref="L65">_xlfn.IFS(ISBLANK($K65),"Ready for QA",$K65="/","N/A",$K65="-","MISSING",$E65 = $K65,"PASS",$E65&lt;&gt;$K65,"INCORRECT")</f>
        <v>Ready for QA</v>
      </c>
    </row>
    <row r="66" spans="1:12" ht="13.35" customHeight="1">
      <c r="B66" s="105"/>
      <c r="C66" t="s">
        <v>333</v>
      </c>
      <c r="D66" t="s">
        <v>208</v>
      </c>
      <c r="E66" t="s">
        <v>552</v>
      </c>
      <c r="G66" t="s">
        <v>565</v>
      </c>
      <c r="H66" s="64" t="s">
        <v>520</v>
      </c>
      <c r="L66" s="64" t="str" cm="1">
        <f t="array" ref="L66">_xlfn.IFS(ISBLANK($K66),"Ready for QA",$K66="/","N/A",$K66="-","MISSING",$E66 = $K66,"PASS",$E66&lt;&gt;$K66,"INCORRECT")</f>
        <v>Ready for QA</v>
      </c>
    </row>
    <row r="67" spans="1:12" ht="13.35" customHeight="1">
      <c r="B67" s="105"/>
      <c r="C67" t="s">
        <v>210</v>
      </c>
      <c r="D67" t="s">
        <v>211</v>
      </c>
      <c r="E67" t="s">
        <v>731</v>
      </c>
      <c r="G67" t="s">
        <v>731</v>
      </c>
      <c r="H67" s="64" t="s">
        <v>520</v>
      </c>
      <c r="L67" s="64" t="str" cm="1">
        <f t="array" ref="L67">_xlfn.IFS(ISBLANK($K67),"Ready for QA",$K67="/","N/A",$K67="-","MISSING",$E67 = $K67,"PASS",$E67&lt;&gt;$K67,"INCORRECT")</f>
        <v>Ready for QA</v>
      </c>
    </row>
    <row r="68" spans="1:12" ht="13.35" customHeight="1">
      <c r="A68" s="16"/>
      <c r="B68" s="105"/>
      <c r="C68" t="s">
        <v>334</v>
      </c>
      <c r="D68" t="s">
        <v>211</v>
      </c>
      <c r="E68" t="s">
        <v>731</v>
      </c>
      <c r="G68" t="s">
        <v>731</v>
      </c>
      <c r="H68" s="64" t="s">
        <v>520</v>
      </c>
      <c r="L68" s="64" t="str" cm="1">
        <f t="array" ref="L68">_xlfn.IFS(ISBLANK($K68),"Ready for QA",$K68="/","N/A",$K68="-","MISSING",$E68 = $K68,"PASS",$E68&lt;&gt;$K68,"INCORRECT")</f>
        <v>Ready for QA</v>
      </c>
    </row>
    <row r="69" spans="1:12" ht="13.35" customHeight="1">
      <c r="A69" s="16"/>
      <c r="B69" s="105"/>
      <c r="C69" t="s">
        <v>213</v>
      </c>
      <c r="D69" t="s">
        <v>214</v>
      </c>
      <c r="E69" t="s">
        <v>589</v>
      </c>
      <c r="G69" t="s">
        <v>589</v>
      </c>
      <c r="H69" s="64" t="s">
        <v>520</v>
      </c>
      <c r="L69" s="64" t="str" cm="1">
        <f t="array" ref="L69">_xlfn.IFS(ISBLANK($K69),"Ready for QA",$K69="/","N/A",$K69="-","MISSING",$E69 = $K69,"PASS",$E69&lt;&gt;$K69,"INCORRECT")</f>
        <v>Ready for QA</v>
      </c>
    </row>
    <row r="70" spans="1:12" ht="13.35" customHeight="1">
      <c r="A70" s="16"/>
      <c r="B70" s="105"/>
      <c r="C70" t="s">
        <v>335</v>
      </c>
      <c r="D70" t="s">
        <v>214</v>
      </c>
      <c r="E70" t="s">
        <v>589</v>
      </c>
      <c r="G70" t="s">
        <v>589</v>
      </c>
      <c r="H70" s="64" t="s">
        <v>520</v>
      </c>
      <c r="L70" s="64" t="str" cm="1">
        <f t="array" ref="L70">_xlfn.IFS(ISBLANK($K70),"Ready for QA",$K70="/","N/A",$K70="-","MISSING",$E70 = $K70,"PASS",$E70&lt;&gt;$K70,"INCORRECT")</f>
        <v>Ready for QA</v>
      </c>
    </row>
    <row r="71" spans="1:12" ht="13.35" customHeight="1">
      <c r="A71" s="16"/>
      <c r="B71" s="105"/>
      <c r="C71" s="1" t="s">
        <v>216</v>
      </c>
      <c r="D71" t="s">
        <v>217</v>
      </c>
      <c r="E71" t="s">
        <v>218</v>
      </c>
      <c r="G71" t="s">
        <v>52</v>
      </c>
      <c r="H71" s="64" t="str" cm="1">
        <f t="array" ref="H71">_xlfn.IFS(ISBLANK($G71),"Ready for QA",$G71="/","N/A",$G71="-","MISSING",$E71 = $G71,"PASS",$E71&lt;&gt;$G71,"INCORRECT")</f>
        <v>N/A</v>
      </c>
      <c r="L71" s="64" t="str" cm="1">
        <f t="array" ref="L71">_xlfn.IFS(ISBLANK($K71),"Ready for QA",$K71="/","N/A",$K71="-","MISSING",$E71 = $K71,"PASS",$E71&lt;&gt;$K71,"INCORRECT")</f>
        <v>Ready for QA</v>
      </c>
    </row>
    <row r="72" spans="1:12" ht="13.35" customHeight="1">
      <c r="A72" s="16"/>
      <c r="B72" s="105"/>
      <c r="C72" s="1" t="s">
        <v>336</v>
      </c>
      <c r="D72" t="s">
        <v>217</v>
      </c>
      <c r="E72" t="s">
        <v>218</v>
      </c>
      <c r="G72" t="s">
        <v>52</v>
      </c>
      <c r="H72" s="64" t="str" cm="1">
        <f t="array" ref="H72">_xlfn.IFS(ISBLANK($G72),"Ready for QA",$G72="/","N/A",$G72="-","MISSING",$E72 = $G72,"PASS",$E72&lt;&gt;$G72,"INCORRECT")</f>
        <v>N/A</v>
      </c>
      <c r="L72" s="64" t="str" cm="1">
        <f t="array" ref="L72">_xlfn.IFS(ISBLANK($K72),"Ready for QA",$K72="/","N/A",$K72="-","MISSING",$E72 = $K72,"PASS",$E72&lt;&gt;$K72,"INCORRECT")</f>
        <v>Ready for QA</v>
      </c>
    </row>
    <row r="73" spans="1:12" ht="13.35" customHeight="1">
      <c r="A73" s="16"/>
      <c r="B73" s="105"/>
      <c r="C73" s="1" t="s">
        <v>220</v>
      </c>
      <c r="D73" t="s">
        <v>221</v>
      </c>
      <c r="E73" s="60" t="s">
        <v>222</v>
      </c>
      <c r="G73" s="71" t="s">
        <v>568</v>
      </c>
      <c r="H73" s="64" t="s">
        <v>520</v>
      </c>
      <c r="L73" s="64" t="str" cm="1">
        <f t="array" ref="L73">_xlfn.IFS(ISBLANK($K73),"Ready for QA",$K73="/","N/A",$K73="-","MISSING",$E73 = $K73,"PASS",$E73&lt;&gt;$K73,"INCORRECT")</f>
        <v>Ready for QA</v>
      </c>
    </row>
    <row r="74" spans="1:12" ht="13.35" customHeight="1">
      <c r="A74" s="16"/>
      <c r="B74" s="105"/>
      <c r="C74" s="1" t="s">
        <v>337</v>
      </c>
      <c r="D74" t="s">
        <v>221</v>
      </c>
      <c r="E74" s="60" t="s">
        <v>222</v>
      </c>
      <c r="G74" s="71" t="s">
        <v>568</v>
      </c>
      <c r="H74" s="64" t="s">
        <v>520</v>
      </c>
      <c r="L74" s="64" t="str" cm="1">
        <f t="array" ref="L74">_xlfn.IFS(ISBLANK($K74),"Ready for QA",$K74="/","N/A",$K74="-","MISSING",$E74 = $K74,"PASS",$E74&lt;&gt;$K74,"INCORRECT")</f>
        <v>Ready for QA</v>
      </c>
    </row>
    <row r="75" spans="1:12" ht="15.6" customHeight="1">
      <c r="A75" s="16"/>
      <c r="B75" s="105"/>
      <c r="C75" s="1" t="s">
        <v>244</v>
      </c>
      <c r="D75" t="s">
        <v>245</v>
      </c>
      <c r="E75" t="s">
        <v>523</v>
      </c>
      <c r="G75" t="s">
        <v>524</v>
      </c>
      <c r="H75" s="64" t="s">
        <v>520</v>
      </c>
      <c r="L75" s="64" t="str" cm="1">
        <f t="array" ref="L75">_xlfn.IFS(ISBLANK($K75),"Ready for QA",$K75="/","N/A",$K75="-","MISSING",$E75 = $K75,"PASS",$E75&lt;&gt;$K75,"INCORRECT")</f>
        <v>Ready for QA</v>
      </c>
    </row>
    <row r="76" spans="1:12" ht="15.6" customHeight="1">
      <c r="A76" s="16"/>
      <c r="B76" s="105"/>
      <c r="C76" t="s">
        <v>352</v>
      </c>
      <c r="D76" t="s">
        <v>245</v>
      </c>
      <c r="E76" t="s">
        <v>523</v>
      </c>
      <c r="G76" t="s">
        <v>524</v>
      </c>
      <c r="H76" s="64" t="s">
        <v>520</v>
      </c>
      <c r="L76" s="64" t="str" cm="1">
        <f t="array" ref="L76">_xlfn.IFS(ISBLANK($K76),"Ready for QA",$K76="/","N/A",$K76="-","MISSING",$E76 = $K76,"PASS",$E76&lt;&gt;$K76,"INCORRECT")</f>
        <v>Ready for QA</v>
      </c>
    </row>
    <row r="77" spans="1:12" ht="15.6" customHeight="1">
      <c r="A77" s="16"/>
      <c r="B77" s="105"/>
      <c r="C77" s="1" t="s">
        <v>275</v>
      </c>
      <c r="D77" t="s">
        <v>276</v>
      </c>
      <c r="E77" t="s">
        <v>525</v>
      </c>
      <c r="G77" s="79" t="s">
        <v>9</v>
      </c>
      <c r="H77" s="64" t="s">
        <v>520</v>
      </c>
      <c r="L77" s="64"/>
    </row>
    <row r="78" spans="1:12" ht="15.6" customHeight="1">
      <c r="A78" s="16"/>
      <c r="B78" s="105"/>
      <c r="C78" s="1" t="s">
        <v>365</v>
      </c>
      <c r="D78" t="s">
        <v>276</v>
      </c>
      <c r="E78" t="s">
        <v>525</v>
      </c>
      <c r="G78" s="79" t="s">
        <v>9</v>
      </c>
      <c r="H78" s="64" t="s">
        <v>520</v>
      </c>
      <c r="L78" s="64"/>
    </row>
    <row r="79" spans="1:12" ht="15.6" customHeight="1">
      <c r="A79" s="16"/>
      <c r="B79" s="105"/>
      <c r="C79" t="s">
        <v>414</v>
      </c>
      <c r="D79" t="s">
        <v>415</v>
      </c>
      <c r="E79" t="s">
        <v>532</v>
      </c>
      <c r="G79" t="s">
        <v>532</v>
      </c>
      <c r="H79" s="64" t="s">
        <v>520</v>
      </c>
      <c r="L79" s="64" t="str" cm="1">
        <f t="array" ref="L79">_xlfn.IFS(ISBLANK($K79),"Ready for QA",$K79="/","N/A",$K79="-","MISSING",$E79 = $K79,"PASS",$E79&lt;&gt;$K79,"INCORRECT")</f>
        <v>Ready for QA</v>
      </c>
    </row>
    <row r="80" spans="1:12" ht="15.6" customHeight="1">
      <c r="A80" s="16"/>
      <c r="B80" s="32"/>
    </row>
    <row r="81" spans="1:19" ht="15.6" customHeight="1">
      <c r="A81" s="16"/>
    </row>
    <row r="82" spans="1:19" ht="15.6" customHeight="1">
      <c r="A82" s="29"/>
      <c r="B82" s="30" t="s">
        <v>732</v>
      </c>
      <c r="C82" s="30"/>
      <c r="D82" s="30"/>
      <c r="E82" s="29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</row>
    <row r="83" spans="1:19" ht="15.75" customHeight="1">
      <c r="A83" s="16"/>
      <c r="B83" s="105"/>
      <c r="C83" s="57" t="s">
        <v>321</v>
      </c>
      <c r="D83" t="s">
        <v>515</v>
      </c>
      <c r="E83" t="s">
        <v>549</v>
      </c>
      <c r="G83" t="s">
        <v>565</v>
      </c>
      <c r="H83" s="64" t="s">
        <v>520</v>
      </c>
      <c r="K83" t="s">
        <v>54</v>
      </c>
      <c r="L83" s="64" t="s">
        <v>520</v>
      </c>
    </row>
    <row r="84" spans="1:19" ht="15.75" customHeight="1">
      <c r="A84" s="16"/>
      <c r="B84" s="105"/>
      <c r="C84" s="57" t="s">
        <v>324</v>
      </c>
      <c r="D84" t="s">
        <v>325</v>
      </c>
      <c r="E84" t="s">
        <v>550</v>
      </c>
      <c r="G84" t="s">
        <v>565</v>
      </c>
      <c r="H84" s="64" t="s">
        <v>520</v>
      </c>
      <c r="K84" t="s">
        <v>54</v>
      </c>
      <c r="L84" s="64" t="s">
        <v>520</v>
      </c>
    </row>
    <row r="85" spans="1:19" ht="12.75" customHeight="1">
      <c r="A85" s="16"/>
      <c r="B85" s="105"/>
      <c r="C85" t="s">
        <v>197</v>
      </c>
      <c r="D85" t="s">
        <v>198</v>
      </c>
      <c r="E85" t="s">
        <v>529</v>
      </c>
      <c r="G85" t="s">
        <v>529</v>
      </c>
      <c r="H85" s="64" t="s">
        <v>520</v>
      </c>
      <c r="K85" t="s">
        <v>529</v>
      </c>
      <c r="L85" s="64" t="str" cm="1">
        <f t="array" ref="L85">_xlfn.IFS(ISBLANK($K85),"Ready for QA",$K85="/","N/A",$K85="-","MISSING",$E85 = $K85,"PASS",$E85&lt;&gt;$K85,"INCORRECT")</f>
        <v>PASS</v>
      </c>
    </row>
    <row r="86" spans="1:19" ht="12.75" customHeight="1">
      <c r="A86" s="16"/>
      <c r="B86" s="105"/>
      <c r="C86" t="s">
        <v>327</v>
      </c>
      <c r="D86" t="s">
        <v>198</v>
      </c>
      <c r="E86" t="s">
        <v>529</v>
      </c>
      <c r="G86" t="s">
        <v>529</v>
      </c>
      <c r="H86" s="64" t="s">
        <v>520</v>
      </c>
      <c r="K86" t="s">
        <v>529</v>
      </c>
      <c r="L86" s="64" t="str" cm="1">
        <f t="array" ref="L86">_xlfn.IFS(ISBLANK($K86),"Ready for QA",$K86="/","N/A",$K86="-","MISSING",$E86 = $K86,"PASS",$E86&lt;&gt;$K86,"INCORRECT")</f>
        <v>PASS</v>
      </c>
    </row>
    <row r="87" spans="1:19" ht="12.75" customHeight="1">
      <c r="A87" s="16"/>
      <c r="B87" s="105"/>
      <c r="C87" t="s">
        <v>328</v>
      </c>
      <c r="D87" t="s">
        <v>515</v>
      </c>
      <c r="E87" t="s">
        <v>550</v>
      </c>
      <c r="G87" t="s">
        <v>565</v>
      </c>
      <c r="H87" s="64" t="s">
        <v>520</v>
      </c>
      <c r="K87" t="s">
        <v>54</v>
      </c>
      <c r="L87" s="64" t="s">
        <v>520</v>
      </c>
    </row>
    <row r="88" spans="1:19" ht="15.6" customHeight="1">
      <c r="B88" s="105"/>
      <c r="C88" t="s">
        <v>330</v>
      </c>
      <c r="D88" t="s">
        <v>325</v>
      </c>
      <c r="E88" t="s">
        <v>550</v>
      </c>
      <c r="G88" t="s">
        <v>565</v>
      </c>
      <c r="H88" s="64" t="s">
        <v>520</v>
      </c>
      <c r="K88" t="s">
        <v>54</v>
      </c>
      <c r="L88" s="64" t="s">
        <v>520</v>
      </c>
    </row>
    <row r="89" spans="1:19" ht="15.6" customHeight="1">
      <c r="B89" s="105"/>
      <c r="C89" t="s">
        <v>204</v>
      </c>
      <c r="D89" t="s">
        <v>205</v>
      </c>
      <c r="E89" t="s">
        <v>551</v>
      </c>
      <c r="G89" t="s">
        <v>565</v>
      </c>
      <c r="H89" s="64" t="s">
        <v>520</v>
      </c>
      <c r="K89" t="s">
        <v>54</v>
      </c>
      <c r="L89" s="64" t="s">
        <v>520</v>
      </c>
    </row>
    <row r="90" spans="1:19" ht="13.35" customHeight="1">
      <c r="B90" s="105"/>
      <c r="C90" t="s">
        <v>331</v>
      </c>
      <c r="D90" t="s">
        <v>205</v>
      </c>
      <c r="E90" t="s">
        <v>551</v>
      </c>
      <c r="G90" t="s">
        <v>565</v>
      </c>
      <c r="H90" s="64" t="s">
        <v>520</v>
      </c>
      <c r="K90" t="s">
        <v>54</v>
      </c>
      <c r="L90" s="64" t="s">
        <v>520</v>
      </c>
    </row>
    <row r="91" spans="1:19" ht="13.35" customHeight="1">
      <c r="B91" s="105"/>
      <c r="C91" t="s">
        <v>207</v>
      </c>
      <c r="D91" t="s">
        <v>208</v>
      </c>
      <c r="E91" t="s">
        <v>552</v>
      </c>
      <c r="G91" t="s">
        <v>565</v>
      </c>
      <c r="H91" s="64" t="s">
        <v>520</v>
      </c>
      <c r="K91" t="s">
        <v>54</v>
      </c>
      <c r="L91" s="64" t="s">
        <v>520</v>
      </c>
    </row>
    <row r="92" spans="1:19" ht="13.35" customHeight="1">
      <c r="B92" s="105"/>
      <c r="C92" t="s">
        <v>333</v>
      </c>
      <c r="D92" t="s">
        <v>208</v>
      </c>
      <c r="E92" t="s">
        <v>552</v>
      </c>
      <c r="G92" t="s">
        <v>565</v>
      </c>
      <c r="H92" s="64" t="s">
        <v>520</v>
      </c>
      <c r="K92" t="s">
        <v>54</v>
      </c>
      <c r="L92" s="64" t="s">
        <v>520</v>
      </c>
    </row>
    <row r="93" spans="1:19" ht="13.35" customHeight="1">
      <c r="B93" s="105"/>
      <c r="C93" t="s">
        <v>210</v>
      </c>
      <c r="D93" t="s">
        <v>211</v>
      </c>
      <c r="E93" t="s">
        <v>733</v>
      </c>
      <c r="G93" t="s">
        <v>733</v>
      </c>
      <c r="H93" s="64" t="s">
        <v>520</v>
      </c>
      <c r="K93" t="s">
        <v>733</v>
      </c>
      <c r="L93" s="64" t="str" cm="1">
        <f t="array" ref="L93">_xlfn.IFS(ISBLANK($K93),"Ready for QA",$K93="/","N/A",$K93="-","MISSING",$E93 = $K93,"PASS",$E93&lt;&gt;$K93,"INCORRECT")</f>
        <v>PASS</v>
      </c>
    </row>
    <row r="94" spans="1:19" ht="13.35" customHeight="1">
      <c r="A94" s="16"/>
      <c r="B94" s="105"/>
      <c r="C94" t="s">
        <v>334</v>
      </c>
      <c r="D94" t="s">
        <v>211</v>
      </c>
      <c r="E94" t="s">
        <v>733</v>
      </c>
      <c r="G94" t="s">
        <v>733</v>
      </c>
      <c r="H94" s="64" t="s">
        <v>520</v>
      </c>
      <c r="K94" t="s">
        <v>733</v>
      </c>
      <c r="L94" s="64" t="str" cm="1">
        <f t="array" ref="L94">_xlfn.IFS(ISBLANK($K94),"Ready for QA",$K94="/","N/A",$K94="-","MISSING",$E94 = $K94,"PASS",$E94&lt;&gt;$K94,"INCORRECT")</f>
        <v>PASS</v>
      </c>
    </row>
    <row r="95" spans="1:19" ht="13.35" customHeight="1">
      <c r="A95" s="16"/>
      <c r="B95" s="105"/>
      <c r="C95" t="s">
        <v>213</v>
      </c>
      <c r="D95" t="s">
        <v>214</v>
      </c>
      <c r="E95" t="s">
        <v>589</v>
      </c>
      <c r="G95" t="s">
        <v>589</v>
      </c>
      <c r="H95" s="64" t="s">
        <v>520</v>
      </c>
      <c r="K95" t="s">
        <v>589</v>
      </c>
      <c r="L95" s="64" t="str" cm="1">
        <f t="array" ref="L95">_xlfn.IFS(ISBLANK($K95),"Ready for QA",$K95="/","N/A",$K95="-","MISSING",$E95 = $K95,"PASS",$E95&lt;&gt;$K95,"INCORRECT")</f>
        <v>PASS</v>
      </c>
    </row>
    <row r="96" spans="1:19" ht="13.35" customHeight="1">
      <c r="A96" s="16"/>
      <c r="B96" s="105"/>
      <c r="C96" t="s">
        <v>335</v>
      </c>
      <c r="D96" t="s">
        <v>214</v>
      </c>
      <c r="E96" t="s">
        <v>589</v>
      </c>
      <c r="G96" t="s">
        <v>589</v>
      </c>
      <c r="H96" s="64" t="s">
        <v>520</v>
      </c>
      <c r="K96" t="s">
        <v>589</v>
      </c>
      <c r="L96" s="64" t="str" cm="1">
        <f t="array" ref="L96">_xlfn.IFS(ISBLANK($K96),"Ready for QA",$K96="/","N/A",$K96="-","MISSING",$E96 = $K96,"PASS",$E96&lt;&gt;$K96,"INCORRECT")</f>
        <v>PASS</v>
      </c>
    </row>
    <row r="97" spans="1:19" ht="13.35" customHeight="1">
      <c r="A97" s="16"/>
      <c r="B97" s="105"/>
      <c r="C97" s="1" t="s">
        <v>216</v>
      </c>
      <c r="D97" t="s">
        <v>217</v>
      </c>
      <c r="E97" t="s">
        <v>218</v>
      </c>
      <c r="G97" t="s">
        <v>52</v>
      </c>
      <c r="H97" s="64" t="str" cm="1">
        <f t="array" ref="H97">_xlfn.IFS(ISBLANK($G97),"Ready for QA",$G97="/","N/A",$G97="-","MISSING",$E97 = $G97,"PASS",$E97&lt;&gt;$G97,"INCORRECT")</f>
        <v>N/A</v>
      </c>
      <c r="K97" t="s">
        <v>52</v>
      </c>
      <c r="L97" s="64" t="str" cm="1">
        <f t="array" ref="L97">_xlfn.IFS(ISBLANK($K97),"Ready for QA",$K97="/","N/A",$K97="-","MISSING",$E97 = $K97,"PASS",$E97&lt;&gt;$K97,"INCORRECT")</f>
        <v>N/A</v>
      </c>
    </row>
    <row r="98" spans="1:19" ht="13.35" customHeight="1">
      <c r="A98" s="16"/>
      <c r="B98" s="105"/>
      <c r="C98" s="1" t="s">
        <v>336</v>
      </c>
      <c r="D98" t="s">
        <v>217</v>
      </c>
      <c r="E98" t="s">
        <v>218</v>
      </c>
      <c r="G98" t="s">
        <v>52</v>
      </c>
      <c r="H98" s="64" t="str" cm="1">
        <f t="array" ref="H98">_xlfn.IFS(ISBLANK($G98),"Ready for QA",$G98="/","N/A",$G98="-","MISSING",$E98 = $G98,"PASS",$E98&lt;&gt;$G98,"INCORRECT")</f>
        <v>N/A</v>
      </c>
      <c r="K98" t="s">
        <v>52</v>
      </c>
      <c r="L98" s="64" t="str" cm="1">
        <f t="array" ref="L98">_xlfn.IFS(ISBLANK($K98),"Ready for QA",$K98="/","N/A",$K98="-","MISSING",$E98 = $K98,"PASS",$E98&lt;&gt;$K98,"INCORRECT")</f>
        <v>N/A</v>
      </c>
    </row>
    <row r="99" spans="1:19" ht="13.35" customHeight="1">
      <c r="A99" s="16"/>
      <c r="B99" s="105"/>
      <c r="C99" s="1" t="s">
        <v>220</v>
      </c>
      <c r="D99" t="s">
        <v>221</v>
      </c>
      <c r="E99" s="60" t="s">
        <v>222</v>
      </c>
      <c r="G99" s="71" t="s">
        <v>568</v>
      </c>
      <c r="H99" s="64" t="s">
        <v>520</v>
      </c>
      <c r="K99" s="71" t="s">
        <v>522</v>
      </c>
      <c r="L99" s="64" t="s">
        <v>520</v>
      </c>
    </row>
    <row r="100" spans="1:19" ht="13.35" customHeight="1">
      <c r="A100" s="16"/>
      <c r="B100" s="105"/>
      <c r="C100" s="1" t="s">
        <v>337</v>
      </c>
      <c r="D100" t="s">
        <v>221</v>
      </c>
      <c r="E100" s="60" t="s">
        <v>222</v>
      </c>
      <c r="G100" s="71" t="s">
        <v>568</v>
      </c>
      <c r="H100" s="64" t="s">
        <v>520</v>
      </c>
      <c r="K100" s="71" t="s">
        <v>522</v>
      </c>
      <c r="L100" s="64" t="s">
        <v>520</v>
      </c>
    </row>
    <row r="101" spans="1:19" ht="15.6" customHeight="1">
      <c r="A101" s="16"/>
      <c r="B101" s="105"/>
      <c r="C101" s="1" t="s">
        <v>244</v>
      </c>
      <c r="D101" t="s">
        <v>245</v>
      </c>
      <c r="E101" t="s">
        <v>523</v>
      </c>
      <c r="G101" t="s">
        <v>524</v>
      </c>
      <c r="H101" s="64" t="s">
        <v>520</v>
      </c>
      <c r="K101" t="s">
        <v>524</v>
      </c>
      <c r="L101" s="64" t="s">
        <v>520</v>
      </c>
    </row>
    <row r="102" spans="1:19" ht="15.6" customHeight="1">
      <c r="A102" s="16"/>
      <c r="B102" s="105"/>
      <c r="C102" t="s">
        <v>352</v>
      </c>
      <c r="D102" t="s">
        <v>245</v>
      </c>
      <c r="E102" t="s">
        <v>523</v>
      </c>
      <c r="G102" t="s">
        <v>524</v>
      </c>
      <c r="H102" s="64" t="s">
        <v>520</v>
      </c>
      <c r="K102" t="s">
        <v>524</v>
      </c>
      <c r="L102" s="64" t="s">
        <v>520</v>
      </c>
    </row>
    <row r="103" spans="1:19" ht="15.6" customHeight="1">
      <c r="A103" s="16"/>
      <c r="B103" s="105"/>
      <c r="C103" s="1" t="s">
        <v>275</v>
      </c>
      <c r="D103" t="s">
        <v>276</v>
      </c>
      <c r="E103" t="s">
        <v>525</v>
      </c>
      <c r="G103" s="79" t="s">
        <v>9</v>
      </c>
      <c r="H103" s="64" t="s">
        <v>520</v>
      </c>
      <c r="L103" s="64"/>
    </row>
    <row r="104" spans="1:19" ht="15.6" customHeight="1">
      <c r="A104" s="16"/>
      <c r="B104" s="105"/>
      <c r="C104" s="1" t="s">
        <v>365</v>
      </c>
      <c r="D104" t="s">
        <v>276</v>
      </c>
      <c r="E104" t="s">
        <v>525</v>
      </c>
      <c r="G104" s="79" t="s">
        <v>9</v>
      </c>
      <c r="H104" s="64" t="s">
        <v>520</v>
      </c>
      <c r="L104" s="64"/>
    </row>
    <row r="105" spans="1:19" ht="15.6" customHeight="1">
      <c r="A105" s="16"/>
      <c r="B105" s="105"/>
      <c r="C105" t="s">
        <v>414</v>
      </c>
      <c r="D105" t="s">
        <v>415</v>
      </c>
      <c r="E105" t="s">
        <v>532</v>
      </c>
      <c r="G105" t="s">
        <v>532</v>
      </c>
      <c r="H105" s="64" t="s">
        <v>520</v>
      </c>
      <c r="K105" t="s">
        <v>532</v>
      </c>
      <c r="L105" s="64" t="s">
        <v>520</v>
      </c>
    </row>
    <row r="106" spans="1:19" ht="15.6" customHeight="1">
      <c r="A106" s="16"/>
    </row>
    <row r="107" spans="1:19" ht="15.6" customHeight="1"/>
    <row r="108" spans="1:19" ht="15.6" customHeight="1">
      <c r="A108" s="29"/>
      <c r="B108" s="89" t="s">
        <v>734</v>
      </c>
      <c r="C108" s="30"/>
      <c r="D108" s="30"/>
      <c r="E108" s="30"/>
      <c r="F108" s="29"/>
      <c r="G108" s="29"/>
      <c r="H108" s="29"/>
      <c r="I108" s="29"/>
      <c r="J108" s="29"/>
      <c r="K108" s="31"/>
      <c r="L108" s="31"/>
      <c r="M108" s="31"/>
      <c r="N108" s="31"/>
      <c r="O108" s="31"/>
      <c r="P108" s="31"/>
      <c r="Q108" s="31"/>
      <c r="R108" s="31"/>
      <c r="S108" s="31"/>
    </row>
    <row r="109" spans="1:19" ht="15.6" customHeight="1">
      <c r="B109" s="105"/>
      <c r="C109" s="57" t="s">
        <v>321</v>
      </c>
      <c r="D109" t="s">
        <v>515</v>
      </c>
      <c r="E109" t="s">
        <v>549</v>
      </c>
      <c r="G109" t="s">
        <v>52</v>
      </c>
      <c r="H109" s="64" t="str" cm="1">
        <f t="array" ref="H109">_xlfn.IFS(ISBLANK($G109),"Ready for QA",$G109="/","N/A",$G109="-","MISSING",$E109 = $G109,"PASS",$E109&lt;&gt;$G109,"INCORRECT")</f>
        <v>N/A</v>
      </c>
      <c r="I109" t="s">
        <v>735</v>
      </c>
      <c r="K109" t="s">
        <v>54</v>
      </c>
      <c r="L109" s="64" t="s">
        <v>520</v>
      </c>
    </row>
    <row r="110" spans="1:19" ht="15.6" customHeight="1">
      <c r="B110" s="105"/>
      <c r="C110" s="57" t="s">
        <v>324</v>
      </c>
      <c r="D110" t="s">
        <v>325</v>
      </c>
      <c r="E110" t="s">
        <v>550</v>
      </c>
      <c r="K110" t="s">
        <v>54</v>
      </c>
      <c r="L110" s="64" t="s">
        <v>520</v>
      </c>
    </row>
    <row r="111" spans="1:19" ht="13.35" customHeight="1">
      <c r="B111" s="105"/>
      <c r="C111" t="s">
        <v>197</v>
      </c>
      <c r="D111" t="s">
        <v>198</v>
      </c>
      <c r="E111" t="s">
        <v>529</v>
      </c>
      <c r="K111" t="s">
        <v>529</v>
      </c>
      <c r="L111" s="64" t="str" cm="1">
        <f t="array" ref="L111">_xlfn.IFS(ISBLANK($K111),"Ready for QA",$K111="/","N/A",$K111="-","MISSING",$E111 = $K111,"PASS",$E111&lt;&gt;$K111,"INCORRECT")</f>
        <v>PASS</v>
      </c>
    </row>
    <row r="112" spans="1:19" ht="13.35" customHeight="1">
      <c r="B112" s="105"/>
      <c r="C112" t="s">
        <v>327</v>
      </c>
      <c r="D112" t="s">
        <v>198</v>
      </c>
      <c r="E112" t="s">
        <v>529</v>
      </c>
      <c r="K112" t="s">
        <v>529</v>
      </c>
      <c r="L112" s="64" t="str" cm="1">
        <f t="array" ref="L112">_xlfn.IFS(ISBLANK($K112),"Ready for QA",$K112="/","N/A",$K112="-","MISSING",$E112 = $K112,"PASS",$E112&lt;&gt;$K112,"INCORRECT")</f>
        <v>PASS</v>
      </c>
    </row>
    <row r="113" spans="2:12" ht="15.6" customHeight="1">
      <c r="B113" s="105"/>
      <c r="C113" t="s">
        <v>328</v>
      </c>
      <c r="D113" t="s">
        <v>515</v>
      </c>
      <c r="E113" t="s">
        <v>550</v>
      </c>
      <c r="K113" t="s">
        <v>54</v>
      </c>
      <c r="L113" s="64" t="s">
        <v>520</v>
      </c>
    </row>
    <row r="114" spans="2:12" ht="15.6" customHeight="1">
      <c r="B114" s="105"/>
      <c r="C114" t="s">
        <v>330</v>
      </c>
      <c r="D114" t="s">
        <v>325</v>
      </c>
      <c r="E114" t="s">
        <v>550</v>
      </c>
      <c r="K114" t="s">
        <v>54</v>
      </c>
      <c r="L114" s="64" t="s">
        <v>520</v>
      </c>
    </row>
    <row r="115" spans="2:12" ht="13.35" customHeight="1">
      <c r="B115" s="105"/>
      <c r="C115" t="s">
        <v>204</v>
      </c>
      <c r="D115" t="s">
        <v>205</v>
      </c>
      <c r="E115" t="s">
        <v>551</v>
      </c>
      <c r="K115" t="s">
        <v>54</v>
      </c>
      <c r="L115" s="64" t="s">
        <v>520</v>
      </c>
    </row>
    <row r="116" spans="2:12" ht="13.35" customHeight="1">
      <c r="B116" s="105"/>
      <c r="C116" t="s">
        <v>331</v>
      </c>
      <c r="D116" t="s">
        <v>205</v>
      </c>
      <c r="E116" t="s">
        <v>551</v>
      </c>
      <c r="K116" t="s">
        <v>54</v>
      </c>
      <c r="L116" s="64" t="s">
        <v>520</v>
      </c>
    </row>
    <row r="117" spans="2:12" ht="13.35" customHeight="1">
      <c r="B117" s="105"/>
      <c r="C117" t="s">
        <v>207</v>
      </c>
      <c r="D117" t="s">
        <v>208</v>
      </c>
      <c r="E117" t="s">
        <v>552</v>
      </c>
      <c r="K117" t="s">
        <v>54</v>
      </c>
      <c r="L117" s="64" t="s">
        <v>520</v>
      </c>
    </row>
    <row r="118" spans="2:12" ht="13.35" customHeight="1">
      <c r="B118" s="105"/>
      <c r="C118" t="s">
        <v>333</v>
      </c>
      <c r="D118" t="s">
        <v>208</v>
      </c>
      <c r="E118" t="s">
        <v>552</v>
      </c>
      <c r="K118" t="s">
        <v>54</v>
      </c>
      <c r="L118" s="64" t="s">
        <v>520</v>
      </c>
    </row>
    <row r="119" spans="2:12" ht="13.35" customHeight="1">
      <c r="B119" s="105"/>
      <c r="C119" t="s">
        <v>210</v>
      </c>
      <c r="D119" t="s">
        <v>211</v>
      </c>
      <c r="E119" t="s">
        <v>736</v>
      </c>
      <c r="K119" t="s">
        <v>736</v>
      </c>
      <c r="L119" s="64" t="str" cm="1">
        <f t="array" ref="L119">_xlfn.IFS(ISBLANK($K119),"Ready for QA",$K119="/","N/A",$K119="-","MISSING",$E119 = $K119,"PASS",$E119&lt;&gt;$K119,"INCORRECT")</f>
        <v>PASS</v>
      </c>
    </row>
    <row r="120" spans="2:12" ht="13.35" customHeight="1">
      <c r="B120" s="105"/>
      <c r="C120" t="s">
        <v>334</v>
      </c>
      <c r="D120" t="s">
        <v>211</v>
      </c>
      <c r="E120" t="s">
        <v>736</v>
      </c>
      <c r="K120" t="s">
        <v>736</v>
      </c>
      <c r="L120" s="64" t="str" cm="1">
        <f t="array" ref="L120">_xlfn.IFS(ISBLANK($K120),"Ready for QA",$K120="/","N/A",$K120="-","MISSING",$E120 = $K120,"PASS",$E120&lt;&gt;$K120,"INCORRECT")</f>
        <v>PASS</v>
      </c>
    </row>
    <row r="121" spans="2:12" ht="13.35" customHeight="1">
      <c r="B121" s="105"/>
      <c r="C121" t="s">
        <v>213</v>
      </c>
      <c r="D121" t="s">
        <v>214</v>
      </c>
      <c r="E121" t="s">
        <v>589</v>
      </c>
      <c r="K121" t="s">
        <v>589</v>
      </c>
      <c r="L121" s="64" t="str" cm="1">
        <f t="array" ref="L121">_xlfn.IFS(ISBLANK($K121),"Ready for QA",$K121="/","N/A",$K121="-","MISSING",$E121 = $K121,"PASS",$E121&lt;&gt;$K121,"INCORRECT")</f>
        <v>PASS</v>
      </c>
    </row>
    <row r="122" spans="2:12" ht="15.6" customHeight="1">
      <c r="B122" s="105"/>
      <c r="C122" t="s">
        <v>335</v>
      </c>
      <c r="D122" t="s">
        <v>214</v>
      </c>
      <c r="E122" t="s">
        <v>589</v>
      </c>
      <c r="K122" t="s">
        <v>589</v>
      </c>
      <c r="L122" s="64" t="str" cm="1">
        <f t="array" ref="L122">_xlfn.IFS(ISBLANK($K122),"Ready for QA",$K122="/","N/A",$K122="-","MISSING",$E122 = $K122,"PASS",$E122&lt;&gt;$K122,"INCORRECT")</f>
        <v>PASS</v>
      </c>
    </row>
    <row r="123" spans="2:12" ht="15.6" customHeight="1">
      <c r="B123" s="105"/>
      <c r="C123" s="1" t="s">
        <v>216</v>
      </c>
      <c r="D123" t="s">
        <v>217</v>
      </c>
      <c r="E123" t="s">
        <v>218</v>
      </c>
      <c r="K123" t="s">
        <v>52</v>
      </c>
      <c r="L123" s="64" t="str" cm="1">
        <f t="array" ref="L123">_xlfn.IFS(ISBLANK($K123),"Ready for QA",$K123="/","N/A",$K123="-","MISSING",$E123 = $K123,"PASS",$E123&lt;&gt;$K123,"INCORRECT")</f>
        <v>N/A</v>
      </c>
    </row>
    <row r="124" spans="2:12" ht="15.6" customHeight="1">
      <c r="B124" s="105"/>
      <c r="C124" s="1" t="s">
        <v>336</v>
      </c>
      <c r="D124" t="s">
        <v>217</v>
      </c>
      <c r="E124" t="s">
        <v>218</v>
      </c>
      <c r="K124" t="s">
        <v>52</v>
      </c>
      <c r="L124" s="64" t="str" cm="1">
        <f t="array" ref="L124">_xlfn.IFS(ISBLANK($K124),"Ready for QA",$K124="/","N/A",$K124="-","MISSING",$E124 = $K124,"PASS",$E124&lt;&gt;$K124,"INCORRECT")</f>
        <v>N/A</v>
      </c>
    </row>
    <row r="125" spans="2:12" ht="15.6" customHeight="1">
      <c r="B125" s="105"/>
      <c r="C125" s="1" t="s">
        <v>220</v>
      </c>
      <c r="D125" t="s">
        <v>221</v>
      </c>
      <c r="E125" s="60" t="s">
        <v>222</v>
      </c>
      <c r="K125" s="71" t="s">
        <v>522</v>
      </c>
      <c r="L125" s="64" t="s">
        <v>520</v>
      </c>
    </row>
    <row r="126" spans="2:12" ht="15.6" customHeight="1">
      <c r="B126" s="105"/>
      <c r="C126" s="1" t="s">
        <v>337</v>
      </c>
      <c r="D126" t="s">
        <v>221</v>
      </c>
      <c r="E126" s="60" t="s">
        <v>222</v>
      </c>
      <c r="K126" s="71" t="s">
        <v>522</v>
      </c>
      <c r="L126" s="64" t="s">
        <v>520</v>
      </c>
    </row>
    <row r="127" spans="2:12" ht="15.6" customHeight="1">
      <c r="B127" s="105"/>
      <c r="C127" s="1" t="s">
        <v>244</v>
      </c>
      <c r="D127" t="s">
        <v>245</v>
      </c>
      <c r="E127" t="s">
        <v>523</v>
      </c>
      <c r="K127" t="s">
        <v>524</v>
      </c>
      <c r="L127" s="64" t="s">
        <v>520</v>
      </c>
    </row>
    <row r="128" spans="2:12" ht="15.6" customHeight="1">
      <c r="B128" s="105"/>
      <c r="C128" t="s">
        <v>352</v>
      </c>
      <c r="D128" t="s">
        <v>245</v>
      </c>
      <c r="E128" t="s">
        <v>523</v>
      </c>
      <c r="K128" t="s">
        <v>524</v>
      </c>
      <c r="L128" s="64" t="s">
        <v>520</v>
      </c>
    </row>
    <row r="129" spans="1:20" ht="15.6" customHeight="1">
      <c r="B129" s="105"/>
      <c r="C129" s="1" t="s">
        <v>275</v>
      </c>
      <c r="D129" t="s">
        <v>276</v>
      </c>
      <c r="E129" t="s">
        <v>525</v>
      </c>
      <c r="L129" s="64"/>
    </row>
    <row r="130" spans="1:20" ht="15.6" customHeight="1">
      <c r="B130" s="105"/>
      <c r="C130" s="1" t="s">
        <v>365</v>
      </c>
      <c r="D130" t="s">
        <v>276</v>
      </c>
      <c r="E130" t="s">
        <v>525</v>
      </c>
      <c r="L130" s="64"/>
    </row>
    <row r="131" spans="1:20" ht="15.6" customHeight="1">
      <c r="B131" s="105"/>
      <c r="C131" t="s">
        <v>414</v>
      </c>
      <c r="D131" t="s">
        <v>415</v>
      </c>
      <c r="E131" t="s">
        <v>532</v>
      </c>
      <c r="K131" t="s">
        <v>532</v>
      </c>
      <c r="L131" s="64" t="str" cm="1">
        <f t="array" ref="L131">_xlfn.IFS(ISBLANK($K131),"Ready for QA",$K131="/","N/A",$K131="-","MISSING",$E131 = $K131,"PASS",$E131&lt;&gt;$K131,"INCORRECT")</f>
        <v>PASS</v>
      </c>
    </row>
    <row r="132" spans="1:20" ht="15.6" customHeight="1">
      <c r="B132" s="16"/>
    </row>
    <row r="133" spans="1:20" ht="15.6" customHeight="1">
      <c r="E133" s="15"/>
    </row>
    <row r="134" spans="1:20" ht="15.6" customHeight="1">
      <c r="A134" s="29"/>
      <c r="B134" s="30" t="s">
        <v>737</v>
      </c>
      <c r="C134" s="30"/>
      <c r="D134" s="30"/>
      <c r="E134" s="29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</row>
    <row r="135" spans="1:20" ht="15.6" customHeight="1">
      <c r="B135" s="105"/>
      <c r="C135" s="57" t="s">
        <v>321</v>
      </c>
      <c r="D135" t="s">
        <v>515</v>
      </c>
      <c r="E135" t="s">
        <v>549</v>
      </c>
      <c r="G135" t="s">
        <v>565</v>
      </c>
      <c r="H135" s="64" t="s">
        <v>520</v>
      </c>
      <c r="K135" t="s">
        <v>54</v>
      </c>
      <c r="L135" s="64" t="s">
        <v>520</v>
      </c>
    </row>
    <row r="136" spans="1:20" ht="15.6" customHeight="1">
      <c r="B136" s="105"/>
      <c r="C136" s="57" t="s">
        <v>324</v>
      </c>
      <c r="D136" t="s">
        <v>325</v>
      </c>
      <c r="E136" t="s">
        <v>550</v>
      </c>
      <c r="G136" t="s">
        <v>565</v>
      </c>
      <c r="H136" s="64" t="s">
        <v>520</v>
      </c>
      <c r="K136" t="s">
        <v>54</v>
      </c>
      <c r="L136" s="64" t="s">
        <v>520</v>
      </c>
    </row>
    <row r="137" spans="1:20" ht="15.6" customHeight="1">
      <c r="B137" s="105"/>
      <c r="C137" t="s">
        <v>197</v>
      </c>
      <c r="D137" t="s">
        <v>198</v>
      </c>
      <c r="E137" t="s">
        <v>529</v>
      </c>
      <c r="G137" t="s">
        <v>529</v>
      </c>
      <c r="H137" s="64" t="s">
        <v>520</v>
      </c>
      <c r="K137" t="s">
        <v>529</v>
      </c>
      <c r="L137" s="64" t="str" cm="1">
        <f t="array" ref="L137">_xlfn.IFS(ISBLANK($K137),"Ready for QA",$K137="/","N/A",$K137="-","MISSING",$E137 = $K137,"PASS",$E137&lt;&gt;$K137,"INCORRECT")</f>
        <v>PASS</v>
      </c>
    </row>
    <row r="138" spans="1:20" ht="15.6" customHeight="1">
      <c r="B138" s="105"/>
      <c r="C138" t="s">
        <v>327</v>
      </c>
      <c r="D138" t="s">
        <v>198</v>
      </c>
      <c r="E138" t="s">
        <v>529</v>
      </c>
      <c r="G138" t="s">
        <v>529</v>
      </c>
      <c r="H138" s="64" t="s">
        <v>520</v>
      </c>
      <c r="K138" t="s">
        <v>529</v>
      </c>
      <c r="L138" s="64" t="str" cm="1">
        <f t="array" ref="L138">_xlfn.IFS(ISBLANK($K138),"Ready for QA",$K138="/","N/A",$K138="-","MISSING",$E138 = $K138,"PASS",$E138&lt;&gt;$K138,"INCORRECT")</f>
        <v>PASS</v>
      </c>
    </row>
    <row r="139" spans="1:20" ht="13.35" customHeight="1">
      <c r="B139" s="105"/>
      <c r="C139" t="s">
        <v>328</v>
      </c>
      <c r="D139" t="s">
        <v>515</v>
      </c>
      <c r="E139" t="s">
        <v>550</v>
      </c>
      <c r="G139" t="s">
        <v>565</v>
      </c>
      <c r="H139" s="64" t="s">
        <v>520</v>
      </c>
      <c r="K139" t="s">
        <v>54</v>
      </c>
      <c r="L139" s="64" t="s">
        <v>520</v>
      </c>
      <c r="T139" s="31"/>
    </row>
    <row r="140" spans="1:20" s="31" customFormat="1" ht="15.75" customHeight="1">
      <c r="A140"/>
      <c r="B140" s="105"/>
      <c r="C140" t="s">
        <v>330</v>
      </c>
      <c r="D140" t="s">
        <v>325</v>
      </c>
      <c r="E140" t="s">
        <v>550</v>
      </c>
      <c r="F140"/>
      <c r="G140" t="s">
        <v>565</v>
      </c>
      <c r="H140" s="64" t="s">
        <v>520</v>
      </c>
      <c r="I140"/>
      <c r="J140"/>
      <c r="K140" t="s">
        <v>54</v>
      </c>
      <c r="L140" s="64" t="s">
        <v>520</v>
      </c>
      <c r="M140"/>
      <c r="N140"/>
      <c r="O140"/>
      <c r="P140"/>
      <c r="Q140"/>
      <c r="R140"/>
      <c r="S140"/>
      <c r="T140"/>
    </row>
    <row r="141" spans="1:20" ht="12.95">
      <c r="B141" s="105"/>
      <c r="C141" t="s">
        <v>204</v>
      </c>
      <c r="D141" t="s">
        <v>205</v>
      </c>
      <c r="E141" t="s">
        <v>551</v>
      </c>
      <c r="G141" t="s">
        <v>565</v>
      </c>
      <c r="H141" s="64" t="s">
        <v>520</v>
      </c>
      <c r="K141" t="s">
        <v>54</v>
      </c>
      <c r="L141" s="64" t="s">
        <v>520</v>
      </c>
    </row>
    <row r="142" spans="1:20" ht="12.95">
      <c r="B142" s="105"/>
      <c r="C142" t="s">
        <v>331</v>
      </c>
      <c r="D142" t="s">
        <v>205</v>
      </c>
      <c r="E142" t="s">
        <v>551</v>
      </c>
      <c r="G142" t="s">
        <v>565</v>
      </c>
      <c r="H142" s="64" t="s">
        <v>520</v>
      </c>
      <c r="K142" t="s">
        <v>54</v>
      </c>
      <c r="L142" s="64" t="s">
        <v>520</v>
      </c>
    </row>
    <row r="143" spans="1:20" ht="12.95">
      <c r="B143" s="105"/>
      <c r="C143" t="s">
        <v>207</v>
      </c>
      <c r="D143" t="s">
        <v>208</v>
      </c>
      <c r="E143" t="s">
        <v>552</v>
      </c>
      <c r="G143" t="s">
        <v>565</v>
      </c>
      <c r="H143" s="64" t="s">
        <v>520</v>
      </c>
      <c r="K143" t="s">
        <v>54</v>
      </c>
      <c r="L143" s="64" t="s">
        <v>520</v>
      </c>
    </row>
    <row r="144" spans="1:20" ht="12.95">
      <c r="B144" s="105"/>
      <c r="C144" t="s">
        <v>333</v>
      </c>
      <c r="D144" t="s">
        <v>208</v>
      </c>
      <c r="E144" t="s">
        <v>552</v>
      </c>
      <c r="G144" t="s">
        <v>565</v>
      </c>
      <c r="H144" s="64" t="s">
        <v>520</v>
      </c>
      <c r="K144" t="s">
        <v>54</v>
      </c>
      <c r="L144" s="64" t="s">
        <v>520</v>
      </c>
    </row>
    <row r="145" spans="1:19" ht="12.95">
      <c r="B145" s="105"/>
      <c r="C145" t="s">
        <v>210</v>
      </c>
      <c r="D145" t="s">
        <v>211</v>
      </c>
      <c r="E145" t="s">
        <v>738</v>
      </c>
      <c r="G145" t="s">
        <v>738</v>
      </c>
      <c r="H145" s="64" t="s">
        <v>520</v>
      </c>
      <c r="K145" t="s">
        <v>738</v>
      </c>
      <c r="L145" s="64" t="str" cm="1">
        <f t="array" ref="L145">_xlfn.IFS(ISBLANK($K145),"Ready for QA",$K145="/","N/A",$K145="-","MISSING",$E145 = $K145,"PASS",$E145&lt;&gt;$K145,"INCORRECT")</f>
        <v>PASS</v>
      </c>
    </row>
    <row r="146" spans="1:19" ht="12.95">
      <c r="B146" s="105"/>
      <c r="C146" t="s">
        <v>334</v>
      </c>
      <c r="D146" t="s">
        <v>211</v>
      </c>
      <c r="E146" t="s">
        <v>738</v>
      </c>
      <c r="G146" t="s">
        <v>738</v>
      </c>
      <c r="H146" s="64" t="s">
        <v>520</v>
      </c>
      <c r="K146" t="s">
        <v>738</v>
      </c>
      <c r="L146" s="64" t="str" cm="1">
        <f t="array" ref="L146">_xlfn.IFS(ISBLANK($K146),"Ready for QA",$K146="/","N/A",$K146="-","MISSING",$E146 = $K146,"PASS",$E146&lt;&gt;$K146,"INCORRECT")</f>
        <v>PASS</v>
      </c>
      <c r="M146" s="1"/>
    </row>
    <row r="147" spans="1:19" ht="12.95">
      <c r="B147" s="105"/>
      <c r="C147" t="s">
        <v>213</v>
      </c>
      <c r="D147" t="s">
        <v>214</v>
      </c>
      <c r="E147" t="s">
        <v>589</v>
      </c>
      <c r="G147" t="s">
        <v>589</v>
      </c>
      <c r="H147" s="64" t="s">
        <v>520</v>
      </c>
      <c r="K147" t="s">
        <v>589</v>
      </c>
      <c r="L147" s="64" t="str" cm="1">
        <f t="array" ref="L147">_xlfn.IFS(ISBLANK($K147),"Ready for QA",$K147="/","N/A",$K147="-","MISSING",$E147 = $K147,"PASS",$E147&lt;&gt;$K147,"INCORRECT")</f>
        <v>PASS</v>
      </c>
    </row>
    <row r="148" spans="1:19" ht="12.95">
      <c r="B148" s="105"/>
      <c r="C148" t="s">
        <v>335</v>
      </c>
      <c r="D148" t="s">
        <v>214</v>
      </c>
      <c r="E148" t="s">
        <v>589</v>
      </c>
      <c r="G148" t="s">
        <v>589</v>
      </c>
      <c r="H148" s="64" t="s">
        <v>520</v>
      </c>
      <c r="K148" t="s">
        <v>589</v>
      </c>
      <c r="L148" s="64" t="str" cm="1">
        <f t="array" ref="L148">_xlfn.IFS(ISBLANK($K148),"Ready for QA",$K148="/","N/A",$K148="-","MISSING",$E148 = $K148,"PASS",$E148&lt;&gt;$K148,"INCORRECT")</f>
        <v>PASS</v>
      </c>
    </row>
    <row r="149" spans="1:19" ht="12.95">
      <c r="B149" s="105"/>
      <c r="C149" s="1" t="s">
        <v>216</v>
      </c>
      <c r="D149" t="s">
        <v>217</v>
      </c>
      <c r="E149" t="s">
        <v>218</v>
      </c>
      <c r="G149" t="s">
        <v>52</v>
      </c>
      <c r="H149" s="64" t="str" cm="1">
        <f t="array" ref="H149">_xlfn.IFS(ISBLANK($G149),"Ready for QA",$G149="/","N/A",$G149="-","MISSING",$E149 = $G149,"PASS",$E149&lt;&gt;$G149,"INCORRECT")</f>
        <v>N/A</v>
      </c>
      <c r="K149" t="s">
        <v>52</v>
      </c>
      <c r="L149" s="64" t="str" cm="1">
        <f t="array" ref="L149">_xlfn.IFS(ISBLANK($K149),"Ready for QA",$K149="/","N/A",$K149="-","MISSING",$E149 = $K149,"PASS",$E149&lt;&gt;$K149,"INCORRECT")</f>
        <v>N/A</v>
      </c>
    </row>
    <row r="150" spans="1:19" ht="12.95">
      <c r="B150" s="105"/>
      <c r="C150" s="1" t="s">
        <v>336</v>
      </c>
      <c r="D150" t="s">
        <v>217</v>
      </c>
      <c r="E150" t="s">
        <v>218</v>
      </c>
      <c r="G150" t="s">
        <v>52</v>
      </c>
      <c r="H150" s="64" t="str" cm="1">
        <f t="array" ref="H150">_xlfn.IFS(ISBLANK($G150),"Ready for QA",$G150="/","N/A",$G150="-","MISSING",$E150 = $G150,"PASS",$E150&lt;&gt;$G150,"INCORRECT")</f>
        <v>N/A</v>
      </c>
      <c r="K150" t="s">
        <v>52</v>
      </c>
      <c r="L150" s="64" t="str" cm="1">
        <f t="array" ref="L150">_xlfn.IFS(ISBLANK($K150),"Ready for QA",$K150="/","N/A",$K150="-","MISSING",$E150 = $K150,"PASS",$E150&lt;&gt;$K150,"INCORRECT")</f>
        <v>N/A</v>
      </c>
    </row>
    <row r="151" spans="1:19" ht="12.95">
      <c r="B151" s="105"/>
      <c r="C151" s="1" t="s">
        <v>220</v>
      </c>
      <c r="D151" t="s">
        <v>221</v>
      </c>
      <c r="E151" s="60" t="s">
        <v>222</v>
      </c>
      <c r="G151" s="71" t="s">
        <v>568</v>
      </c>
      <c r="H151" s="64" t="s">
        <v>520</v>
      </c>
      <c r="K151" s="71" t="s">
        <v>522</v>
      </c>
      <c r="L151" s="64" t="s">
        <v>520</v>
      </c>
    </row>
    <row r="152" spans="1:19" ht="12.95">
      <c r="B152" s="105"/>
      <c r="C152" s="1" t="s">
        <v>337</v>
      </c>
      <c r="D152" t="s">
        <v>221</v>
      </c>
      <c r="E152" s="60" t="s">
        <v>222</v>
      </c>
      <c r="G152" s="71" t="s">
        <v>568</v>
      </c>
      <c r="H152" s="64" t="s">
        <v>520</v>
      </c>
      <c r="K152" s="71" t="s">
        <v>522</v>
      </c>
      <c r="L152" s="64" t="s">
        <v>520</v>
      </c>
    </row>
    <row r="153" spans="1:19" ht="12.95">
      <c r="B153" s="105"/>
      <c r="C153" s="1" t="s">
        <v>244</v>
      </c>
      <c r="D153" t="s">
        <v>245</v>
      </c>
      <c r="E153" t="s">
        <v>523</v>
      </c>
      <c r="G153" t="s">
        <v>524</v>
      </c>
      <c r="H153" s="64" t="s">
        <v>520</v>
      </c>
      <c r="K153" t="s">
        <v>524</v>
      </c>
      <c r="L153" s="64" t="s">
        <v>520</v>
      </c>
    </row>
    <row r="154" spans="1:19" ht="12.95">
      <c r="B154" s="105"/>
      <c r="C154" t="s">
        <v>352</v>
      </c>
      <c r="D154" t="s">
        <v>245</v>
      </c>
      <c r="E154" t="s">
        <v>523</v>
      </c>
      <c r="G154" t="s">
        <v>524</v>
      </c>
      <c r="H154" s="64" t="s">
        <v>520</v>
      </c>
      <c r="K154" t="s">
        <v>524</v>
      </c>
      <c r="L154" s="64" t="s">
        <v>520</v>
      </c>
    </row>
    <row r="155" spans="1:19" ht="12.95">
      <c r="B155" s="105"/>
      <c r="C155" s="1" t="s">
        <v>275</v>
      </c>
      <c r="D155" t="s">
        <v>276</v>
      </c>
      <c r="E155" t="s">
        <v>525</v>
      </c>
      <c r="G155" s="79" t="s">
        <v>9</v>
      </c>
      <c r="H155" s="64" t="s">
        <v>520</v>
      </c>
      <c r="L155" s="64"/>
    </row>
    <row r="156" spans="1:19" ht="12.95">
      <c r="B156" s="105"/>
      <c r="C156" s="1" t="s">
        <v>365</v>
      </c>
      <c r="D156" t="s">
        <v>276</v>
      </c>
      <c r="E156" t="s">
        <v>525</v>
      </c>
      <c r="G156" s="79" t="s">
        <v>9</v>
      </c>
      <c r="H156" s="64" t="s">
        <v>520</v>
      </c>
      <c r="L156" s="64"/>
    </row>
    <row r="157" spans="1:19" ht="12.95">
      <c r="B157" s="105"/>
      <c r="C157" t="s">
        <v>414</v>
      </c>
      <c r="D157" t="s">
        <v>415</v>
      </c>
      <c r="E157" t="s">
        <v>532</v>
      </c>
      <c r="G157" t="s">
        <v>532</v>
      </c>
      <c r="H157" s="64" t="s">
        <v>520</v>
      </c>
      <c r="K157" t="s">
        <v>532</v>
      </c>
      <c r="L157" s="64" t="str" cm="1">
        <f t="array" ref="L157">_xlfn.IFS(ISBLANK($K157),"Ready for QA",$K157="/","N/A",$K157="-","MISSING",$E157 = $K157,"PASS",$E157&lt;&gt;$K157,"INCORRECT")</f>
        <v>PASS</v>
      </c>
    </row>
    <row r="158" spans="1:19" ht="12.6">
      <c r="B158" s="32"/>
    </row>
    <row r="159" spans="1:19" ht="12.6"/>
    <row r="160" spans="1:19" ht="12.95">
      <c r="A160" s="29"/>
      <c r="B160" s="89" t="s">
        <v>739</v>
      </c>
      <c r="C160" s="30"/>
      <c r="D160" s="30"/>
      <c r="E160" s="29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</row>
    <row r="161" spans="1:20" ht="12.95">
      <c r="B161" s="105"/>
      <c r="C161" s="57" t="s">
        <v>321</v>
      </c>
      <c r="D161" t="s">
        <v>515</v>
      </c>
      <c r="E161" t="s">
        <v>549</v>
      </c>
      <c r="G161" t="s">
        <v>52</v>
      </c>
      <c r="H161" s="64" t="str" cm="1">
        <f t="array" ref="H161">_xlfn.IFS(ISBLANK($G161),"Ready for QA",$G161="/","N/A",$G161="-","MISSING",$E161 = $G161,"PASS",$E161&lt;&gt;$G161,"INCORRECT")</f>
        <v>N/A</v>
      </c>
      <c r="I161" t="s">
        <v>735</v>
      </c>
      <c r="L161" s="65" t="s">
        <v>729</v>
      </c>
      <c r="M161" t="s">
        <v>730</v>
      </c>
    </row>
    <row r="162" spans="1:20" ht="12.95">
      <c r="B162" s="105"/>
      <c r="C162" s="57" t="s">
        <v>324</v>
      </c>
      <c r="D162" t="s">
        <v>325</v>
      </c>
      <c r="E162" t="s">
        <v>550</v>
      </c>
      <c r="L162" s="64" t="str" cm="1">
        <f t="array" ref="L162">_xlfn.IFS(ISBLANK($K162),"Ready for QA",$K162="/","N/A",$K162="-","MISSING",$E162 = $K162,"PASS",$E162&lt;&gt;$K162,"INCORRECT")</f>
        <v>Ready for QA</v>
      </c>
    </row>
    <row r="163" spans="1:20" ht="13.35" customHeight="1">
      <c r="B163" s="105"/>
      <c r="C163" t="s">
        <v>197</v>
      </c>
      <c r="D163" t="s">
        <v>198</v>
      </c>
      <c r="E163" t="s">
        <v>529</v>
      </c>
      <c r="L163" s="64" t="str" cm="1">
        <f t="array" ref="L163">_xlfn.IFS(ISBLANK($K163),"Ready for QA",$K163="/","N/A",$K163="-","MISSING",$E163 = $K163,"PASS",$E163&lt;&gt;$K163,"INCORRECT")</f>
        <v>Ready for QA</v>
      </c>
    </row>
    <row r="164" spans="1:20" ht="13.35" customHeight="1">
      <c r="B164" s="105"/>
      <c r="C164" t="s">
        <v>327</v>
      </c>
      <c r="D164" t="s">
        <v>198</v>
      </c>
      <c r="E164" t="s">
        <v>529</v>
      </c>
      <c r="L164" s="64" t="str" cm="1">
        <f t="array" ref="L164">_xlfn.IFS(ISBLANK($K164),"Ready for QA",$K164="/","N/A",$K164="-","MISSING",$E164 = $K164,"PASS",$E164&lt;&gt;$K164,"INCORRECT")</f>
        <v>Ready for QA</v>
      </c>
    </row>
    <row r="165" spans="1:20" ht="13.35" customHeight="1">
      <c r="B165" s="105"/>
      <c r="C165" t="s">
        <v>328</v>
      </c>
      <c r="D165" t="s">
        <v>515</v>
      </c>
      <c r="E165" t="s">
        <v>550</v>
      </c>
      <c r="L165" s="64" t="str" cm="1">
        <f t="array" ref="L165">_xlfn.IFS(ISBLANK($K165),"Ready for QA",$K165="/","N/A",$K165="-","MISSING",$E165 = $K165,"PASS",$E165&lt;&gt;$K165,"INCORRECT")</f>
        <v>Ready for QA</v>
      </c>
    </row>
    <row r="166" spans="1:20" ht="13.35" customHeight="1">
      <c r="B166" s="105"/>
      <c r="C166" t="s">
        <v>330</v>
      </c>
      <c r="D166" t="s">
        <v>325</v>
      </c>
      <c r="E166" t="s">
        <v>550</v>
      </c>
      <c r="L166" s="64" t="str" cm="1">
        <f t="array" ref="L166">_xlfn.IFS(ISBLANK($K166),"Ready for QA",$K166="/","N/A",$K166="-","MISSING",$E166 = $K166,"PASS",$E166&lt;&gt;$K166,"INCORRECT")</f>
        <v>Ready for QA</v>
      </c>
      <c r="T166" s="31"/>
    </row>
    <row r="167" spans="1:20" s="31" customFormat="1" ht="12.75" customHeight="1">
      <c r="A167"/>
      <c r="B167" s="105"/>
      <c r="C167" t="s">
        <v>204</v>
      </c>
      <c r="D167" t="s">
        <v>205</v>
      </c>
      <c r="E167" t="s">
        <v>551</v>
      </c>
      <c r="F167"/>
      <c r="G167"/>
      <c r="H167"/>
      <c r="I167"/>
      <c r="J167"/>
      <c r="K167"/>
      <c r="L167" s="64" t="str" cm="1">
        <f t="array" ref="L167">_xlfn.IFS(ISBLANK($K167),"Ready for QA",$K167="/","N/A",$K167="-","MISSING",$E167 = $K167,"PASS",$E167&lt;&gt;$K167,"INCORRECT")</f>
        <v>Ready for QA</v>
      </c>
      <c r="M167"/>
      <c r="N167"/>
      <c r="O167"/>
      <c r="P167"/>
      <c r="Q167"/>
      <c r="R167"/>
      <c r="S167"/>
      <c r="T167"/>
    </row>
    <row r="168" spans="1:20" ht="13.35" customHeight="1">
      <c r="B168" s="105"/>
      <c r="C168" t="s">
        <v>331</v>
      </c>
      <c r="D168" t="s">
        <v>205</v>
      </c>
      <c r="E168" t="s">
        <v>551</v>
      </c>
      <c r="L168" s="64" t="str" cm="1">
        <f t="array" ref="L168">_xlfn.IFS(ISBLANK($K168),"Ready for QA",$K168="/","N/A",$K168="-","MISSING",$E168 = $K168,"PASS",$E168&lt;&gt;$K168,"INCORRECT")</f>
        <v>Ready for QA</v>
      </c>
    </row>
    <row r="169" spans="1:20" ht="13.35" customHeight="1">
      <c r="B169" s="105"/>
      <c r="C169" t="s">
        <v>207</v>
      </c>
      <c r="D169" t="s">
        <v>208</v>
      </c>
      <c r="E169" t="s">
        <v>552</v>
      </c>
      <c r="L169" s="64" t="str" cm="1">
        <f t="array" ref="L169">_xlfn.IFS(ISBLANK($K169),"Ready for QA",$K169="/","N/A",$K169="-","MISSING",$E169 = $K169,"PASS",$E169&lt;&gt;$K169,"INCORRECT")</f>
        <v>Ready for QA</v>
      </c>
    </row>
    <row r="170" spans="1:20" ht="13.35" customHeight="1">
      <c r="B170" s="105"/>
      <c r="C170" t="s">
        <v>333</v>
      </c>
      <c r="D170" t="s">
        <v>208</v>
      </c>
      <c r="E170" t="s">
        <v>552</v>
      </c>
      <c r="L170" s="64" t="str" cm="1">
        <f t="array" ref="L170">_xlfn.IFS(ISBLANK($K170),"Ready for QA",$K170="/","N/A",$K170="-","MISSING",$E170 = $K170,"PASS",$E170&lt;&gt;$K170,"INCORRECT")</f>
        <v>Ready for QA</v>
      </c>
    </row>
    <row r="171" spans="1:20" ht="13.35" customHeight="1">
      <c r="B171" s="105"/>
      <c r="C171" t="s">
        <v>210</v>
      </c>
      <c r="D171" t="s">
        <v>211</v>
      </c>
      <c r="E171" t="s">
        <v>740</v>
      </c>
      <c r="L171" s="64" t="str" cm="1">
        <f t="array" ref="L171">_xlfn.IFS(ISBLANK($K171),"Ready for QA",$K171="/","N/A",$K171="-","MISSING",$E171 = $K171,"PASS",$E171&lt;&gt;$K171,"INCORRECT")</f>
        <v>Ready for QA</v>
      </c>
    </row>
    <row r="172" spans="1:20" ht="13.35" customHeight="1">
      <c r="B172" s="105"/>
      <c r="C172" t="s">
        <v>334</v>
      </c>
      <c r="D172" t="s">
        <v>211</v>
      </c>
      <c r="E172" t="s">
        <v>740</v>
      </c>
      <c r="L172" s="64" t="str" cm="1">
        <f t="array" ref="L172">_xlfn.IFS(ISBLANK($K172),"Ready for QA",$K172="/","N/A",$K172="-","MISSING",$E172 = $K172,"PASS",$E172&lt;&gt;$K172,"INCORRECT")</f>
        <v>Ready for QA</v>
      </c>
      <c r="M172" s="1"/>
    </row>
    <row r="173" spans="1:20" ht="13.35" customHeight="1">
      <c r="B173" s="105"/>
      <c r="C173" t="s">
        <v>213</v>
      </c>
      <c r="D173" t="s">
        <v>214</v>
      </c>
      <c r="E173" t="s">
        <v>589</v>
      </c>
      <c r="L173" s="64" t="str" cm="1">
        <f t="array" ref="L173">_xlfn.IFS(ISBLANK($K173),"Ready for QA",$K173="/","N/A",$K173="-","MISSING",$E173 = $K173,"PASS",$E173&lt;&gt;$K173,"INCORRECT")</f>
        <v>Ready for QA</v>
      </c>
    </row>
    <row r="174" spans="1:20" ht="13.35" customHeight="1">
      <c r="B174" s="105"/>
      <c r="C174" t="s">
        <v>335</v>
      </c>
      <c r="D174" t="s">
        <v>214</v>
      </c>
      <c r="E174" t="s">
        <v>589</v>
      </c>
      <c r="L174" s="64" t="str" cm="1">
        <f t="array" ref="L174">_xlfn.IFS(ISBLANK($K174),"Ready for QA",$K174="/","N/A",$K174="-","MISSING",$E174 = $K174,"PASS",$E174&lt;&gt;$K174,"INCORRECT")</f>
        <v>Ready for QA</v>
      </c>
    </row>
    <row r="175" spans="1:20" ht="13.35" customHeight="1">
      <c r="B175" s="105"/>
      <c r="C175" s="1" t="s">
        <v>216</v>
      </c>
      <c r="D175" t="s">
        <v>217</v>
      </c>
      <c r="E175" t="s">
        <v>218</v>
      </c>
      <c r="L175" s="64" t="str" cm="1">
        <f t="array" ref="L175">_xlfn.IFS(ISBLANK($K175),"Ready for QA",$K175="/","N/A",$K175="-","MISSING",$E175 = $K175,"PASS",$E175&lt;&gt;$K175,"INCORRECT")</f>
        <v>Ready for QA</v>
      </c>
    </row>
    <row r="176" spans="1:20" ht="13.35" customHeight="1">
      <c r="B176" s="105"/>
      <c r="C176" s="1" t="s">
        <v>336</v>
      </c>
      <c r="D176" t="s">
        <v>217</v>
      </c>
      <c r="E176" t="s">
        <v>218</v>
      </c>
      <c r="L176" s="64" t="str" cm="1">
        <f t="array" ref="L176">_xlfn.IFS(ISBLANK($K176),"Ready for QA",$K176="/","N/A",$K176="-","MISSING",$E176 = $K176,"PASS",$E176&lt;&gt;$K176,"INCORRECT")</f>
        <v>Ready for QA</v>
      </c>
    </row>
    <row r="177" spans="1:19" ht="13.35" customHeight="1">
      <c r="B177" s="105"/>
      <c r="C177" s="1" t="s">
        <v>220</v>
      </c>
      <c r="D177" t="s">
        <v>221</v>
      </c>
      <c r="E177" s="60" t="s">
        <v>222</v>
      </c>
      <c r="L177" s="64" t="str" cm="1">
        <f t="array" ref="L177">_xlfn.IFS(ISBLANK($K177),"Ready for QA",$K177="/","N/A",$K177="-","MISSING",$E177 = $K177,"PASS",$E177&lt;&gt;$K177,"INCORRECT")</f>
        <v>Ready for QA</v>
      </c>
    </row>
    <row r="178" spans="1:19" ht="13.35" customHeight="1">
      <c r="B178" s="105"/>
      <c r="C178" s="1" t="s">
        <v>337</v>
      </c>
      <c r="D178" t="s">
        <v>221</v>
      </c>
      <c r="E178" s="60" t="s">
        <v>222</v>
      </c>
      <c r="L178" s="64" t="str" cm="1">
        <f t="array" ref="L178">_xlfn.IFS(ISBLANK($K178),"Ready for QA",$K178="/","N/A",$K178="-","MISSING",$E178 = $K178,"PASS",$E178&lt;&gt;$K178,"INCORRECT")</f>
        <v>Ready for QA</v>
      </c>
    </row>
    <row r="179" spans="1:19" ht="13.35" customHeight="1">
      <c r="B179" s="105"/>
      <c r="C179" s="1" t="s">
        <v>244</v>
      </c>
      <c r="D179" t="s">
        <v>245</v>
      </c>
      <c r="E179" t="s">
        <v>523</v>
      </c>
      <c r="L179" s="64" t="str" cm="1">
        <f t="array" ref="L179">_xlfn.IFS(ISBLANK($K179),"Ready for QA",$K179="/","N/A",$K179="-","MISSING",$E179 = $K179,"PASS",$E179&lt;&gt;$K179,"INCORRECT")</f>
        <v>Ready for QA</v>
      </c>
    </row>
    <row r="180" spans="1:19" ht="13.35" customHeight="1">
      <c r="B180" s="105"/>
      <c r="C180" t="s">
        <v>352</v>
      </c>
      <c r="D180" t="s">
        <v>245</v>
      </c>
      <c r="E180" t="s">
        <v>523</v>
      </c>
      <c r="L180" s="64" t="str" cm="1">
        <f t="array" ref="L180">_xlfn.IFS(ISBLANK($K180),"Ready for QA",$K180="/","N/A",$K180="-","MISSING",$E180 = $K180,"PASS",$E180&lt;&gt;$K180,"INCORRECT")</f>
        <v>Ready for QA</v>
      </c>
    </row>
    <row r="181" spans="1:19" ht="13.35" customHeight="1">
      <c r="B181" s="105"/>
      <c r="C181" s="1" t="s">
        <v>275</v>
      </c>
      <c r="D181" t="s">
        <v>276</v>
      </c>
      <c r="E181" t="s">
        <v>525</v>
      </c>
      <c r="L181" s="64"/>
    </row>
    <row r="182" spans="1:19" ht="13.35" customHeight="1">
      <c r="B182" s="105"/>
      <c r="C182" s="1" t="s">
        <v>365</v>
      </c>
      <c r="D182" t="s">
        <v>276</v>
      </c>
      <c r="E182" t="s">
        <v>525</v>
      </c>
      <c r="L182" s="64"/>
    </row>
    <row r="183" spans="1:19" ht="13.35" customHeight="1">
      <c r="B183" s="105"/>
      <c r="C183" t="s">
        <v>414</v>
      </c>
      <c r="D183" t="s">
        <v>415</v>
      </c>
      <c r="E183" t="s">
        <v>532</v>
      </c>
      <c r="L183" s="64" t="str" cm="1">
        <f t="array" ref="L183">_xlfn.IFS(ISBLANK($K183),"Ready for QA",$K183="/","N/A",$K183="-","MISSING",$E183 = $K183,"PASS",$E183&lt;&gt;$K183,"INCORRECT")</f>
        <v>Ready for QA</v>
      </c>
    </row>
    <row r="184" spans="1:19" ht="13.35" customHeight="1">
      <c r="B184" s="32"/>
    </row>
    <row r="185" spans="1:19" ht="13.35" customHeight="1"/>
    <row r="186" spans="1:19" ht="13.35" customHeight="1">
      <c r="A186" s="29"/>
      <c r="B186" s="30" t="s">
        <v>741</v>
      </c>
      <c r="C186" s="30"/>
      <c r="D186" s="30"/>
      <c r="E186" s="29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</row>
    <row r="187" spans="1:19" ht="13.35" customHeight="1">
      <c r="B187" s="105"/>
      <c r="C187" s="57" t="s">
        <v>321</v>
      </c>
      <c r="D187" t="s">
        <v>515</v>
      </c>
      <c r="E187" t="s">
        <v>549</v>
      </c>
      <c r="G187" t="s">
        <v>565</v>
      </c>
      <c r="H187" s="64" t="s">
        <v>520</v>
      </c>
      <c r="K187" t="s">
        <v>54</v>
      </c>
      <c r="L187" s="64" t="s">
        <v>520</v>
      </c>
    </row>
    <row r="188" spans="1:19" ht="13.35" customHeight="1">
      <c r="B188" s="105"/>
      <c r="C188" s="57" t="s">
        <v>324</v>
      </c>
      <c r="D188" t="s">
        <v>325</v>
      </c>
      <c r="E188" t="s">
        <v>550</v>
      </c>
      <c r="G188" t="s">
        <v>565</v>
      </c>
      <c r="H188" s="64" t="s">
        <v>520</v>
      </c>
      <c r="K188" t="s">
        <v>54</v>
      </c>
      <c r="L188" s="64" t="s">
        <v>520</v>
      </c>
    </row>
    <row r="189" spans="1:19" ht="12.95">
      <c r="B189" s="105"/>
      <c r="C189" t="s">
        <v>197</v>
      </c>
      <c r="D189" t="s">
        <v>198</v>
      </c>
      <c r="E189" t="s">
        <v>529</v>
      </c>
      <c r="G189" t="s">
        <v>529</v>
      </c>
      <c r="H189" s="64" t="s">
        <v>520</v>
      </c>
      <c r="K189" t="s">
        <v>529</v>
      </c>
      <c r="L189" s="64" t="str" cm="1">
        <f t="array" ref="L189">_xlfn.IFS(ISBLANK($K189),"Ready for QA",$K189="/","N/A",$K189="-","MISSING",$E189 = $K189,"PASS",$E189&lt;&gt;$K189,"INCORRECT")</f>
        <v>PASS</v>
      </c>
    </row>
    <row r="190" spans="1:19" ht="12.95">
      <c r="B190" s="105"/>
      <c r="C190" t="s">
        <v>327</v>
      </c>
      <c r="D190" t="s">
        <v>198</v>
      </c>
      <c r="E190" t="s">
        <v>529</v>
      </c>
      <c r="G190" t="s">
        <v>529</v>
      </c>
      <c r="H190" s="64" t="s">
        <v>520</v>
      </c>
      <c r="K190" t="s">
        <v>529</v>
      </c>
      <c r="L190" s="64" t="str" cm="1">
        <f t="array" ref="L190">_xlfn.IFS(ISBLANK($K190),"Ready for QA",$K190="/","N/A",$K190="-","MISSING",$E190 = $K190,"PASS",$E190&lt;&gt;$K190,"INCORRECT")</f>
        <v>PASS</v>
      </c>
    </row>
    <row r="191" spans="1:19" ht="13.35" customHeight="1">
      <c r="B191" s="105"/>
      <c r="C191" t="s">
        <v>328</v>
      </c>
      <c r="D191" t="s">
        <v>515</v>
      </c>
      <c r="E191" t="s">
        <v>550</v>
      </c>
      <c r="G191" t="s">
        <v>565</v>
      </c>
      <c r="H191" s="64" t="s">
        <v>520</v>
      </c>
      <c r="K191" t="s">
        <v>54</v>
      </c>
      <c r="L191" s="64" t="s">
        <v>520</v>
      </c>
    </row>
    <row r="192" spans="1:19" ht="13.35" customHeight="1">
      <c r="B192" s="105"/>
      <c r="C192" t="s">
        <v>330</v>
      </c>
      <c r="D192" t="s">
        <v>325</v>
      </c>
      <c r="E192" t="s">
        <v>550</v>
      </c>
      <c r="G192" t="s">
        <v>565</v>
      </c>
      <c r="H192" s="64" t="s">
        <v>520</v>
      </c>
      <c r="K192" t="s">
        <v>54</v>
      </c>
      <c r="L192" s="64" t="s">
        <v>520</v>
      </c>
    </row>
    <row r="193" spans="1:20" ht="13.35" customHeight="1">
      <c r="B193" s="105"/>
      <c r="C193" t="s">
        <v>204</v>
      </c>
      <c r="D193" t="s">
        <v>205</v>
      </c>
      <c r="E193" t="s">
        <v>551</v>
      </c>
      <c r="G193" t="s">
        <v>565</v>
      </c>
      <c r="H193" s="64" t="s">
        <v>520</v>
      </c>
      <c r="K193" t="s">
        <v>54</v>
      </c>
      <c r="L193" s="64" t="s">
        <v>520</v>
      </c>
      <c r="T193" s="31"/>
    </row>
    <row r="194" spans="1:20" s="31" customFormat="1" ht="12.95">
      <c r="A194"/>
      <c r="B194" s="105"/>
      <c r="C194" t="s">
        <v>331</v>
      </c>
      <c r="D194" t="s">
        <v>205</v>
      </c>
      <c r="E194" t="s">
        <v>551</v>
      </c>
      <c r="F194"/>
      <c r="G194" t="s">
        <v>565</v>
      </c>
      <c r="H194" s="64" t="s">
        <v>520</v>
      </c>
      <c r="I194"/>
      <c r="J194"/>
      <c r="K194" t="s">
        <v>54</v>
      </c>
      <c r="L194" s="64" t="s">
        <v>520</v>
      </c>
      <c r="M194"/>
      <c r="N194"/>
      <c r="O194"/>
      <c r="P194"/>
      <c r="Q194"/>
      <c r="R194"/>
      <c r="S194"/>
      <c r="T194"/>
    </row>
    <row r="195" spans="1:20" ht="13.35" customHeight="1">
      <c r="B195" s="105"/>
      <c r="C195" t="s">
        <v>207</v>
      </c>
      <c r="D195" t="s">
        <v>208</v>
      </c>
      <c r="E195" t="s">
        <v>552</v>
      </c>
      <c r="G195" t="s">
        <v>565</v>
      </c>
      <c r="H195" s="64" t="s">
        <v>520</v>
      </c>
      <c r="K195" t="s">
        <v>54</v>
      </c>
      <c r="L195" s="64" t="s">
        <v>520</v>
      </c>
    </row>
    <row r="196" spans="1:20" ht="13.35" customHeight="1">
      <c r="B196" s="105"/>
      <c r="C196" t="s">
        <v>333</v>
      </c>
      <c r="D196" t="s">
        <v>208</v>
      </c>
      <c r="E196" t="s">
        <v>552</v>
      </c>
      <c r="G196" t="s">
        <v>565</v>
      </c>
      <c r="H196" s="64" t="s">
        <v>520</v>
      </c>
      <c r="K196" t="s">
        <v>54</v>
      </c>
      <c r="L196" s="64" t="s">
        <v>520</v>
      </c>
    </row>
    <row r="197" spans="1:20" ht="13.35" customHeight="1">
      <c r="B197" s="105"/>
      <c r="C197" t="s">
        <v>210</v>
      </c>
      <c r="D197" t="s">
        <v>211</v>
      </c>
      <c r="E197" t="s">
        <v>742</v>
      </c>
      <c r="G197" t="s">
        <v>742</v>
      </c>
      <c r="H197" s="64" t="s">
        <v>520</v>
      </c>
      <c r="K197" t="s">
        <v>742</v>
      </c>
      <c r="L197" s="64" t="str" cm="1">
        <f t="array" ref="L197">_xlfn.IFS(ISBLANK($K197),"Ready for QA",$K197="/","N/A",$K197="-","MISSING",$E197 = $K197,"PASS",$E197&lt;&gt;$K197,"INCORRECT")</f>
        <v>PASS</v>
      </c>
    </row>
    <row r="198" spans="1:20" ht="13.35" customHeight="1">
      <c r="B198" s="105"/>
      <c r="C198" t="s">
        <v>334</v>
      </c>
      <c r="D198" t="s">
        <v>211</v>
      </c>
      <c r="E198" t="s">
        <v>742</v>
      </c>
      <c r="G198" t="s">
        <v>742</v>
      </c>
      <c r="H198" s="64" t="s">
        <v>520</v>
      </c>
      <c r="K198" t="s">
        <v>742</v>
      </c>
      <c r="L198" s="64" t="str" cm="1">
        <f t="array" ref="L198">_xlfn.IFS(ISBLANK($K198),"Ready for QA",$K198="/","N/A",$K198="-","MISSING",$E198 = $K198,"PASS",$E198&lt;&gt;$K198,"INCORRECT")</f>
        <v>PASS</v>
      </c>
    </row>
    <row r="199" spans="1:20" ht="13.35" customHeight="1">
      <c r="B199" s="105"/>
      <c r="C199" t="s">
        <v>213</v>
      </c>
      <c r="D199" t="s">
        <v>214</v>
      </c>
      <c r="E199" t="s">
        <v>589</v>
      </c>
      <c r="G199" t="s">
        <v>589</v>
      </c>
      <c r="H199" s="64" t="s">
        <v>520</v>
      </c>
      <c r="K199" t="s">
        <v>589</v>
      </c>
      <c r="L199" s="64" t="str" cm="1">
        <f t="array" ref="L199">_xlfn.IFS(ISBLANK($K199),"Ready for QA",$K199="/","N/A",$K199="-","MISSING",$E199 = $K199,"PASS",$E199&lt;&gt;$K199,"INCORRECT")</f>
        <v>PASS</v>
      </c>
    </row>
    <row r="200" spans="1:20" ht="13.35" customHeight="1">
      <c r="B200" s="105"/>
      <c r="C200" t="s">
        <v>335</v>
      </c>
      <c r="D200" t="s">
        <v>214</v>
      </c>
      <c r="E200" t="s">
        <v>589</v>
      </c>
      <c r="G200" t="s">
        <v>589</v>
      </c>
      <c r="H200" s="64" t="s">
        <v>520</v>
      </c>
      <c r="K200" t="s">
        <v>589</v>
      </c>
      <c r="L200" s="64" t="str" cm="1">
        <f t="array" ref="L200">_xlfn.IFS(ISBLANK($K200),"Ready for QA",$K200="/","N/A",$K200="-","MISSING",$E200 = $K200,"PASS",$E200&lt;&gt;$K200,"INCORRECT")</f>
        <v>PASS</v>
      </c>
    </row>
    <row r="201" spans="1:20" ht="13.35" customHeight="1">
      <c r="B201" s="105"/>
      <c r="C201" s="1" t="s">
        <v>216</v>
      </c>
      <c r="D201" t="s">
        <v>217</v>
      </c>
      <c r="E201" t="s">
        <v>218</v>
      </c>
      <c r="G201" t="s">
        <v>52</v>
      </c>
      <c r="H201" s="64" t="str" cm="1">
        <f t="array" ref="H201">_xlfn.IFS(ISBLANK($G201),"Ready for QA",$G201="/","N/A",$G201="-","MISSING",$E201 = $G201,"PASS",$E201&lt;&gt;$G201,"INCORRECT")</f>
        <v>N/A</v>
      </c>
      <c r="K201" t="s">
        <v>52</v>
      </c>
      <c r="L201" s="64" t="str" cm="1">
        <f t="array" ref="L201">_xlfn.IFS(ISBLANK($K201),"Ready for QA",$K201="/","N/A",$K201="-","MISSING",$E201 = $K201,"PASS",$E201&lt;&gt;$K201,"INCORRECT")</f>
        <v>N/A</v>
      </c>
    </row>
    <row r="202" spans="1:20" ht="13.35" customHeight="1">
      <c r="B202" s="105"/>
      <c r="C202" s="1" t="s">
        <v>336</v>
      </c>
      <c r="D202" t="s">
        <v>217</v>
      </c>
      <c r="E202" t="s">
        <v>218</v>
      </c>
      <c r="G202" t="s">
        <v>52</v>
      </c>
      <c r="H202" s="64" t="str" cm="1">
        <f t="array" ref="H202">_xlfn.IFS(ISBLANK($G202),"Ready for QA",$G202="/","N/A",$G202="-","MISSING",$E202 = $G202,"PASS",$E202&lt;&gt;$G202,"INCORRECT")</f>
        <v>N/A</v>
      </c>
      <c r="K202" t="s">
        <v>52</v>
      </c>
      <c r="L202" s="64" t="str" cm="1">
        <f t="array" ref="L202">_xlfn.IFS(ISBLANK($K202),"Ready for QA",$K202="/","N/A",$K202="-","MISSING",$E202 = $K202,"PASS",$E202&lt;&gt;$K202,"INCORRECT")</f>
        <v>N/A</v>
      </c>
    </row>
    <row r="203" spans="1:20" ht="13.35" customHeight="1">
      <c r="B203" s="105"/>
      <c r="C203" s="1" t="s">
        <v>220</v>
      </c>
      <c r="D203" t="s">
        <v>221</v>
      </c>
      <c r="E203" s="60" t="s">
        <v>222</v>
      </c>
      <c r="G203" s="71" t="s">
        <v>568</v>
      </c>
      <c r="H203" s="64" t="s">
        <v>520</v>
      </c>
      <c r="K203" s="71" t="s">
        <v>522</v>
      </c>
      <c r="L203" s="64" t="s">
        <v>520</v>
      </c>
    </row>
    <row r="204" spans="1:20" ht="13.35" customHeight="1">
      <c r="B204" s="105"/>
      <c r="C204" s="1" t="s">
        <v>337</v>
      </c>
      <c r="D204" t="s">
        <v>221</v>
      </c>
      <c r="E204" s="60" t="s">
        <v>222</v>
      </c>
      <c r="G204" s="71" t="s">
        <v>568</v>
      </c>
      <c r="H204" s="64" t="s">
        <v>520</v>
      </c>
      <c r="K204" s="71" t="s">
        <v>522</v>
      </c>
      <c r="L204" s="64" t="s">
        <v>520</v>
      </c>
    </row>
    <row r="205" spans="1:20" ht="13.35" customHeight="1">
      <c r="B205" s="105"/>
      <c r="C205" s="1" t="s">
        <v>244</v>
      </c>
      <c r="D205" t="s">
        <v>245</v>
      </c>
      <c r="E205" t="s">
        <v>523</v>
      </c>
      <c r="G205" t="s">
        <v>524</v>
      </c>
      <c r="H205" s="64" t="s">
        <v>520</v>
      </c>
      <c r="K205" t="s">
        <v>524</v>
      </c>
      <c r="L205" s="64" t="s">
        <v>520</v>
      </c>
    </row>
    <row r="206" spans="1:20" ht="13.35" customHeight="1">
      <c r="B206" s="105"/>
      <c r="C206" t="s">
        <v>352</v>
      </c>
      <c r="D206" t="s">
        <v>245</v>
      </c>
      <c r="E206" t="s">
        <v>523</v>
      </c>
      <c r="G206" t="s">
        <v>524</v>
      </c>
      <c r="H206" s="64" t="s">
        <v>520</v>
      </c>
      <c r="K206" t="s">
        <v>524</v>
      </c>
      <c r="L206" s="64" t="s">
        <v>520</v>
      </c>
    </row>
    <row r="207" spans="1:20" ht="13.35" customHeight="1">
      <c r="B207" s="105"/>
      <c r="C207" s="1" t="s">
        <v>275</v>
      </c>
      <c r="D207" t="s">
        <v>276</v>
      </c>
      <c r="E207" t="s">
        <v>525</v>
      </c>
      <c r="G207" s="79" t="s">
        <v>9</v>
      </c>
      <c r="H207" s="64" t="s">
        <v>520</v>
      </c>
      <c r="L207" s="64"/>
    </row>
    <row r="208" spans="1:20" ht="13.35" customHeight="1">
      <c r="B208" s="105"/>
      <c r="C208" s="1" t="s">
        <v>365</v>
      </c>
      <c r="D208" t="s">
        <v>276</v>
      </c>
      <c r="E208" t="s">
        <v>525</v>
      </c>
      <c r="G208" s="79" t="s">
        <v>9</v>
      </c>
      <c r="H208" s="64" t="s">
        <v>520</v>
      </c>
      <c r="L208" s="64"/>
    </row>
    <row r="209" spans="1:27" ht="13.35" customHeight="1">
      <c r="B209" s="105"/>
      <c r="C209" t="s">
        <v>414</v>
      </c>
      <c r="D209" t="s">
        <v>415</v>
      </c>
      <c r="E209" t="s">
        <v>532</v>
      </c>
      <c r="G209" t="s">
        <v>532</v>
      </c>
      <c r="H209" s="64" t="s">
        <v>520</v>
      </c>
      <c r="K209" t="s">
        <v>532</v>
      </c>
      <c r="L209" s="64" t="str" cm="1">
        <f t="array" ref="L209">_xlfn.IFS(ISBLANK($K209),"Ready for QA",$K209="/","N/A",$K209="-","MISSING",$E209 = $K209,"PASS",$E209&lt;&gt;$K209,"INCORRECT")</f>
        <v>PASS</v>
      </c>
    </row>
    <row r="210" spans="1:27" ht="13.35" customHeight="1">
      <c r="B210" s="9"/>
    </row>
    <row r="211" spans="1:27" ht="13.35" customHeight="1">
      <c r="B211" s="9"/>
    </row>
    <row r="212" spans="1:27" ht="13.35" customHeight="1">
      <c r="A212" s="29"/>
      <c r="B212" s="89" t="s">
        <v>743</v>
      </c>
      <c r="C212" s="30"/>
      <c r="D212" s="30"/>
      <c r="E212" s="29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</row>
    <row r="213" spans="1:27" ht="13.35" customHeight="1">
      <c r="B213" s="105"/>
      <c r="C213" s="57" t="s">
        <v>321</v>
      </c>
      <c r="D213" t="s">
        <v>515</v>
      </c>
      <c r="E213" t="s">
        <v>549</v>
      </c>
      <c r="G213" t="s">
        <v>52</v>
      </c>
      <c r="H213" s="64" t="str" cm="1">
        <f t="array" ref="H213">_xlfn.IFS(ISBLANK($G213),"Ready for QA",$G213="/","N/A",$G213="-","MISSING",$E213 = $G213,"PASS",$E213&lt;&gt;$G213,"INCORRECT")</f>
        <v>N/A</v>
      </c>
      <c r="I213" t="s">
        <v>735</v>
      </c>
      <c r="L213" s="65" t="s">
        <v>729</v>
      </c>
      <c r="M213" t="s">
        <v>730</v>
      </c>
    </row>
    <row r="214" spans="1:27" ht="13.35" customHeight="1">
      <c r="B214" s="105"/>
      <c r="C214" s="57" t="s">
        <v>324</v>
      </c>
      <c r="D214" t="s">
        <v>325</v>
      </c>
      <c r="E214" t="s">
        <v>550</v>
      </c>
      <c r="L214" s="64" t="str" cm="1">
        <f t="array" ref="L214">_xlfn.IFS(ISBLANK($K214),"Ready for QA",$K214="/","N/A",$K214="-","MISSING",$E214 = $K214,"PASS",$E214&lt;&gt;$K214,"INCORRECT")</f>
        <v>Ready for QA</v>
      </c>
    </row>
    <row r="215" spans="1:27" ht="12.95">
      <c r="B215" s="105"/>
      <c r="C215" t="s">
        <v>197</v>
      </c>
      <c r="D215" t="s">
        <v>198</v>
      </c>
      <c r="E215" t="s">
        <v>529</v>
      </c>
      <c r="L215" s="64" t="str" cm="1">
        <f t="array" ref="L215">_xlfn.IFS(ISBLANK($K215),"Ready for QA",$K215="/","N/A",$K215="-","MISSING",$E215 = $K215,"PASS",$E215&lt;&gt;$K215,"INCORRECT")</f>
        <v>Ready for QA</v>
      </c>
    </row>
    <row r="216" spans="1:27" ht="12.95">
      <c r="B216" s="105"/>
      <c r="C216" t="s">
        <v>327</v>
      </c>
      <c r="D216" t="s">
        <v>198</v>
      </c>
      <c r="E216" t="s">
        <v>529</v>
      </c>
      <c r="L216" s="64" t="str" cm="1">
        <f t="array" ref="L216">_xlfn.IFS(ISBLANK($K216),"Ready for QA",$K216="/","N/A",$K216="-","MISSING",$E216 = $K216,"PASS",$E216&lt;&gt;$K216,"INCORRECT")</f>
        <v>Ready for QA</v>
      </c>
    </row>
    <row r="217" spans="1:27" ht="12.95">
      <c r="B217" s="105"/>
      <c r="C217" t="s">
        <v>328</v>
      </c>
      <c r="D217" t="s">
        <v>515</v>
      </c>
      <c r="E217" t="s">
        <v>550</v>
      </c>
      <c r="L217" s="64" t="str" cm="1">
        <f t="array" ref="L217">_xlfn.IFS(ISBLANK($K217),"Ready for QA",$K217="/","N/A",$K217="-","MISSING",$E217 = $K217,"PASS",$E217&lt;&gt;$K217,"INCORRECT")</f>
        <v>Ready for QA</v>
      </c>
    </row>
    <row r="218" spans="1:27" ht="12.95">
      <c r="B218" s="105"/>
      <c r="C218" t="s">
        <v>330</v>
      </c>
      <c r="D218" t="s">
        <v>325</v>
      </c>
      <c r="E218" t="s">
        <v>550</v>
      </c>
      <c r="L218" s="64" t="str" cm="1">
        <f t="array" ref="L218">_xlfn.IFS(ISBLANK($K218),"Ready for QA",$K218="/","N/A",$K218="-","MISSING",$E218 = $K218,"PASS",$E218&lt;&gt;$K218,"INCORRECT")</f>
        <v>Ready for QA</v>
      </c>
    </row>
    <row r="219" spans="1:27" ht="12.95">
      <c r="B219" s="105"/>
      <c r="C219" t="s">
        <v>204</v>
      </c>
      <c r="D219" t="s">
        <v>205</v>
      </c>
      <c r="E219" t="s">
        <v>551</v>
      </c>
      <c r="L219" s="64" t="str" cm="1">
        <f t="array" ref="L219">_xlfn.IFS(ISBLANK($K219),"Ready for QA",$K219="/","N/A",$K219="-","MISSING",$E219 = $K219,"PASS",$E219&lt;&gt;$K219,"INCORRECT")</f>
        <v>Ready for QA</v>
      </c>
      <c r="T219" s="31"/>
    </row>
    <row r="220" spans="1:27" s="31" customFormat="1" ht="12.75" customHeight="1">
      <c r="A220"/>
      <c r="B220" s="105"/>
      <c r="C220" t="s">
        <v>331</v>
      </c>
      <c r="D220" t="s">
        <v>205</v>
      </c>
      <c r="E220" t="s">
        <v>551</v>
      </c>
      <c r="F220"/>
      <c r="G220"/>
      <c r="H220"/>
      <c r="I220"/>
      <c r="J220"/>
      <c r="K220"/>
      <c r="L220" s="64" t="str" cm="1">
        <f t="array" ref="L220">_xlfn.IFS(ISBLANK($K220),"Ready for QA",$K220="/","N/A",$K220="-","MISSING",$E220 = $K220,"PASS",$E220&lt;&gt;$K220,"INCORRECT")</f>
        <v>Ready for QA</v>
      </c>
      <c r="M220"/>
      <c r="N220"/>
      <c r="O220"/>
      <c r="P220"/>
      <c r="Q220"/>
      <c r="R220"/>
      <c r="S220"/>
      <c r="T220"/>
    </row>
    <row r="221" spans="1:27" ht="12.95">
      <c r="B221" s="105"/>
      <c r="C221" t="s">
        <v>207</v>
      </c>
      <c r="D221" t="s">
        <v>208</v>
      </c>
      <c r="E221" t="s">
        <v>552</v>
      </c>
      <c r="L221" s="64" t="str" cm="1">
        <f t="array" ref="L221">_xlfn.IFS(ISBLANK($K221),"Ready for QA",$K221="/","N/A",$K221="-","MISSING",$E221 = $K221,"PASS",$E221&lt;&gt;$K221,"INCORRECT")</f>
        <v>Ready for QA</v>
      </c>
      <c r="U221" s="5"/>
      <c r="V221" s="5"/>
      <c r="W221" s="5"/>
      <c r="X221" s="5"/>
      <c r="Y221" s="5"/>
      <c r="Z221" s="5"/>
      <c r="AA221" s="5"/>
    </row>
    <row r="222" spans="1:27" ht="12.95">
      <c r="B222" s="105"/>
      <c r="C222" t="s">
        <v>333</v>
      </c>
      <c r="D222" t="s">
        <v>208</v>
      </c>
      <c r="E222" t="s">
        <v>552</v>
      </c>
      <c r="L222" s="64" t="str" cm="1">
        <f t="array" ref="L222">_xlfn.IFS(ISBLANK($K222),"Ready for QA",$K222="/","N/A",$K222="-","MISSING",$E222 = $K222,"PASS",$E222&lt;&gt;$K222,"INCORRECT")</f>
        <v>Ready for QA</v>
      </c>
      <c r="U222" s="5"/>
      <c r="V222" s="5"/>
      <c r="W222" s="5"/>
      <c r="X222" s="5"/>
      <c r="Y222" s="5"/>
      <c r="Z222" s="5"/>
      <c r="AA222" s="5"/>
    </row>
    <row r="223" spans="1:27" ht="12.95">
      <c r="B223" s="105"/>
      <c r="C223" t="s">
        <v>210</v>
      </c>
      <c r="D223" t="s">
        <v>211</v>
      </c>
      <c r="E223" t="s">
        <v>744</v>
      </c>
      <c r="L223" s="64" t="str" cm="1">
        <f t="array" ref="L223">_xlfn.IFS(ISBLANK($K223),"Ready for QA",$K223="/","N/A",$K223="-","MISSING",$E223 = $K223,"PASS",$E223&lt;&gt;$K223,"INCORRECT")</f>
        <v>Ready for QA</v>
      </c>
      <c r="U223" s="5"/>
      <c r="V223" s="5"/>
      <c r="W223" s="5"/>
      <c r="X223" s="5"/>
      <c r="Y223" s="5"/>
      <c r="Z223" s="5"/>
      <c r="AA223" s="5"/>
    </row>
    <row r="224" spans="1:27" ht="12.95">
      <c r="B224" s="105"/>
      <c r="C224" t="s">
        <v>334</v>
      </c>
      <c r="D224" t="s">
        <v>211</v>
      </c>
      <c r="E224" t="s">
        <v>744</v>
      </c>
      <c r="L224" s="64" t="str" cm="1">
        <f t="array" ref="L224">_xlfn.IFS(ISBLANK($K224),"Ready for QA",$K224="/","N/A",$K224="-","MISSING",$E224 = $K224,"PASS",$E224&lt;&gt;$K224,"INCORRECT")</f>
        <v>Ready for QA</v>
      </c>
      <c r="U224" s="5"/>
      <c r="V224" s="5"/>
      <c r="W224" s="5"/>
      <c r="X224" s="5"/>
      <c r="Y224" s="5"/>
      <c r="Z224" s="5"/>
      <c r="AA224" s="5"/>
    </row>
    <row r="225" spans="1:27" ht="12.95">
      <c r="B225" s="105"/>
      <c r="C225" t="s">
        <v>213</v>
      </c>
      <c r="D225" t="s">
        <v>214</v>
      </c>
      <c r="E225" t="s">
        <v>589</v>
      </c>
      <c r="L225" s="64" t="str" cm="1">
        <f t="array" ref="L225">_xlfn.IFS(ISBLANK($K225),"Ready for QA",$K225="/","N/A",$K225="-","MISSING",$E225 = $K225,"PASS",$E225&lt;&gt;$K225,"INCORRECT")</f>
        <v>Ready for QA</v>
      </c>
      <c r="U225" s="5"/>
      <c r="V225" s="5"/>
      <c r="W225" s="5"/>
      <c r="X225" s="5"/>
      <c r="Y225" s="5"/>
      <c r="Z225" s="5"/>
      <c r="AA225" s="5"/>
    </row>
    <row r="226" spans="1:27" ht="12.95">
      <c r="B226" s="105"/>
      <c r="C226" t="s">
        <v>335</v>
      </c>
      <c r="D226" t="s">
        <v>214</v>
      </c>
      <c r="E226" t="s">
        <v>589</v>
      </c>
      <c r="L226" s="64" t="str" cm="1">
        <f t="array" ref="L226">_xlfn.IFS(ISBLANK($K226),"Ready for QA",$K226="/","N/A",$K226="-","MISSING",$E226 = $K226,"PASS",$E226&lt;&gt;$K226,"INCORRECT")</f>
        <v>Ready for QA</v>
      </c>
      <c r="U226" s="5"/>
      <c r="V226" s="5"/>
      <c r="W226" s="5"/>
      <c r="X226" s="5"/>
      <c r="Y226" s="5"/>
      <c r="Z226" s="5"/>
      <c r="AA226" s="5"/>
    </row>
    <row r="227" spans="1:27" ht="12.95">
      <c r="B227" s="105"/>
      <c r="C227" s="1" t="s">
        <v>216</v>
      </c>
      <c r="D227" t="s">
        <v>217</v>
      </c>
      <c r="E227" t="s">
        <v>218</v>
      </c>
      <c r="L227" s="64" t="str" cm="1">
        <f t="array" ref="L227">_xlfn.IFS(ISBLANK($K227),"Ready for QA",$K227="/","N/A",$K227="-","MISSING",$E227 = $K227,"PASS",$E227&lt;&gt;$K227,"INCORRECT")</f>
        <v>Ready for QA</v>
      </c>
      <c r="U227" s="5"/>
      <c r="V227" s="5"/>
      <c r="W227" s="5"/>
      <c r="X227" s="5"/>
      <c r="Y227" s="5"/>
      <c r="Z227" s="5"/>
      <c r="AA227" s="5"/>
    </row>
    <row r="228" spans="1:27" ht="12.95">
      <c r="B228" s="105"/>
      <c r="C228" s="1" t="s">
        <v>336</v>
      </c>
      <c r="D228" t="s">
        <v>217</v>
      </c>
      <c r="E228" t="s">
        <v>218</v>
      </c>
      <c r="L228" s="64" t="str" cm="1">
        <f t="array" ref="L228">_xlfn.IFS(ISBLANK($K228),"Ready for QA",$K228="/","N/A",$K228="-","MISSING",$E228 = $K228,"PASS",$E228&lt;&gt;$K228,"INCORRECT")</f>
        <v>Ready for QA</v>
      </c>
      <c r="U228" s="5"/>
      <c r="V228" s="5"/>
      <c r="W228" s="5"/>
      <c r="X228" s="5"/>
      <c r="Y228" s="5"/>
      <c r="Z228" s="5"/>
      <c r="AA228" s="5"/>
    </row>
    <row r="229" spans="1:27" ht="12.95">
      <c r="B229" s="105"/>
      <c r="C229" s="1" t="s">
        <v>220</v>
      </c>
      <c r="D229" t="s">
        <v>221</v>
      </c>
      <c r="E229" s="60" t="s">
        <v>222</v>
      </c>
      <c r="L229" s="64" t="str" cm="1">
        <f t="array" ref="L229">_xlfn.IFS(ISBLANK($K229),"Ready for QA",$K229="/","N/A",$K229="-","MISSING",$E229 = $K229,"PASS",$E229&lt;&gt;$K229,"INCORRECT")</f>
        <v>Ready for QA</v>
      </c>
      <c r="U229" s="5"/>
      <c r="V229" s="5"/>
      <c r="W229" s="5"/>
      <c r="X229" s="5"/>
      <c r="Y229" s="5"/>
      <c r="Z229" s="5"/>
      <c r="AA229" s="5"/>
    </row>
    <row r="230" spans="1:27" ht="12.95">
      <c r="B230" s="105"/>
      <c r="C230" s="1" t="s">
        <v>337</v>
      </c>
      <c r="D230" t="s">
        <v>221</v>
      </c>
      <c r="E230" s="60" t="s">
        <v>222</v>
      </c>
      <c r="L230" s="64" t="str" cm="1">
        <f t="array" ref="L230">_xlfn.IFS(ISBLANK($K230),"Ready for QA",$K230="/","N/A",$K230="-","MISSING",$E230 = $K230,"PASS",$E230&lt;&gt;$K230,"INCORRECT")</f>
        <v>Ready for QA</v>
      </c>
      <c r="U230" s="5"/>
      <c r="V230" s="5"/>
      <c r="W230" s="5"/>
      <c r="X230" s="5"/>
      <c r="Y230" s="5"/>
      <c r="Z230" s="5"/>
      <c r="AA230" s="5"/>
    </row>
    <row r="231" spans="1:27" ht="12.95">
      <c r="B231" s="105"/>
      <c r="C231" s="1" t="s">
        <v>244</v>
      </c>
      <c r="D231" t="s">
        <v>245</v>
      </c>
      <c r="E231" t="s">
        <v>523</v>
      </c>
      <c r="L231" s="64" t="str" cm="1">
        <f t="array" ref="L231">_xlfn.IFS(ISBLANK($K231),"Ready for QA",$K231="/","N/A",$K231="-","MISSING",$E231 = $K231,"PASS",$E231&lt;&gt;$K231,"INCORRECT")</f>
        <v>Ready for QA</v>
      </c>
      <c r="U231" s="5"/>
      <c r="V231" s="5"/>
      <c r="W231" s="5"/>
      <c r="X231" s="5"/>
      <c r="Y231" s="5"/>
      <c r="Z231" s="5"/>
      <c r="AA231" s="5"/>
    </row>
    <row r="232" spans="1:27" ht="12.95">
      <c r="B232" s="105"/>
      <c r="C232" t="s">
        <v>352</v>
      </c>
      <c r="D232" t="s">
        <v>245</v>
      </c>
      <c r="E232" t="s">
        <v>523</v>
      </c>
      <c r="L232" s="64" t="str" cm="1">
        <f t="array" ref="L232">_xlfn.IFS(ISBLANK($K232),"Ready for QA",$K232="/","N/A",$K232="-","MISSING",$E232 = $K232,"PASS",$E232&lt;&gt;$K232,"INCORRECT")</f>
        <v>Ready for QA</v>
      </c>
      <c r="U232" s="5"/>
      <c r="V232" s="5"/>
      <c r="W232" s="5"/>
      <c r="X232" s="5"/>
      <c r="Y232" s="5"/>
      <c r="Z232" s="5"/>
      <c r="AA232" s="5"/>
    </row>
    <row r="233" spans="1:27" ht="12.95">
      <c r="B233" s="105"/>
      <c r="C233" s="1" t="s">
        <v>275</v>
      </c>
      <c r="D233" t="s">
        <v>276</v>
      </c>
      <c r="E233" t="s">
        <v>525</v>
      </c>
      <c r="L233" s="64"/>
      <c r="U233" s="5"/>
      <c r="V233" s="5"/>
      <c r="W233" s="5"/>
      <c r="X233" s="5"/>
      <c r="Y233" s="5"/>
      <c r="Z233" s="5"/>
      <c r="AA233" s="5"/>
    </row>
    <row r="234" spans="1:27" ht="12.95">
      <c r="B234" s="105"/>
      <c r="C234" s="1" t="s">
        <v>365</v>
      </c>
      <c r="D234" t="s">
        <v>276</v>
      </c>
      <c r="E234" t="s">
        <v>525</v>
      </c>
      <c r="L234" s="64"/>
      <c r="U234" s="5"/>
      <c r="V234" s="5"/>
      <c r="W234" s="5"/>
      <c r="X234" s="5"/>
      <c r="Y234" s="5"/>
      <c r="Z234" s="5"/>
      <c r="AA234" s="5"/>
    </row>
    <row r="235" spans="1:27" ht="12.95">
      <c r="B235" s="105"/>
      <c r="C235" t="s">
        <v>414</v>
      </c>
      <c r="D235" t="s">
        <v>415</v>
      </c>
      <c r="E235" t="s">
        <v>532</v>
      </c>
      <c r="L235" s="64" t="str" cm="1">
        <f t="array" ref="L235">_xlfn.IFS(ISBLANK($K235),"Ready for QA",$K235="/","N/A",$K235="-","MISSING",$E235 = $K235,"PASS",$E235&lt;&gt;$K235,"INCORRECT")</f>
        <v>Ready for QA</v>
      </c>
      <c r="U235" s="5"/>
      <c r="V235" s="5"/>
      <c r="W235" s="5"/>
      <c r="X235" s="5"/>
      <c r="Y235" s="5"/>
      <c r="Z235" s="5"/>
      <c r="AA235" s="5"/>
    </row>
    <row r="236" spans="1:27" ht="15.6">
      <c r="B236" s="9"/>
      <c r="U236" s="5"/>
      <c r="V236" s="5"/>
      <c r="W236" s="5"/>
      <c r="X236" s="5"/>
      <c r="Y236" s="5"/>
      <c r="Z236" s="5"/>
      <c r="AA236" s="5"/>
    </row>
    <row r="237" spans="1:27" ht="15.6">
      <c r="B237" s="9"/>
      <c r="U237" s="5"/>
      <c r="V237" s="5"/>
      <c r="W237" s="5"/>
      <c r="X237" s="5"/>
      <c r="Y237" s="5"/>
      <c r="Z237" s="5"/>
      <c r="AA237" s="5"/>
    </row>
    <row r="238" spans="1:27" ht="12.95">
      <c r="A238" s="29"/>
      <c r="B238" s="89" t="s">
        <v>745</v>
      </c>
      <c r="C238" s="30"/>
      <c r="D238" s="30"/>
      <c r="E238" s="29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U238" s="5"/>
      <c r="V238" s="5"/>
      <c r="W238" s="5"/>
      <c r="X238" s="5"/>
      <c r="Y238" s="5"/>
      <c r="Z238" s="5"/>
      <c r="AA238" s="5"/>
    </row>
    <row r="239" spans="1:27" ht="12.95">
      <c r="B239" s="105"/>
      <c r="C239" s="57" t="s">
        <v>321</v>
      </c>
      <c r="D239" t="s">
        <v>515</v>
      </c>
      <c r="E239" t="s">
        <v>549</v>
      </c>
      <c r="H239" s="65" t="s">
        <v>729</v>
      </c>
      <c r="I239" t="s">
        <v>746</v>
      </c>
      <c r="L239" s="65" t="s">
        <v>729</v>
      </c>
      <c r="M239" s="57" t="s">
        <v>747</v>
      </c>
      <c r="U239" s="5"/>
      <c r="V239" s="5"/>
      <c r="W239" s="5"/>
      <c r="X239" s="5"/>
      <c r="Y239" s="5"/>
      <c r="Z239" s="5"/>
      <c r="AA239" s="5"/>
    </row>
    <row r="240" spans="1:27" ht="12.95">
      <c r="B240" s="105"/>
      <c r="C240" s="57" t="s">
        <v>324</v>
      </c>
      <c r="D240" t="s">
        <v>325</v>
      </c>
      <c r="E240" t="s">
        <v>550</v>
      </c>
      <c r="L240" s="64" t="str" cm="1">
        <f t="array" ref="L240">_xlfn.IFS(ISBLANK($K240),"Ready for QA",$K240="/","N/A",$K240="-","MISSING",$E240 = $K240,"PASS",$E240&lt;&gt;$K240,"INCORRECT")</f>
        <v>Ready for QA</v>
      </c>
      <c r="U240" s="5"/>
      <c r="V240" s="5"/>
      <c r="W240" s="5"/>
      <c r="X240" s="5"/>
      <c r="Y240" s="5"/>
      <c r="Z240" s="5"/>
      <c r="AA240" s="5"/>
    </row>
    <row r="241" spans="1:27" ht="12.95">
      <c r="B241" s="105"/>
      <c r="C241" t="s">
        <v>197</v>
      </c>
      <c r="D241" t="s">
        <v>198</v>
      </c>
      <c r="E241" t="s">
        <v>529</v>
      </c>
      <c r="L241" s="64" t="str" cm="1">
        <f t="array" ref="L241">_xlfn.IFS(ISBLANK($K241),"Ready for QA",$K241="/","N/A",$K241="-","MISSING",$E241 = $K241,"PASS",$E241&lt;&gt;$K241,"INCORRECT")</f>
        <v>Ready for QA</v>
      </c>
      <c r="U241" s="5"/>
      <c r="V241" s="5"/>
      <c r="W241" s="5"/>
      <c r="X241" s="5"/>
      <c r="Y241" s="5"/>
      <c r="Z241" s="5"/>
      <c r="AA241" s="5"/>
    </row>
    <row r="242" spans="1:27" ht="12.95">
      <c r="B242" s="105"/>
      <c r="C242" t="s">
        <v>327</v>
      </c>
      <c r="D242" t="s">
        <v>198</v>
      </c>
      <c r="E242" t="s">
        <v>529</v>
      </c>
      <c r="L242" s="64" t="str" cm="1">
        <f t="array" ref="L242">_xlfn.IFS(ISBLANK($K242),"Ready for QA",$K242="/","N/A",$K242="-","MISSING",$E242 = $K242,"PASS",$E242&lt;&gt;$K242,"INCORRECT")</f>
        <v>Ready for QA</v>
      </c>
      <c r="U242" s="5"/>
      <c r="V242" s="5"/>
      <c r="W242" s="5"/>
      <c r="X242" s="5"/>
      <c r="Y242" s="5"/>
      <c r="Z242" s="5"/>
      <c r="AA242" s="5"/>
    </row>
    <row r="243" spans="1:27" ht="12.95">
      <c r="B243" s="105"/>
      <c r="C243" t="s">
        <v>328</v>
      </c>
      <c r="D243" t="s">
        <v>515</v>
      </c>
      <c r="E243" t="s">
        <v>550</v>
      </c>
      <c r="L243" s="64" t="str" cm="1">
        <f t="array" ref="L243">_xlfn.IFS(ISBLANK($K243),"Ready for QA",$K243="/","N/A",$K243="-","MISSING",$E243 = $K243,"PASS",$E243&lt;&gt;$K243,"INCORRECT")</f>
        <v>Ready for QA</v>
      </c>
      <c r="U243" s="5"/>
      <c r="V243" s="5"/>
      <c r="W243" s="5"/>
      <c r="X243" s="5"/>
      <c r="Y243" s="5"/>
      <c r="Z243" s="5"/>
      <c r="AA243" s="5"/>
    </row>
    <row r="244" spans="1:27" ht="12.95">
      <c r="B244" s="105"/>
      <c r="C244" t="s">
        <v>330</v>
      </c>
      <c r="D244" t="s">
        <v>325</v>
      </c>
      <c r="E244" t="s">
        <v>550</v>
      </c>
      <c r="L244" s="64" t="str" cm="1">
        <f t="array" ref="L244">_xlfn.IFS(ISBLANK($K244),"Ready for QA",$K244="/","N/A",$K244="-","MISSING",$E244 = $K244,"PASS",$E244&lt;&gt;$K244,"INCORRECT")</f>
        <v>Ready for QA</v>
      </c>
      <c r="U244" s="5"/>
      <c r="V244" s="5"/>
      <c r="W244" s="5"/>
      <c r="X244" s="5"/>
      <c r="Y244" s="5"/>
      <c r="Z244" s="5"/>
      <c r="AA244" s="5"/>
    </row>
    <row r="245" spans="1:27" ht="12.95">
      <c r="B245" s="105"/>
      <c r="C245" t="s">
        <v>204</v>
      </c>
      <c r="D245" t="s">
        <v>205</v>
      </c>
      <c r="E245" t="s">
        <v>551</v>
      </c>
      <c r="L245" s="64" t="str" cm="1">
        <f t="array" ref="L245">_xlfn.IFS(ISBLANK($K245),"Ready for QA",$K245="/","N/A",$K245="-","MISSING",$E245 = $K245,"PASS",$E245&lt;&gt;$K245,"INCORRECT")</f>
        <v>Ready for QA</v>
      </c>
      <c r="T245" s="31"/>
      <c r="U245" s="5"/>
      <c r="V245" s="5"/>
      <c r="W245" s="5"/>
      <c r="X245" s="5"/>
      <c r="Y245" s="5"/>
      <c r="Z245" s="5"/>
      <c r="AA245" s="5"/>
    </row>
    <row r="246" spans="1:27" s="31" customFormat="1" ht="12.75" customHeight="1">
      <c r="A246"/>
      <c r="B246" s="105"/>
      <c r="C246" t="s">
        <v>331</v>
      </c>
      <c r="D246" t="s">
        <v>205</v>
      </c>
      <c r="E246" t="s">
        <v>551</v>
      </c>
      <c r="F246"/>
      <c r="G246"/>
      <c r="H246"/>
      <c r="I246"/>
      <c r="J246"/>
      <c r="K246"/>
      <c r="L246" s="64" t="str" cm="1">
        <f t="array" ref="L246">_xlfn.IFS(ISBLANK($K246),"Ready for QA",$K246="/","N/A",$K246="-","MISSING",$E246 = $K246,"PASS",$E246&lt;&gt;$K246,"INCORRECT")</f>
        <v>Ready for QA</v>
      </c>
      <c r="M246"/>
      <c r="N246"/>
      <c r="O246"/>
      <c r="P246"/>
      <c r="Q246"/>
      <c r="R246"/>
      <c r="S246"/>
      <c r="T246" s="5"/>
    </row>
    <row r="247" spans="1:27" ht="12.95">
      <c r="B247" s="105"/>
      <c r="C247" t="s">
        <v>207</v>
      </c>
      <c r="D247" t="s">
        <v>208</v>
      </c>
      <c r="E247" t="s">
        <v>552</v>
      </c>
      <c r="L247" s="64" t="str" cm="1">
        <f t="array" ref="L247">_xlfn.IFS(ISBLANK($K247),"Ready for QA",$K247="/","N/A",$K247="-","MISSING",$E247 = $K247,"PASS",$E247&lt;&gt;$K247,"INCORRECT")</f>
        <v>Ready for QA</v>
      </c>
      <c r="T247" s="5"/>
    </row>
    <row r="248" spans="1:27" ht="12.95">
      <c r="B248" s="105"/>
      <c r="C248" t="s">
        <v>333</v>
      </c>
      <c r="D248" t="s">
        <v>208</v>
      </c>
      <c r="E248" t="s">
        <v>552</v>
      </c>
      <c r="L248" s="64" t="str" cm="1">
        <f t="array" ref="L248">_xlfn.IFS(ISBLANK($K248),"Ready for QA",$K248="/","N/A",$K248="-","MISSING",$E248 = $K248,"PASS",$E248&lt;&gt;$K248,"INCORRECT")</f>
        <v>Ready for QA</v>
      </c>
      <c r="T248" s="5"/>
    </row>
    <row r="249" spans="1:27" ht="12.95">
      <c r="B249" s="105"/>
      <c r="C249" t="s">
        <v>210</v>
      </c>
      <c r="D249" t="s">
        <v>211</v>
      </c>
      <c r="E249" t="s">
        <v>745</v>
      </c>
      <c r="L249" s="64" t="str" cm="1">
        <f t="array" ref="L249">_xlfn.IFS(ISBLANK($K249),"Ready for QA",$K249="/","N/A",$K249="-","MISSING",$E249 = $K249,"PASS",$E249&lt;&gt;$K249,"INCORRECT")</f>
        <v>Ready for QA</v>
      </c>
      <c r="T249" s="5"/>
    </row>
    <row r="250" spans="1:27" ht="12.95">
      <c r="B250" s="105"/>
      <c r="C250" t="s">
        <v>334</v>
      </c>
      <c r="D250" t="s">
        <v>211</v>
      </c>
      <c r="E250" t="s">
        <v>745</v>
      </c>
      <c r="L250" s="64" t="str" cm="1">
        <f t="array" ref="L250">_xlfn.IFS(ISBLANK($K250),"Ready for QA",$K250="/","N/A",$K250="-","MISSING",$E250 = $K250,"PASS",$E250&lt;&gt;$K250,"INCORRECT")</f>
        <v>Ready for QA</v>
      </c>
      <c r="T250" s="5"/>
    </row>
    <row r="251" spans="1:27" ht="12.95">
      <c r="B251" s="105"/>
      <c r="C251" t="s">
        <v>213</v>
      </c>
      <c r="D251" t="s">
        <v>214</v>
      </c>
      <c r="E251" t="s">
        <v>589</v>
      </c>
      <c r="L251" s="64" t="str" cm="1">
        <f t="array" ref="L251">_xlfn.IFS(ISBLANK($K251),"Ready for QA",$K251="/","N/A",$K251="-","MISSING",$E251 = $K251,"PASS",$E251&lt;&gt;$K251,"INCORRECT")</f>
        <v>Ready for QA</v>
      </c>
      <c r="T251" s="5"/>
    </row>
    <row r="252" spans="1:27" ht="12.95">
      <c r="B252" s="105"/>
      <c r="C252" t="s">
        <v>335</v>
      </c>
      <c r="D252" t="s">
        <v>214</v>
      </c>
      <c r="E252" t="s">
        <v>589</v>
      </c>
      <c r="L252" s="64" t="str" cm="1">
        <f t="array" ref="L252">_xlfn.IFS(ISBLANK($K252),"Ready for QA",$K252="/","N/A",$K252="-","MISSING",$E252 = $K252,"PASS",$E252&lt;&gt;$K252,"INCORRECT")</f>
        <v>Ready for QA</v>
      </c>
      <c r="T252" s="5"/>
    </row>
    <row r="253" spans="1:27" ht="12.95">
      <c r="B253" s="105"/>
      <c r="C253" s="1" t="s">
        <v>216</v>
      </c>
      <c r="D253" t="s">
        <v>217</v>
      </c>
      <c r="E253" t="s">
        <v>218</v>
      </c>
      <c r="L253" s="64" t="str" cm="1">
        <f t="array" ref="L253">_xlfn.IFS(ISBLANK($K253),"Ready for QA",$K253="/","N/A",$K253="-","MISSING",$E253 = $K253,"PASS",$E253&lt;&gt;$K253,"INCORRECT")</f>
        <v>Ready for QA</v>
      </c>
      <c r="T253" s="5"/>
    </row>
    <row r="254" spans="1:27" ht="12.95">
      <c r="B254" s="105"/>
      <c r="C254" s="1" t="s">
        <v>336</v>
      </c>
      <c r="D254" t="s">
        <v>217</v>
      </c>
      <c r="E254" t="s">
        <v>218</v>
      </c>
      <c r="L254" s="64" t="str" cm="1">
        <f t="array" ref="L254">_xlfn.IFS(ISBLANK($K254),"Ready for QA",$K254="/","N/A",$K254="-","MISSING",$E254 = $K254,"PASS",$E254&lt;&gt;$K254,"INCORRECT")</f>
        <v>Ready for QA</v>
      </c>
      <c r="T254" s="5"/>
    </row>
    <row r="255" spans="1:27" ht="12.95">
      <c r="B255" s="105"/>
      <c r="C255" s="1" t="s">
        <v>220</v>
      </c>
      <c r="D255" t="s">
        <v>221</v>
      </c>
      <c r="E255" s="60" t="s">
        <v>222</v>
      </c>
      <c r="L255" s="64" t="str" cm="1">
        <f t="array" ref="L255">_xlfn.IFS(ISBLANK($K255),"Ready for QA",$K255="/","N/A",$K255="-","MISSING",$E255 = $K255,"PASS",$E255&lt;&gt;$K255,"INCORRECT")</f>
        <v>Ready for QA</v>
      </c>
      <c r="T255" s="5"/>
    </row>
    <row r="256" spans="1:27" ht="12.95">
      <c r="B256" s="105"/>
      <c r="C256" s="1" t="s">
        <v>337</v>
      </c>
      <c r="D256" t="s">
        <v>221</v>
      </c>
      <c r="E256" s="60" t="s">
        <v>222</v>
      </c>
      <c r="L256" s="64" t="str" cm="1">
        <f t="array" ref="L256">_xlfn.IFS(ISBLANK($K256),"Ready for QA",$K256="/","N/A",$K256="-","MISSING",$E256 = $K256,"PASS",$E256&lt;&gt;$K256,"INCORRECT")</f>
        <v>Ready for QA</v>
      </c>
      <c r="T256" s="5"/>
    </row>
    <row r="257" spans="1:20" ht="12.95">
      <c r="B257" s="105"/>
      <c r="C257" s="1" t="s">
        <v>244</v>
      </c>
      <c r="D257" t="s">
        <v>245</v>
      </c>
      <c r="E257" t="s">
        <v>523</v>
      </c>
      <c r="L257" s="64" t="str" cm="1">
        <f t="array" ref="L257">_xlfn.IFS(ISBLANK($K257),"Ready for QA",$K257="/","N/A",$K257="-","MISSING",$E257 = $K257,"PASS",$E257&lt;&gt;$K257,"INCORRECT")</f>
        <v>Ready for QA</v>
      </c>
      <c r="T257" s="5"/>
    </row>
    <row r="258" spans="1:20" ht="12.95">
      <c r="B258" s="105"/>
      <c r="C258" t="s">
        <v>352</v>
      </c>
      <c r="D258" t="s">
        <v>245</v>
      </c>
      <c r="E258" t="s">
        <v>523</v>
      </c>
      <c r="L258" s="64" t="str" cm="1">
        <f t="array" ref="L258">_xlfn.IFS(ISBLANK($K258),"Ready for QA",$K258="/","N/A",$K258="-","MISSING",$E258 = $K258,"PASS",$E258&lt;&gt;$K258,"INCORRECT")</f>
        <v>Ready for QA</v>
      </c>
      <c r="T258" s="5"/>
    </row>
    <row r="259" spans="1:20" ht="12.95">
      <c r="B259" s="105"/>
      <c r="C259" s="1" t="s">
        <v>275</v>
      </c>
      <c r="D259" t="s">
        <v>276</v>
      </c>
      <c r="E259" t="s">
        <v>525</v>
      </c>
      <c r="L259" s="64"/>
      <c r="T259" s="5"/>
    </row>
    <row r="260" spans="1:20" ht="12.95">
      <c r="B260" s="105"/>
      <c r="C260" s="1" t="s">
        <v>365</v>
      </c>
      <c r="D260" t="s">
        <v>276</v>
      </c>
      <c r="E260" t="s">
        <v>525</v>
      </c>
      <c r="L260" s="64"/>
      <c r="T260" s="5"/>
    </row>
    <row r="261" spans="1:20" ht="12.95">
      <c r="B261" s="105"/>
      <c r="C261" t="s">
        <v>414</v>
      </c>
      <c r="D261" t="s">
        <v>415</v>
      </c>
      <c r="E261" t="s">
        <v>532</v>
      </c>
      <c r="L261" s="64" t="str" cm="1">
        <f t="array" ref="L261">_xlfn.IFS(ISBLANK($K261),"Ready for QA",$K261="/","N/A",$K261="-","MISSING",$E261 = $K261,"PASS",$E261&lt;&gt;$K261,"INCORRECT")</f>
        <v>Ready for QA</v>
      </c>
      <c r="T261" s="5"/>
    </row>
    <row r="262" spans="1:20" ht="12.6">
      <c r="B262" s="32"/>
      <c r="T262" s="5"/>
    </row>
    <row r="263" spans="1:20" ht="12.6">
      <c r="B263" s="32"/>
      <c r="T263" s="5"/>
    </row>
    <row r="264" spans="1:20" ht="12.95">
      <c r="A264" s="29"/>
      <c r="B264" s="30" t="s">
        <v>748</v>
      </c>
      <c r="C264" s="30"/>
      <c r="D264" s="30"/>
      <c r="E264" s="29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5"/>
    </row>
    <row r="265" spans="1:20" ht="12.95">
      <c r="B265" s="105"/>
      <c r="C265" s="57" t="s">
        <v>321</v>
      </c>
      <c r="D265" t="s">
        <v>515</v>
      </c>
      <c r="E265" t="s">
        <v>549</v>
      </c>
      <c r="G265" t="s">
        <v>52</v>
      </c>
      <c r="H265" s="64" t="str" cm="1">
        <f t="array" ref="H265">_xlfn.IFS(ISBLANK($G265),"Ready for QA",$G265="/","N/A",$G265="-","MISSING",$E265 = $G265,"PASS",$E265&lt;&gt;$G265,"INCORRECT")</f>
        <v>N/A</v>
      </c>
      <c r="I265" t="s">
        <v>749</v>
      </c>
      <c r="L265" s="65" t="s">
        <v>729</v>
      </c>
      <c r="M265" t="s">
        <v>730</v>
      </c>
      <c r="T265" s="5"/>
    </row>
    <row r="266" spans="1:20" ht="12.95">
      <c r="B266" s="105"/>
      <c r="C266" s="57" t="s">
        <v>324</v>
      </c>
      <c r="D266" t="s">
        <v>325</v>
      </c>
      <c r="E266" t="s">
        <v>550</v>
      </c>
      <c r="L266" s="64" t="str" cm="1">
        <f t="array" ref="L266">_xlfn.IFS(ISBLANK($K266),"Ready for QA",$K266="/","N/A",$K266="-","MISSING",$E266 = $K266,"PASS",$E266&lt;&gt;$K266,"INCORRECT")</f>
        <v>Ready for QA</v>
      </c>
      <c r="T266" s="5"/>
    </row>
    <row r="267" spans="1:20" ht="12.95">
      <c r="B267" s="105"/>
      <c r="C267" t="s">
        <v>197</v>
      </c>
      <c r="D267" t="s">
        <v>198</v>
      </c>
      <c r="E267" t="s">
        <v>529</v>
      </c>
      <c r="L267" s="64" t="str" cm="1">
        <f t="array" ref="L267">_xlfn.IFS(ISBLANK($K267),"Ready for QA",$K267="/","N/A",$K267="-","MISSING",$E267 = $K267,"PASS",$E267&lt;&gt;$K267,"INCORRECT")</f>
        <v>Ready for QA</v>
      </c>
      <c r="T267" s="5"/>
    </row>
    <row r="268" spans="1:20" ht="12.95">
      <c r="B268" s="105"/>
      <c r="C268" t="s">
        <v>327</v>
      </c>
      <c r="D268" t="s">
        <v>198</v>
      </c>
      <c r="E268" t="s">
        <v>529</v>
      </c>
      <c r="L268" s="64" t="str" cm="1">
        <f t="array" ref="L268">_xlfn.IFS(ISBLANK($K268),"Ready for QA",$K268="/","N/A",$K268="-","MISSING",$E268 = $K268,"PASS",$E268&lt;&gt;$K268,"INCORRECT")</f>
        <v>Ready for QA</v>
      </c>
      <c r="T268" s="5"/>
    </row>
    <row r="269" spans="1:20" ht="12.95">
      <c r="B269" s="105"/>
      <c r="C269" t="s">
        <v>328</v>
      </c>
      <c r="D269" t="s">
        <v>515</v>
      </c>
      <c r="E269" t="s">
        <v>550</v>
      </c>
      <c r="L269" s="64" t="str" cm="1">
        <f t="array" ref="L269">_xlfn.IFS(ISBLANK($K269),"Ready for QA",$K269="/","N/A",$K269="-","MISSING",$E269 = $K269,"PASS",$E269&lt;&gt;$K269,"INCORRECT")</f>
        <v>Ready for QA</v>
      </c>
      <c r="T269" s="5"/>
    </row>
    <row r="270" spans="1:20" ht="12.95">
      <c r="B270" s="105"/>
      <c r="C270" t="s">
        <v>330</v>
      </c>
      <c r="D270" t="s">
        <v>325</v>
      </c>
      <c r="E270" t="s">
        <v>550</v>
      </c>
      <c r="L270" s="64" t="str" cm="1">
        <f t="array" ref="L270">_xlfn.IFS(ISBLANK($K270),"Ready for QA",$K270="/","N/A",$K270="-","MISSING",$E270 = $K270,"PASS",$E270&lt;&gt;$K270,"INCORRECT")</f>
        <v>Ready for QA</v>
      </c>
      <c r="T270" s="5"/>
    </row>
    <row r="271" spans="1:20" ht="13.35" customHeight="1">
      <c r="B271" s="105"/>
      <c r="C271" t="s">
        <v>204</v>
      </c>
      <c r="D271" t="s">
        <v>205</v>
      </c>
      <c r="E271" t="s">
        <v>551</v>
      </c>
      <c r="L271" s="64" t="str" cm="1">
        <f t="array" ref="L271">_xlfn.IFS(ISBLANK($K271),"Ready for QA",$K271="/","N/A",$K271="-","MISSING",$E271 = $K271,"PASS",$E271&lt;&gt;$K271,"INCORRECT")</f>
        <v>Ready for QA</v>
      </c>
      <c r="T271" s="5"/>
    </row>
    <row r="272" spans="1:20" ht="13.35" customHeight="1">
      <c r="B272" s="105"/>
      <c r="C272" t="s">
        <v>331</v>
      </c>
      <c r="D272" t="s">
        <v>205</v>
      </c>
      <c r="E272" t="s">
        <v>551</v>
      </c>
      <c r="L272" s="64" t="str" cm="1">
        <f t="array" ref="L272">_xlfn.IFS(ISBLANK($K272),"Ready for QA",$K272="/","N/A",$K272="-","MISSING",$E272 = $K272,"PASS",$E272&lt;&gt;$K272,"INCORRECT")</f>
        <v>Ready for QA</v>
      </c>
      <c r="T272" s="31"/>
    </row>
    <row r="273" spans="1:20" s="31" customFormat="1" ht="12.95">
      <c r="A273"/>
      <c r="B273" s="105"/>
      <c r="C273" t="s">
        <v>207</v>
      </c>
      <c r="D273" t="s">
        <v>208</v>
      </c>
      <c r="E273" t="s">
        <v>552</v>
      </c>
      <c r="F273"/>
      <c r="G273"/>
      <c r="H273"/>
      <c r="I273"/>
      <c r="J273"/>
      <c r="K273"/>
      <c r="L273" s="64" t="str" cm="1">
        <f t="array" ref="L273">_xlfn.IFS(ISBLANK($K273),"Ready for QA",$K273="/","N/A",$K273="-","MISSING",$E273 = $K273,"PASS",$E273&lt;&gt;$K273,"INCORRECT")</f>
        <v>Ready for QA</v>
      </c>
      <c r="M273"/>
      <c r="N273"/>
      <c r="O273"/>
      <c r="P273"/>
      <c r="Q273"/>
      <c r="R273"/>
      <c r="S273"/>
      <c r="T273"/>
    </row>
    <row r="274" spans="1:20" ht="12.95">
      <c r="B274" s="105"/>
      <c r="C274" t="s">
        <v>333</v>
      </c>
      <c r="D274" t="s">
        <v>208</v>
      </c>
      <c r="E274" t="s">
        <v>552</v>
      </c>
      <c r="L274" s="64" t="str" cm="1">
        <f t="array" ref="L274">_xlfn.IFS(ISBLANK($K274),"Ready for QA",$K274="/","N/A",$K274="-","MISSING",$E274 = $K274,"PASS",$E274&lt;&gt;$K274,"INCORRECT")</f>
        <v>Ready for QA</v>
      </c>
    </row>
    <row r="275" spans="1:20" ht="14.45">
      <c r="B275" s="105"/>
      <c r="C275" t="s">
        <v>210</v>
      </c>
      <c r="D275" t="s">
        <v>211</v>
      </c>
      <c r="E275" s="46" t="s">
        <v>748</v>
      </c>
      <c r="L275" s="64" t="str" cm="1">
        <f t="array" ref="L275">_xlfn.IFS(ISBLANK($K275),"Ready for QA",$K275="/","N/A",$K275="-","MISSING",$E275 = $K275,"PASS",$E275&lt;&gt;$K275,"INCORRECT")</f>
        <v>Ready for QA</v>
      </c>
    </row>
    <row r="276" spans="1:20" ht="14.45">
      <c r="B276" s="105"/>
      <c r="C276" t="s">
        <v>334</v>
      </c>
      <c r="D276" t="s">
        <v>211</v>
      </c>
      <c r="E276" s="46" t="s">
        <v>748</v>
      </c>
      <c r="L276" s="64" t="str" cm="1">
        <f t="array" ref="L276">_xlfn.IFS(ISBLANK($K276),"Ready for QA",$K276="/","N/A",$K276="-","MISSING",$E276 = $K276,"PASS",$E276&lt;&gt;$K276,"INCORRECT")</f>
        <v>Ready for QA</v>
      </c>
    </row>
    <row r="277" spans="1:20" ht="12.95">
      <c r="B277" s="105"/>
      <c r="C277" t="s">
        <v>213</v>
      </c>
      <c r="D277" t="s">
        <v>214</v>
      </c>
      <c r="E277" t="s">
        <v>589</v>
      </c>
      <c r="L277" s="64" t="str" cm="1">
        <f t="array" ref="L277">_xlfn.IFS(ISBLANK($K277),"Ready for QA",$K277="/","N/A",$K277="-","MISSING",$E277 = $K277,"PASS",$E277&lt;&gt;$K277,"INCORRECT")</f>
        <v>Ready for QA</v>
      </c>
    </row>
    <row r="278" spans="1:20" ht="12.95">
      <c r="B278" s="105"/>
      <c r="C278" t="s">
        <v>335</v>
      </c>
      <c r="D278" t="s">
        <v>214</v>
      </c>
      <c r="E278" t="s">
        <v>589</v>
      </c>
      <c r="L278" s="64" t="str" cm="1">
        <f t="array" ref="L278">_xlfn.IFS(ISBLANK($K278),"Ready for QA",$K278="/","N/A",$K278="-","MISSING",$E278 = $K278,"PASS",$E278&lt;&gt;$K278,"INCORRECT")</f>
        <v>Ready for QA</v>
      </c>
    </row>
    <row r="279" spans="1:20" ht="12.95">
      <c r="B279" s="105"/>
      <c r="C279" s="1" t="s">
        <v>216</v>
      </c>
      <c r="D279" t="s">
        <v>217</v>
      </c>
      <c r="E279" t="s">
        <v>218</v>
      </c>
      <c r="L279" s="64" t="str" cm="1">
        <f t="array" ref="L279">_xlfn.IFS(ISBLANK($K279),"Ready for QA",$K279="/","N/A",$K279="-","MISSING",$E279 = $K279,"PASS",$E279&lt;&gt;$K279,"INCORRECT")</f>
        <v>Ready for QA</v>
      </c>
    </row>
    <row r="280" spans="1:20" ht="12.95">
      <c r="B280" s="105"/>
      <c r="C280" s="1" t="s">
        <v>336</v>
      </c>
      <c r="D280" t="s">
        <v>217</v>
      </c>
      <c r="E280" t="s">
        <v>218</v>
      </c>
      <c r="L280" s="64" t="str" cm="1">
        <f t="array" ref="L280">_xlfn.IFS(ISBLANK($K280),"Ready for QA",$K280="/","N/A",$K280="-","MISSING",$E280 = $K280,"PASS",$E280&lt;&gt;$K280,"INCORRECT")</f>
        <v>Ready for QA</v>
      </c>
    </row>
    <row r="281" spans="1:20" ht="12.95">
      <c r="B281" s="105"/>
      <c r="C281" s="1" t="s">
        <v>220</v>
      </c>
      <c r="D281" t="s">
        <v>221</v>
      </c>
      <c r="E281" s="60" t="s">
        <v>222</v>
      </c>
      <c r="L281" s="64" t="str" cm="1">
        <f t="array" ref="L281">_xlfn.IFS(ISBLANK($K281),"Ready for QA",$K281="/","N/A",$K281="-","MISSING",$E281 = $K281,"PASS",$E281&lt;&gt;$K281,"INCORRECT")</f>
        <v>Ready for QA</v>
      </c>
    </row>
    <row r="282" spans="1:20" ht="12.95">
      <c r="B282" s="105"/>
      <c r="C282" s="1" t="s">
        <v>337</v>
      </c>
      <c r="D282" t="s">
        <v>221</v>
      </c>
      <c r="E282" s="60" t="s">
        <v>222</v>
      </c>
      <c r="L282" s="64" t="str" cm="1">
        <f t="array" ref="L282">_xlfn.IFS(ISBLANK($K282),"Ready for QA",$K282="/","N/A",$K282="-","MISSING",$E282 = $K282,"PASS",$E282&lt;&gt;$K282,"INCORRECT")</f>
        <v>Ready for QA</v>
      </c>
    </row>
    <row r="283" spans="1:20" ht="12.95">
      <c r="B283" s="105"/>
      <c r="C283" s="1" t="s">
        <v>244</v>
      </c>
      <c r="D283" t="s">
        <v>245</v>
      </c>
      <c r="E283" t="s">
        <v>523</v>
      </c>
      <c r="L283" s="64" t="str" cm="1">
        <f t="array" ref="L283">_xlfn.IFS(ISBLANK($K283),"Ready for QA",$K283="/","N/A",$K283="-","MISSING",$E283 = $K283,"PASS",$E283&lt;&gt;$K283,"INCORRECT")</f>
        <v>Ready for QA</v>
      </c>
    </row>
    <row r="284" spans="1:20" ht="12.95">
      <c r="B284" s="105"/>
      <c r="C284" t="s">
        <v>352</v>
      </c>
      <c r="D284" t="s">
        <v>245</v>
      </c>
      <c r="E284" t="s">
        <v>523</v>
      </c>
      <c r="L284" s="64" t="str" cm="1">
        <f t="array" ref="L284">_xlfn.IFS(ISBLANK($K284),"Ready for QA",$K284="/","N/A",$K284="-","MISSING",$E284 = $K284,"PASS",$E284&lt;&gt;$K284,"INCORRECT")</f>
        <v>Ready for QA</v>
      </c>
    </row>
    <row r="285" spans="1:20" ht="12.95">
      <c r="B285" s="105"/>
      <c r="C285" s="1" t="s">
        <v>275</v>
      </c>
      <c r="D285" t="s">
        <v>276</v>
      </c>
      <c r="E285" t="s">
        <v>525</v>
      </c>
      <c r="L285" s="64"/>
    </row>
    <row r="286" spans="1:20" ht="12.95">
      <c r="B286" s="105"/>
      <c r="C286" s="1" t="s">
        <v>365</v>
      </c>
      <c r="D286" t="s">
        <v>276</v>
      </c>
      <c r="E286" t="s">
        <v>525</v>
      </c>
      <c r="L286" s="64"/>
    </row>
    <row r="287" spans="1:20" ht="12.95">
      <c r="B287" s="105"/>
      <c r="C287" t="s">
        <v>414</v>
      </c>
      <c r="D287" t="s">
        <v>415</v>
      </c>
      <c r="E287" t="s">
        <v>532</v>
      </c>
      <c r="L287" s="64" t="str" cm="1">
        <f t="array" ref="L287">_xlfn.IFS(ISBLANK($K287),"Ready for QA",$K287="/","N/A",$K287="-","MISSING",$E287 = $K287,"PASS",$E287&lt;&gt;$K287,"INCORRECT")</f>
        <v>Ready for QA</v>
      </c>
    </row>
    <row r="288" spans="1:20" ht="12.6">
      <c r="B288" s="32"/>
    </row>
    <row r="289" spans="1:20" ht="12.6">
      <c r="B289" s="32"/>
    </row>
    <row r="290" spans="1:20" ht="12.95">
      <c r="A290" s="29"/>
      <c r="B290" s="30" t="s">
        <v>750</v>
      </c>
      <c r="C290" s="30"/>
      <c r="D290" s="30"/>
      <c r="E290" s="29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</row>
    <row r="291" spans="1:20" ht="12.95">
      <c r="B291" s="105"/>
      <c r="C291" s="57" t="s">
        <v>321</v>
      </c>
      <c r="D291" t="s">
        <v>515</v>
      </c>
      <c r="E291" t="s">
        <v>549</v>
      </c>
      <c r="G291" t="s">
        <v>565</v>
      </c>
      <c r="H291" s="64" t="s">
        <v>520</v>
      </c>
      <c r="K291" t="s">
        <v>54</v>
      </c>
      <c r="L291" s="64" t="s">
        <v>520</v>
      </c>
    </row>
    <row r="292" spans="1:20" ht="12.95">
      <c r="B292" s="105"/>
      <c r="C292" s="57" t="s">
        <v>324</v>
      </c>
      <c r="D292" t="s">
        <v>325</v>
      </c>
      <c r="E292" t="s">
        <v>550</v>
      </c>
      <c r="G292" t="s">
        <v>565</v>
      </c>
      <c r="H292" s="64" t="s">
        <v>520</v>
      </c>
      <c r="K292" t="s">
        <v>54</v>
      </c>
      <c r="L292" s="64" t="s">
        <v>520</v>
      </c>
    </row>
    <row r="293" spans="1:20" ht="12.95">
      <c r="B293" s="105"/>
      <c r="C293" t="s">
        <v>197</v>
      </c>
      <c r="D293" t="s">
        <v>198</v>
      </c>
      <c r="E293" t="s">
        <v>529</v>
      </c>
      <c r="G293" t="s">
        <v>529</v>
      </c>
      <c r="H293" s="64" t="s">
        <v>520</v>
      </c>
      <c r="K293" t="s">
        <v>529</v>
      </c>
      <c r="L293" s="64" t="str" cm="1">
        <f t="array" ref="L293">_xlfn.IFS(ISBLANK($K293),"Ready for QA",$K293="/","N/A",$K293="-","MISSING",$E293 = $K293,"PASS",$E293&lt;&gt;$K293,"INCORRECT")</f>
        <v>PASS</v>
      </c>
    </row>
    <row r="294" spans="1:20" ht="12.95">
      <c r="B294" s="105"/>
      <c r="C294" t="s">
        <v>327</v>
      </c>
      <c r="D294" t="s">
        <v>198</v>
      </c>
      <c r="E294" t="s">
        <v>529</v>
      </c>
      <c r="G294" t="s">
        <v>529</v>
      </c>
      <c r="H294" s="64" t="s">
        <v>520</v>
      </c>
      <c r="K294" t="s">
        <v>529</v>
      </c>
      <c r="L294" s="64" t="str" cm="1">
        <f t="array" ref="L294">_xlfn.IFS(ISBLANK($K294),"Ready for QA",$K294="/","N/A",$K294="-","MISSING",$E294 = $K294,"PASS",$E294&lt;&gt;$K294,"INCORRECT")</f>
        <v>PASS</v>
      </c>
    </row>
    <row r="295" spans="1:20" ht="12.95">
      <c r="A295" s="5"/>
      <c r="B295" s="105"/>
      <c r="C295" t="s">
        <v>328</v>
      </c>
      <c r="D295" t="s">
        <v>515</v>
      </c>
      <c r="E295" t="s">
        <v>550</v>
      </c>
      <c r="G295" t="s">
        <v>565</v>
      </c>
      <c r="H295" s="64" t="s">
        <v>520</v>
      </c>
      <c r="K295" t="s">
        <v>54</v>
      </c>
      <c r="L295" s="64" t="s">
        <v>520</v>
      </c>
    </row>
    <row r="296" spans="1:20" ht="12.95">
      <c r="A296" s="5"/>
      <c r="B296" s="105"/>
      <c r="C296" t="s">
        <v>330</v>
      </c>
      <c r="D296" t="s">
        <v>325</v>
      </c>
      <c r="E296" t="s">
        <v>550</v>
      </c>
      <c r="G296" t="s">
        <v>565</v>
      </c>
      <c r="H296" s="64" t="s">
        <v>520</v>
      </c>
      <c r="K296" t="s">
        <v>54</v>
      </c>
      <c r="L296" s="64" t="s">
        <v>520</v>
      </c>
    </row>
    <row r="297" spans="1:20" ht="12.95">
      <c r="A297" s="5"/>
      <c r="B297" s="105"/>
      <c r="C297" t="s">
        <v>204</v>
      </c>
      <c r="D297" t="s">
        <v>205</v>
      </c>
      <c r="E297" t="s">
        <v>551</v>
      </c>
      <c r="G297" t="s">
        <v>565</v>
      </c>
      <c r="H297" s="64" t="s">
        <v>520</v>
      </c>
      <c r="K297" t="s">
        <v>54</v>
      </c>
      <c r="L297" s="64" t="s">
        <v>520</v>
      </c>
    </row>
    <row r="298" spans="1:20" ht="12.95">
      <c r="A298" s="5"/>
      <c r="B298" s="105"/>
      <c r="C298" t="s">
        <v>331</v>
      </c>
      <c r="D298" t="s">
        <v>205</v>
      </c>
      <c r="E298" t="s">
        <v>551</v>
      </c>
      <c r="G298" t="s">
        <v>565</v>
      </c>
      <c r="H298" s="64" t="s">
        <v>520</v>
      </c>
      <c r="K298" t="s">
        <v>54</v>
      </c>
      <c r="L298" s="64" t="s">
        <v>520</v>
      </c>
    </row>
    <row r="299" spans="1:20" ht="12.95">
      <c r="A299" s="5"/>
      <c r="B299" s="105"/>
      <c r="C299" t="s">
        <v>207</v>
      </c>
      <c r="D299" t="s">
        <v>208</v>
      </c>
      <c r="E299" t="s">
        <v>552</v>
      </c>
      <c r="G299" t="s">
        <v>565</v>
      </c>
      <c r="H299" s="64" t="s">
        <v>520</v>
      </c>
      <c r="K299" t="s">
        <v>54</v>
      </c>
      <c r="L299" s="64" t="s">
        <v>520</v>
      </c>
      <c r="T299" s="31"/>
    </row>
    <row r="300" spans="1:20" s="31" customFormat="1" ht="12.95">
      <c r="A300" s="5"/>
      <c r="B300" s="105"/>
      <c r="C300" t="s">
        <v>333</v>
      </c>
      <c r="D300" t="s">
        <v>208</v>
      </c>
      <c r="E300" t="s">
        <v>552</v>
      </c>
      <c r="F300"/>
      <c r="G300" t="s">
        <v>565</v>
      </c>
      <c r="H300" s="64" t="s">
        <v>520</v>
      </c>
      <c r="I300"/>
      <c r="J300"/>
      <c r="K300" t="s">
        <v>54</v>
      </c>
      <c r="L300" s="64" t="s">
        <v>520</v>
      </c>
      <c r="M300"/>
      <c r="N300"/>
      <c r="O300"/>
      <c r="P300"/>
      <c r="Q300"/>
      <c r="R300"/>
      <c r="S300"/>
      <c r="T300"/>
    </row>
    <row r="301" spans="1:20" ht="12.95">
      <c r="A301" s="5"/>
      <c r="B301" s="105"/>
      <c r="C301" t="s">
        <v>210</v>
      </c>
      <c r="D301" t="s">
        <v>211</v>
      </c>
      <c r="E301" t="s">
        <v>750</v>
      </c>
      <c r="G301" t="s">
        <v>750</v>
      </c>
      <c r="H301" s="64" t="s">
        <v>520</v>
      </c>
      <c r="K301" t="s">
        <v>750</v>
      </c>
      <c r="L301" s="64" t="str" cm="1">
        <f t="array" ref="L301">_xlfn.IFS(ISBLANK($K301),"Ready for QA",$K301="/","N/A",$K301="-","MISSING",$E301 = $K301,"PASS",$E301&lt;&gt;$K301,"INCORRECT")</f>
        <v>PASS</v>
      </c>
    </row>
    <row r="302" spans="1:20" ht="12.95">
      <c r="A302" s="5"/>
      <c r="B302" s="105"/>
      <c r="C302" t="s">
        <v>334</v>
      </c>
      <c r="D302" t="s">
        <v>211</v>
      </c>
      <c r="E302" t="s">
        <v>750</v>
      </c>
      <c r="G302" t="s">
        <v>750</v>
      </c>
      <c r="H302" s="64" t="s">
        <v>520</v>
      </c>
      <c r="K302" t="s">
        <v>750</v>
      </c>
      <c r="L302" s="64" t="str" cm="1">
        <f t="array" ref="L302">_xlfn.IFS(ISBLANK($K302),"Ready for QA",$K302="/","N/A",$K302="-","MISSING",$E302 = $K302,"PASS",$E302&lt;&gt;$K302,"INCORRECT")</f>
        <v>PASS</v>
      </c>
    </row>
    <row r="303" spans="1:20" ht="12.95">
      <c r="A303" s="5"/>
      <c r="B303" s="105"/>
      <c r="C303" t="s">
        <v>213</v>
      </c>
      <c r="D303" t="s">
        <v>214</v>
      </c>
      <c r="E303" t="s">
        <v>589</v>
      </c>
      <c r="G303" t="s">
        <v>589</v>
      </c>
      <c r="H303" s="64" t="s">
        <v>520</v>
      </c>
      <c r="K303" t="s">
        <v>589</v>
      </c>
      <c r="L303" s="64" t="str" cm="1">
        <f t="array" ref="L303">_xlfn.IFS(ISBLANK($K303),"Ready for QA",$K303="/","N/A",$K303="-","MISSING",$E303 = $K303,"PASS",$E303&lt;&gt;$K303,"INCORRECT")</f>
        <v>PASS</v>
      </c>
    </row>
    <row r="304" spans="1:20" ht="12.95">
      <c r="A304" s="5"/>
      <c r="B304" s="105"/>
      <c r="C304" t="s">
        <v>335</v>
      </c>
      <c r="D304" t="s">
        <v>214</v>
      </c>
      <c r="E304" t="s">
        <v>589</v>
      </c>
      <c r="G304" t="s">
        <v>589</v>
      </c>
      <c r="H304" s="64" t="s">
        <v>520</v>
      </c>
      <c r="K304" t="s">
        <v>589</v>
      </c>
      <c r="L304" s="64" t="str" cm="1">
        <f t="array" ref="L304">_xlfn.IFS(ISBLANK($K304),"Ready for QA",$K304="/","N/A",$K304="-","MISSING",$E304 = $K304,"PASS",$E304&lt;&gt;$K304,"INCORRECT")</f>
        <v>PASS</v>
      </c>
    </row>
    <row r="305" spans="1:19" ht="12.95">
      <c r="A305" s="5"/>
      <c r="B305" s="105"/>
      <c r="C305" s="1" t="s">
        <v>216</v>
      </c>
      <c r="D305" t="s">
        <v>217</v>
      </c>
      <c r="E305" t="s">
        <v>218</v>
      </c>
      <c r="G305" t="s">
        <v>52</v>
      </c>
      <c r="H305" s="64" t="str" cm="1">
        <f t="array" ref="H305">_xlfn.IFS(ISBLANK($G305),"Ready for QA",$G305="/","N/A",$G305="-","MISSING",$E305 = $G305,"PASS",$E305&lt;&gt;$G305,"INCORRECT")</f>
        <v>N/A</v>
      </c>
      <c r="K305" t="s">
        <v>52</v>
      </c>
      <c r="L305" s="64" t="str" cm="1">
        <f t="array" ref="L305">_xlfn.IFS(ISBLANK($K305),"Ready for QA",$K305="/","N/A",$K305="-","MISSING",$E305 = $K305,"PASS",$E305&lt;&gt;$K305,"INCORRECT")</f>
        <v>N/A</v>
      </c>
    </row>
    <row r="306" spans="1:19" ht="12.95">
      <c r="A306" s="5"/>
      <c r="B306" s="105"/>
      <c r="C306" s="1" t="s">
        <v>336</v>
      </c>
      <c r="D306" t="s">
        <v>217</v>
      </c>
      <c r="E306" t="s">
        <v>218</v>
      </c>
      <c r="G306" t="s">
        <v>52</v>
      </c>
      <c r="H306" s="64" t="str" cm="1">
        <f t="array" ref="H306">_xlfn.IFS(ISBLANK($G306),"Ready for QA",$G306="/","N/A",$G306="-","MISSING",$E306 = $G306,"PASS",$E306&lt;&gt;$G306,"INCORRECT")</f>
        <v>N/A</v>
      </c>
      <c r="K306" t="s">
        <v>52</v>
      </c>
      <c r="L306" s="64" t="str" cm="1">
        <f t="array" ref="L306">_xlfn.IFS(ISBLANK($K306),"Ready for QA",$K306="/","N/A",$K306="-","MISSING",$E306 = $K306,"PASS",$E306&lt;&gt;$K306,"INCORRECT")</f>
        <v>N/A</v>
      </c>
    </row>
    <row r="307" spans="1:19" ht="12.95">
      <c r="A307" s="5"/>
      <c r="B307" s="105"/>
      <c r="C307" s="1" t="s">
        <v>220</v>
      </c>
      <c r="D307" t="s">
        <v>221</v>
      </c>
      <c r="E307" s="60" t="s">
        <v>222</v>
      </c>
      <c r="G307" s="71" t="s">
        <v>568</v>
      </c>
      <c r="H307" s="64" t="s">
        <v>520</v>
      </c>
      <c r="K307" s="71" t="s">
        <v>522</v>
      </c>
      <c r="L307" s="64" t="s">
        <v>520</v>
      </c>
    </row>
    <row r="308" spans="1:19" ht="12.95">
      <c r="A308" s="5"/>
      <c r="B308" s="105"/>
      <c r="C308" s="1" t="s">
        <v>337</v>
      </c>
      <c r="D308" t="s">
        <v>221</v>
      </c>
      <c r="E308" s="60" t="s">
        <v>222</v>
      </c>
      <c r="G308" s="71" t="s">
        <v>568</v>
      </c>
      <c r="H308" s="64" t="s">
        <v>520</v>
      </c>
      <c r="K308" s="71" t="s">
        <v>522</v>
      </c>
      <c r="L308" s="64" t="s">
        <v>520</v>
      </c>
    </row>
    <row r="309" spans="1:19" ht="12.95">
      <c r="A309" s="5"/>
      <c r="B309" s="105"/>
      <c r="C309" s="1" t="s">
        <v>244</v>
      </c>
      <c r="D309" t="s">
        <v>245</v>
      </c>
      <c r="E309" t="s">
        <v>523</v>
      </c>
      <c r="G309" t="s">
        <v>524</v>
      </c>
      <c r="H309" s="64" t="s">
        <v>520</v>
      </c>
      <c r="K309" t="s">
        <v>524</v>
      </c>
      <c r="L309" s="64" t="s">
        <v>520</v>
      </c>
    </row>
    <row r="310" spans="1:19" ht="12.95">
      <c r="A310" s="5"/>
      <c r="B310" s="105"/>
      <c r="C310" t="s">
        <v>352</v>
      </c>
      <c r="D310" t="s">
        <v>245</v>
      </c>
      <c r="E310" t="s">
        <v>523</v>
      </c>
      <c r="G310" t="s">
        <v>524</v>
      </c>
      <c r="H310" s="64" t="s">
        <v>520</v>
      </c>
      <c r="K310" t="s">
        <v>524</v>
      </c>
      <c r="L310" s="64" t="s">
        <v>520</v>
      </c>
    </row>
    <row r="311" spans="1:19" ht="12.95">
      <c r="A311" s="5"/>
      <c r="B311" s="105"/>
      <c r="C311" s="1" t="s">
        <v>275</v>
      </c>
      <c r="D311" t="s">
        <v>276</v>
      </c>
      <c r="E311" t="s">
        <v>525</v>
      </c>
      <c r="G311" s="79" t="s">
        <v>9</v>
      </c>
      <c r="H311" s="64" t="s">
        <v>520</v>
      </c>
      <c r="L311" s="64"/>
    </row>
    <row r="312" spans="1:19" ht="12.95">
      <c r="A312" s="5"/>
      <c r="B312" s="105"/>
      <c r="C312" s="1" t="s">
        <v>365</v>
      </c>
      <c r="D312" t="s">
        <v>276</v>
      </c>
      <c r="E312" t="s">
        <v>525</v>
      </c>
      <c r="G312" s="79" t="s">
        <v>9</v>
      </c>
      <c r="H312" s="64" t="s">
        <v>520</v>
      </c>
      <c r="L312" s="64"/>
    </row>
    <row r="313" spans="1:19" ht="12.95">
      <c r="A313" s="5"/>
      <c r="B313" s="105"/>
      <c r="C313" t="s">
        <v>414</v>
      </c>
      <c r="D313" t="s">
        <v>415</v>
      </c>
      <c r="E313" t="s">
        <v>532</v>
      </c>
      <c r="G313" t="s">
        <v>532</v>
      </c>
      <c r="H313" s="64" t="s">
        <v>520</v>
      </c>
      <c r="K313" t="s">
        <v>532</v>
      </c>
      <c r="L313" s="64" t="s">
        <v>520</v>
      </c>
    </row>
    <row r="314" spans="1:19" ht="15.6">
      <c r="A314" s="5"/>
      <c r="B314" s="9"/>
      <c r="C314" s="9"/>
      <c r="D314" s="9"/>
      <c r="E314" s="9"/>
    </row>
    <row r="315" spans="1:19" ht="12.6">
      <c r="E315" s="15"/>
    </row>
    <row r="316" spans="1:19" ht="12.95">
      <c r="A316" s="29"/>
      <c r="B316" s="30" t="s">
        <v>751</v>
      </c>
      <c r="C316" s="30"/>
      <c r="D316" s="30"/>
      <c r="E316" s="29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</row>
    <row r="317" spans="1:19" ht="12.95">
      <c r="B317" s="105"/>
      <c r="C317" s="57" t="s">
        <v>321</v>
      </c>
      <c r="D317" t="s">
        <v>515</v>
      </c>
      <c r="E317" t="s">
        <v>549</v>
      </c>
      <c r="F317" s="5"/>
      <c r="G317" t="s">
        <v>565</v>
      </c>
      <c r="H317" s="64" t="s">
        <v>520</v>
      </c>
      <c r="I317" s="5"/>
      <c r="J317" s="5"/>
      <c r="K317" s="5" t="s">
        <v>54</v>
      </c>
      <c r="L317" s="64" t="s">
        <v>520</v>
      </c>
      <c r="M317" s="5"/>
      <c r="N317" s="5"/>
      <c r="O317" s="5"/>
      <c r="P317" s="5"/>
      <c r="Q317" s="5"/>
      <c r="R317" s="5"/>
      <c r="S317" s="5"/>
    </row>
    <row r="318" spans="1:19" ht="12.95">
      <c r="B318" s="105"/>
      <c r="C318" s="57" t="s">
        <v>324</v>
      </c>
      <c r="D318" t="s">
        <v>325</v>
      </c>
      <c r="E318" t="s">
        <v>550</v>
      </c>
      <c r="F318" s="5"/>
      <c r="G318" t="s">
        <v>565</v>
      </c>
      <c r="H318" s="64" t="s">
        <v>520</v>
      </c>
      <c r="I318" s="5"/>
      <c r="J318" s="5"/>
      <c r="K318" s="5" t="s">
        <v>54</v>
      </c>
      <c r="L318" s="64" t="s">
        <v>520</v>
      </c>
      <c r="M318" s="5"/>
      <c r="N318" s="5"/>
      <c r="O318" s="5"/>
      <c r="P318" s="5"/>
      <c r="Q318" s="5"/>
      <c r="R318" s="5"/>
      <c r="S318" s="5"/>
    </row>
    <row r="319" spans="1:19" ht="12.95">
      <c r="B319" s="105"/>
      <c r="C319" t="s">
        <v>197</v>
      </c>
      <c r="D319" t="s">
        <v>198</v>
      </c>
      <c r="E319" t="s">
        <v>529</v>
      </c>
      <c r="F319" s="5"/>
      <c r="G319" t="s">
        <v>529</v>
      </c>
      <c r="H319" s="64" t="s">
        <v>520</v>
      </c>
      <c r="I319" s="5"/>
      <c r="J319" s="5"/>
      <c r="K319" t="s">
        <v>529</v>
      </c>
      <c r="L319" s="64" t="str" cm="1">
        <f t="array" ref="L319">_xlfn.IFS(ISBLANK($K319),"Ready for QA",$K319="/","N/A",$K319="-","MISSING",$E319 = $K319,"PASS",$E319&lt;&gt;$K319,"INCORRECT")</f>
        <v>PASS</v>
      </c>
      <c r="M319" s="5"/>
      <c r="N319" s="5"/>
      <c r="O319" s="5"/>
      <c r="P319" s="5"/>
      <c r="Q319" s="5"/>
      <c r="R319" s="5"/>
      <c r="S319" s="5"/>
    </row>
    <row r="320" spans="1:19" ht="12.95">
      <c r="B320" s="105"/>
      <c r="C320" t="s">
        <v>327</v>
      </c>
      <c r="D320" t="s">
        <v>198</v>
      </c>
      <c r="E320" t="s">
        <v>529</v>
      </c>
      <c r="F320" s="5"/>
      <c r="G320" t="s">
        <v>529</v>
      </c>
      <c r="H320" s="64" t="s">
        <v>520</v>
      </c>
      <c r="I320" s="5"/>
      <c r="J320" s="5"/>
      <c r="K320" t="s">
        <v>529</v>
      </c>
      <c r="L320" s="64" t="str" cm="1">
        <f t="array" ref="L320">_xlfn.IFS(ISBLANK($K320),"Ready for QA",$K320="/","N/A",$K320="-","MISSING",$E320 = $K320,"PASS",$E320&lt;&gt;$K320,"INCORRECT")</f>
        <v>PASS</v>
      </c>
      <c r="M320" s="5"/>
      <c r="N320" s="5"/>
      <c r="O320" s="5"/>
      <c r="P320" s="5"/>
      <c r="Q320" s="5"/>
      <c r="R320" s="5"/>
      <c r="S320" s="5"/>
    </row>
    <row r="321" spans="2:20" ht="12.95">
      <c r="B321" s="105"/>
      <c r="C321" t="s">
        <v>328</v>
      </c>
      <c r="D321" t="s">
        <v>515</v>
      </c>
      <c r="E321" t="s">
        <v>550</v>
      </c>
      <c r="F321" s="5"/>
      <c r="G321" t="s">
        <v>565</v>
      </c>
      <c r="H321" s="64" t="s">
        <v>520</v>
      </c>
      <c r="I321" s="5"/>
      <c r="J321" s="5"/>
      <c r="K321" s="5" t="s">
        <v>54</v>
      </c>
      <c r="L321" s="64" t="s">
        <v>520</v>
      </c>
      <c r="M321" s="5"/>
      <c r="N321" s="5"/>
      <c r="O321" s="5"/>
      <c r="P321" s="5"/>
      <c r="Q321" s="5"/>
      <c r="R321" s="5"/>
      <c r="S321" s="5"/>
    </row>
    <row r="322" spans="2:20" ht="12.95">
      <c r="B322" s="105"/>
      <c r="C322" t="s">
        <v>330</v>
      </c>
      <c r="D322" t="s">
        <v>325</v>
      </c>
      <c r="E322" t="s">
        <v>550</v>
      </c>
      <c r="F322" s="5"/>
      <c r="G322" t="s">
        <v>565</v>
      </c>
      <c r="H322" s="64" t="s">
        <v>520</v>
      </c>
      <c r="I322" s="5"/>
      <c r="J322" s="5"/>
      <c r="K322" s="5" t="s">
        <v>54</v>
      </c>
      <c r="L322" s="64" t="s">
        <v>520</v>
      </c>
      <c r="M322" s="5"/>
      <c r="N322" s="5"/>
      <c r="O322" s="5"/>
      <c r="P322" s="5"/>
      <c r="Q322" s="5"/>
      <c r="R322" s="5"/>
      <c r="S322" s="5"/>
    </row>
    <row r="323" spans="2:20" ht="12.95">
      <c r="B323" s="105"/>
      <c r="C323" t="s">
        <v>204</v>
      </c>
      <c r="D323" t="s">
        <v>205</v>
      </c>
      <c r="E323" t="s">
        <v>551</v>
      </c>
      <c r="F323" s="5"/>
      <c r="G323" t="s">
        <v>565</v>
      </c>
      <c r="H323" s="64" t="s">
        <v>520</v>
      </c>
      <c r="I323" s="5"/>
      <c r="J323" s="5"/>
      <c r="K323" s="5" t="s">
        <v>54</v>
      </c>
      <c r="L323" s="64" t="s">
        <v>520</v>
      </c>
      <c r="M323" s="5"/>
      <c r="N323" s="5"/>
      <c r="O323" s="5"/>
      <c r="P323" s="5"/>
      <c r="Q323" s="5"/>
      <c r="R323" s="5"/>
      <c r="S323" s="5"/>
    </row>
    <row r="324" spans="2:20" ht="12.95">
      <c r="B324" s="105"/>
      <c r="C324" t="s">
        <v>331</v>
      </c>
      <c r="D324" t="s">
        <v>205</v>
      </c>
      <c r="E324" t="s">
        <v>551</v>
      </c>
      <c r="F324" s="5"/>
      <c r="G324" t="s">
        <v>565</v>
      </c>
      <c r="H324" s="64" t="s">
        <v>520</v>
      </c>
      <c r="I324" s="5"/>
      <c r="J324" s="5"/>
      <c r="K324" s="5" t="s">
        <v>54</v>
      </c>
      <c r="L324" s="64" t="s">
        <v>520</v>
      </c>
      <c r="M324" s="5"/>
      <c r="N324" s="5"/>
      <c r="O324" s="5"/>
      <c r="P324" s="5"/>
      <c r="Q324" s="5"/>
      <c r="R324" s="5"/>
      <c r="S324" s="5"/>
    </row>
    <row r="325" spans="2:20" ht="12.95">
      <c r="B325" s="105"/>
      <c r="C325" t="s">
        <v>207</v>
      </c>
      <c r="D325" t="s">
        <v>208</v>
      </c>
      <c r="E325" t="s">
        <v>552</v>
      </c>
      <c r="F325" s="5"/>
      <c r="G325" t="s">
        <v>565</v>
      </c>
      <c r="H325" s="64" t="s">
        <v>520</v>
      </c>
      <c r="I325" s="5"/>
      <c r="J325" s="5"/>
      <c r="K325" s="5" t="s">
        <v>54</v>
      </c>
      <c r="L325" s="64" t="s">
        <v>520</v>
      </c>
      <c r="M325" s="5"/>
      <c r="N325" s="5"/>
      <c r="O325" s="5"/>
      <c r="P325" s="5"/>
      <c r="Q325" s="5"/>
      <c r="R325" s="5"/>
      <c r="S325" s="5"/>
      <c r="T325" s="31"/>
    </row>
    <row r="326" spans="2:20" ht="12.95">
      <c r="B326" s="105"/>
      <c r="C326" t="s">
        <v>333</v>
      </c>
      <c r="D326" t="s">
        <v>208</v>
      </c>
      <c r="E326" t="s">
        <v>552</v>
      </c>
      <c r="F326" s="5"/>
      <c r="G326" t="s">
        <v>565</v>
      </c>
      <c r="H326" s="64" t="s">
        <v>520</v>
      </c>
      <c r="I326" s="5"/>
      <c r="J326" s="5"/>
      <c r="K326" s="5" t="s">
        <v>54</v>
      </c>
      <c r="L326" s="64" t="s">
        <v>520</v>
      </c>
      <c r="M326" s="5"/>
      <c r="N326" s="5"/>
      <c r="O326" s="5"/>
      <c r="P326" s="5"/>
      <c r="Q326" s="5"/>
      <c r="R326" s="5"/>
      <c r="S326" s="5"/>
    </row>
    <row r="327" spans="2:20" ht="12.95">
      <c r="B327" s="105"/>
      <c r="C327" t="s">
        <v>210</v>
      </c>
      <c r="D327" t="s">
        <v>211</v>
      </c>
      <c r="E327" t="s">
        <v>751</v>
      </c>
      <c r="G327" t="s">
        <v>752</v>
      </c>
      <c r="H327" s="64" t="s">
        <v>520</v>
      </c>
      <c r="K327" t="s">
        <v>751</v>
      </c>
      <c r="L327" s="64" t="str" cm="1">
        <f t="array" ref="L327">_xlfn.IFS(ISBLANK($K327),"Ready for QA",$K327="/","N/A",$K327="-","MISSING",$E327 = $K327,"PASS",$E327&lt;&gt;$K327,"INCORRECT")</f>
        <v>PASS</v>
      </c>
      <c r="M327" s="5"/>
      <c r="N327" s="5"/>
      <c r="O327" s="5"/>
      <c r="P327" s="5"/>
      <c r="Q327" s="5"/>
      <c r="R327" s="5"/>
      <c r="S327" s="5"/>
    </row>
    <row r="328" spans="2:20" ht="12.95">
      <c r="B328" s="105"/>
      <c r="C328" t="s">
        <v>334</v>
      </c>
      <c r="D328" t="s">
        <v>211</v>
      </c>
      <c r="E328" t="s">
        <v>751</v>
      </c>
      <c r="G328" t="s">
        <v>752</v>
      </c>
      <c r="H328" s="64" t="s">
        <v>520</v>
      </c>
      <c r="K328" t="s">
        <v>751</v>
      </c>
      <c r="L328" s="64" t="str" cm="1">
        <f t="array" ref="L328">_xlfn.IFS(ISBLANK($K328),"Ready for QA",$K328="/","N/A",$K328="-","MISSING",$E328 = $K328,"PASS",$E328&lt;&gt;$K328,"INCORRECT")</f>
        <v>PASS</v>
      </c>
      <c r="M328" s="5"/>
      <c r="N328" s="5"/>
      <c r="O328" s="5"/>
      <c r="P328" s="5"/>
      <c r="Q328" s="5"/>
      <c r="R328" s="5"/>
      <c r="S328" s="5"/>
    </row>
    <row r="329" spans="2:20" ht="12.95">
      <c r="B329" s="105"/>
      <c r="C329" t="s">
        <v>213</v>
      </c>
      <c r="D329" t="s">
        <v>214</v>
      </c>
      <c r="E329" t="s">
        <v>589</v>
      </c>
      <c r="F329" s="5"/>
      <c r="G329" t="s">
        <v>589</v>
      </c>
      <c r="H329" s="64" t="s">
        <v>520</v>
      </c>
      <c r="I329" s="5"/>
      <c r="J329" s="5"/>
      <c r="K329" t="s">
        <v>589</v>
      </c>
      <c r="L329" s="64" t="str" cm="1">
        <f t="array" ref="L329">_xlfn.IFS(ISBLANK($K329),"Ready for QA",$K329="/","N/A",$K329="-","MISSING",$E329 = $K329,"PASS",$E329&lt;&gt;$K329,"INCORRECT")</f>
        <v>PASS</v>
      </c>
      <c r="M329" s="5"/>
      <c r="N329" s="5"/>
      <c r="O329" s="5"/>
      <c r="P329" s="5"/>
      <c r="Q329" s="5"/>
      <c r="R329" s="5"/>
      <c r="S329" s="5"/>
    </row>
    <row r="330" spans="2:20" ht="12.95">
      <c r="B330" s="105"/>
      <c r="C330" t="s">
        <v>335</v>
      </c>
      <c r="D330" t="s">
        <v>214</v>
      </c>
      <c r="E330" t="s">
        <v>589</v>
      </c>
      <c r="F330" s="5"/>
      <c r="G330" t="s">
        <v>589</v>
      </c>
      <c r="H330" s="64" t="s">
        <v>520</v>
      </c>
      <c r="I330" s="5"/>
      <c r="J330" s="5"/>
      <c r="K330" t="s">
        <v>589</v>
      </c>
      <c r="L330" s="64" t="str" cm="1">
        <f t="array" ref="L330">_xlfn.IFS(ISBLANK($K330),"Ready for QA",$K330="/","N/A",$K330="-","MISSING",$E330 = $K330,"PASS",$E330&lt;&gt;$K330,"INCORRECT")</f>
        <v>PASS</v>
      </c>
      <c r="M330" s="5"/>
      <c r="N330" s="5"/>
      <c r="O330" s="5"/>
      <c r="P330" s="5"/>
      <c r="Q330" s="5"/>
      <c r="R330" s="5"/>
      <c r="S330" s="5"/>
    </row>
    <row r="331" spans="2:20" ht="12.95">
      <c r="B331" s="105"/>
      <c r="C331" s="1" t="s">
        <v>216</v>
      </c>
      <c r="D331" t="s">
        <v>217</v>
      </c>
      <c r="E331" t="s">
        <v>218</v>
      </c>
      <c r="F331" s="5"/>
      <c r="G331" t="s">
        <v>52</v>
      </c>
      <c r="H331" s="64" t="str" cm="1">
        <f t="array" ref="H331">_xlfn.IFS(ISBLANK($G331),"Ready for QA",$G331="/","N/A",$G331="-","MISSING",$E331 = $G331,"PASS",$E331&lt;&gt;$G331,"INCORRECT")</f>
        <v>N/A</v>
      </c>
      <c r="I331" s="5"/>
      <c r="J331" s="5"/>
      <c r="K331" s="5" t="s">
        <v>52</v>
      </c>
      <c r="L331" s="64" t="str" cm="1">
        <f t="array" ref="L331">_xlfn.IFS(ISBLANK($K331),"Ready for QA",$K331="/","N/A",$K331="-","MISSING",$E331 = $K331,"PASS",$E331&lt;&gt;$K331,"INCORRECT")</f>
        <v>N/A</v>
      </c>
      <c r="M331" s="5"/>
      <c r="N331" s="5"/>
      <c r="O331" s="5"/>
      <c r="P331" s="5"/>
      <c r="Q331" s="5"/>
      <c r="R331" s="5"/>
      <c r="S331" s="5"/>
    </row>
    <row r="332" spans="2:20" ht="12.95">
      <c r="B332" s="105"/>
      <c r="C332" s="1" t="s">
        <v>336</v>
      </c>
      <c r="D332" t="s">
        <v>217</v>
      </c>
      <c r="E332" t="s">
        <v>218</v>
      </c>
      <c r="F332" s="5"/>
      <c r="G332" t="s">
        <v>52</v>
      </c>
      <c r="H332" s="64" t="str" cm="1">
        <f t="array" ref="H332">_xlfn.IFS(ISBLANK($G332),"Ready for QA",$G332="/","N/A",$G332="-","MISSING",$E332 = $G332,"PASS",$E332&lt;&gt;$G332,"INCORRECT")</f>
        <v>N/A</v>
      </c>
      <c r="I332" s="5"/>
      <c r="J332" s="5"/>
      <c r="K332" s="5" t="s">
        <v>52</v>
      </c>
      <c r="L332" s="64" t="str" cm="1">
        <f t="array" ref="L332">_xlfn.IFS(ISBLANK($K332),"Ready for QA",$K332="/","N/A",$K332="-","MISSING",$E332 = $K332,"PASS",$E332&lt;&gt;$K332,"INCORRECT")</f>
        <v>N/A</v>
      </c>
      <c r="M332" s="5"/>
      <c r="N332" s="5"/>
      <c r="O332" s="5"/>
      <c r="P332" s="5"/>
      <c r="Q332" s="5"/>
      <c r="R332" s="5"/>
      <c r="S332" s="5"/>
    </row>
    <row r="333" spans="2:20" ht="12.95">
      <c r="B333" s="105"/>
      <c r="C333" s="1" t="s">
        <v>220</v>
      </c>
      <c r="D333" t="s">
        <v>221</v>
      </c>
      <c r="E333" s="60" t="s">
        <v>222</v>
      </c>
      <c r="F333" s="5"/>
      <c r="G333" s="71" t="s">
        <v>568</v>
      </c>
      <c r="H333" s="64" t="s">
        <v>520</v>
      </c>
      <c r="I333" s="5"/>
      <c r="J333" s="5"/>
      <c r="K333" s="75" t="s">
        <v>522</v>
      </c>
      <c r="L333" s="64" t="s">
        <v>520</v>
      </c>
      <c r="M333" s="5"/>
      <c r="N333" s="5"/>
      <c r="O333" s="5"/>
      <c r="P333" s="5"/>
      <c r="Q333" s="5"/>
      <c r="R333" s="5"/>
      <c r="S333" s="5"/>
    </row>
    <row r="334" spans="2:20" ht="12.95">
      <c r="B334" s="105"/>
      <c r="C334" s="1" t="s">
        <v>337</v>
      </c>
      <c r="D334" t="s">
        <v>221</v>
      </c>
      <c r="E334" s="60" t="s">
        <v>222</v>
      </c>
      <c r="F334" s="5"/>
      <c r="G334" s="71" t="s">
        <v>568</v>
      </c>
      <c r="H334" s="64" t="s">
        <v>520</v>
      </c>
      <c r="I334" s="5"/>
      <c r="J334" s="5"/>
      <c r="K334" s="75" t="s">
        <v>522</v>
      </c>
      <c r="L334" s="64" t="s">
        <v>520</v>
      </c>
      <c r="M334" s="5"/>
      <c r="N334" s="5"/>
      <c r="O334" s="5"/>
      <c r="P334" s="5"/>
      <c r="Q334" s="5"/>
      <c r="R334" s="5"/>
      <c r="S334" s="5"/>
    </row>
    <row r="335" spans="2:20" ht="12.95">
      <c r="B335" s="105"/>
      <c r="C335" s="1" t="s">
        <v>244</v>
      </c>
      <c r="D335" t="s">
        <v>245</v>
      </c>
      <c r="E335" t="s">
        <v>523</v>
      </c>
      <c r="F335" s="5"/>
      <c r="G335" t="s">
        <v>524</v>
      </c>
      <c r="H335" s="64" t="s">
        <v>520</v>
      </c>
      <c r="I335" s="5"/>
      <c r="J335" s="5"/>
      <c r="K335" s="5" t="s">
        <v>524</v>
      </c>
      <c r="L335" s="64" t="s">
        <v>520</v>
      </c>
      <c r="M335" s="5"/>
      <c r="N335" s="5"/>
      <c r="O335" s="5"/>
      <c r="P335" s="5"/>
      <c r="Q335" s="5"/>
      <c r="R335" s="5"/>
      <c r="S335" s="5"/>
    </row>
    <row r="336" spans="2:20" ht="12.95">
      <c r="B336" s="105"/>
      <c r="C336" t="s">
        <v>352</v>
      </c>
      <c r="D336" t="s">
        <v>245</v>
      </c>
      <c r="E336" t="s">
        <v>523</v>
      </c>
      <c r="F336" s="5"/>
      <c r="G336" t="s">
        <v>524</v>
      </c>
      <c r="H336" s="64" t="s">
        <v>520</v>
      </c>
      <c r="I336" s="5"/>
      <c r="J336" s="5"/>
      <c r="K336" s="5" t="s">
        <v>524</v>
      </c>
      <c r="L336" s="64" t="s">
        <v>520</v>
      </c>
      <c r="M336" s="5"/>
      <c r="N336" s="5"/>
      <c r="O336" s="5"/>
      <c r="P336" s="5"/>
      <c r="Q336" s="5"/>
      <c r="R336" s="5"/>
      <c r="S336" s="5"/>
    </row>
    <row r="337" spans="1:19" ht="12.95">
      <c r="B337" s="105"/>
      <c r="C337" s="1" t="s">
        <v>275</v>
      </c>
      <c r="D337" t="s">
        <v>276</v>
      </c>
      <c r="E337" t="s">
        <v>525</v>
      </c>
      <c r="F337" s="5"/>
      <c r="G337" s="79" t="s">
        <v>9</v>
      </c>
      <c r="H337" s="64" t="s">
        <v>520</v>
      </c>
      <c r="I337" s="5"/>
      <c r="J337" s="5"/>
      <c r="K337" s="5"/>
      <c r="L337" s="64"/>
      <c r="M337" s="5"/>
      <c r="N337" s="5"/>
      <c r="O337" s="5"/>
      <c r="P337" s="5"/>
      <c r="Q337" s="5"/>
      <c r="R337" s="5"/>
      <c r="S337" s="5"/>
    </row>
    <row r="338" spans="1:19" ht="12.95">
      <c r="B338" s="105"/>
      <c r="C338" s="1" t="s">
        <v>365</v>
      </c>
      <c r="D338" t="s">
        <v>276</v>
      </c>
      <c r="E338" t="s">
        <v>525</v>
      </c>
      <c r="F338" s="5"/>
      <c r="G338" s="79" t="s">
        <v>9</v>
      </c>
      <c r="H338" s="64" t="s">
        <v>520</v>
      </c>
      <c r="I338" s="5"/>
      <c r="J338" s="5"/>
      <c r="K338" s="5"/>
      <c r="L338" s="64"/>
      <c r="M338" s="5"/>
      <c r="N338" s="5"/>
      <c r="O338" s="5"/>
      <c r="P338" s="5"/>
      <c r="Q338" s="5"/>
      <c r="R338" s="5"/>
      <c r="S338" s="5"/>
    </row>
    <row r="339" spans="1:19" ht="12.95">
      <c r="B339" s="105"/>
      <c r="C339" t="s">
        <v>414</v>
      </c>
      <c r="D339" t="s">
        <v>415</v>
      </c>
      <c r="E339" t="s">
        <v>532</v>
      </c>
      <c r="F339" s="5"/>
      <c r="G339" t="s">
        <v>532</v>
      </c>
      <c r="H339" s="64" t="s">
        <v>520</v>
      </c>
      <c r="I339" s="5"/>
      <c r="J339" s="5"/>
      <c r="K339" t="s">
        <v>532</v>
      </c>
      <c r="L339" s="64" t="s">
        <v>520</v>
      </c>
      <c r="M339" s="5"/>
      <c r="N339" s="5"/>
      <c r="O339" s="5"/>
      <c r="P339" s="5"/>
      <c r="Q339" s="5"/>
      <c r="R339" s="5"/>
      <c r="S339" s="5"/>
    </row>
    <row r="340" spans="1:19" ht="15.6">
      <c r="B340" s="9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</row>
    <row r="341" spans="1:19" ht="15.6">
      <c r="B341" s="9"/>
      <c r="C341" s="9"/>
      <c r="D341" s="9"/>
      <c r="E341" s="9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</row>
    <row r="342" spans="1:19" ht="12.95">
      <c r="A342" s="29"/>
      <c r="B342" s="30" t="s">
        <v>19</v>
      </c>
      <c r="C342" s="30"/>
      <c r="D342" s="30"/>
      <c r="E342" s="29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</row>
    <row r="343" spans="1:19" ht="12.95">
      <c r="B343" s="105"/>
      <c r="C343" s="57" t="s">
        <v>321</v>
      </c>
      <c r="D343" t="s">
        <v>515</v>
      </c>
      <c r="E343" t="s">
        <v>549</v>
      </c>
      <c r="G343" t="s">
        <v>565</v>
      </c>
      <c r="H343" s="64" t="s">
        <v>520</v>
      </c>
      <c r="K343" s="5" t="s">
        <v>54</v>
      </c>
      <c r="L343" s="64" t="s">
        <v>520</v>
      </c>
    </row>
    <row r="344" spans="1:19" ht="12.95">
      <c r="B344" s="105"/>
      <c r="C344" s="57" t="s">
        <v>324</v>
      </c>
      <c r="D344" t="s">
        <v>325</v>
      </c>
      <c r="E344" t="s">
        <v>550</v>
      </c>
      <c r="G344" t="s">
        <v>565</v>
      </c>
      <c r="H344" s="64" t="s">
        <v>520</v>
      </c>
      <c r="K344" s="5" t="s">
        <v>54</v>
      </c>
      <c r="L344" s="64" t="s">
        <v>520</v>
      </c>
    </row>
    <row r="345" spans="1:19" ht="12.95">
      <c r="B345" s="105"/>
      <c r="C345" t="s">
        <v>197</v>
      </c>
      <c r="D345" t="s">
        <v>198</v>
      </c>
      <c r="E345" t="s">
        <v>529</v>
      </c>
      <c r="G345" t="s">
        <v>529</v>
      </c>
      <c r="H345" s="64" t="s">
        <v>520</v>
      </c>
      <c r="K345" t="s">
        <v>529</v>
      </c>
      <c r="L345" s="64" t="str" cm="1">
        <f t="array" ref="L345">_xlfn.IFS(ISBLANK($K345),"Ready for QA",$K345="/","N/A",$K345="-","MISSING",$E345 = $K345,"PASS",$E345&lt;&gt;$K345,"INCORRECT")</f>
        <v>PASS</v>
      </c>
    </row>
    <row r="346" spans="1:19" ht="12.95">
      <c r="B346" s="105"/>
      <c r="C346" t="s">
        <v>327</v>
      </c>
      <c r="D346" t="s">
        <v>198</v>
      </c>
      <c r="E346" t="s">
        <v>529</v>
      </c>
      <c r="G346" t="s">
        <v>529</v>
      </c>
      <c r="H346" s="64" t="s">
        <v>520</v>
      </c>
      <c r="K346" t="s">
        <v>529</v>
      </c>
      <c r="L346" s="64" t="str" cm="1">
        <f t="array" ref="L346">_xlfn.IFS(ISBLANK($K346),"Ready for QA",$K346="/","N/A",$K346="-","MISSING",$E346 = $K346,"PASS",$E346&lt;&gt;$K346,"INCORRECT")</f>
        <v>PASS</v>
      </c>
    </row>
    <row r="347" spans="1:19" ht="12.95">
      <c r="B347" s="105"/>
      <c r="C347" t="s">
        <v>328</v>
      </c>
      <c r="D347" t="s">
        <v>515</v>
      </c>
      <c r="E347" t="s">
        <v>550</v>
      </c>
      <c r="G347" t="s">
        <v>565</v>
      </c>
      <c r="H347" s="64" t="s">
        <v>520</v>
      </c>
      <c r="K347" s="5" t="s">
        <v>54</v>
      </c>
      <c r="L347" s="64" t="s">
        <v>520</v>
      </c>
    </row>
    <row r="348" spans="1:19" ht="12.95">
      <c r="B348" s="105"/>
      <c r="C348" t="s">
        <v>330</v>
      </c>
      <c r="D348" t="s">
        <v>325</v>
      </c>
      <c r="E348" t="s">
        <v>550</v>
      </c>
      <c r="G348" t="s">
        <v>565</v>
      </c>
      <c r="H348" s="64" t="s">
        <v>520</v>
      </c>
      <c r="K348" s="5" t="s">
        <v>54</v>
      </c>
      <c r="L348" s="64" t="s">
        <v>520</v>
      </c>
    </row>
    <row r="349" spans="1:19" ht="12.95">
      <c r="B349" s="105"/>
      <c r="C349" t="s">
        <v>204</v>
      </c>
      <c r="D349" t="s">
        <v>205</v>
      </c>
      <c r="E349" t="s">
        <v>551</v>
      </c>
      <c r="G349" t="s">
        <v>565</v>
      </c>
      <c r="H349" s="64" t="s">
        <v>520</v>
      </c>
      <c r="K349" s="5" t="s">
        <v>54</v>
      </c>
      <c r="L349" s="64" t="s">
        <v>520</v>
      </c>
    </row>
    <row r="350" spans="1:19" ht="12.95">
      <c r="B350" s="105"/>
      <c r="C350" t="s">
        <v>331</v>
      </c>
      <c r="D350" t="s">
        <v>205</v>
      </c>
      <c r="E350" t="s">
        <v>551</v>
      </c>
      <c r="G350" t="s">
        <v>565</v>
      </c>
      <c r="H350" s="64" t="s">
        <v>520</v>
      </c>
      <c r="K350" s="5" t="s">
        <v>54</v>
      </c>
      <c r="L350" s="64" t="s">
        <v>520</v>
      </c>
    </row>
    <row r="351" spans="1:19" ht="12.95">
      <c r="B351" s="105"/>
      <c r="C351" t="s">
        <v>207</v>
      </c>
      <c r="D351" t="s">
        <v>208</v>
      </c>
      <c r="E351" t="s">
        <v>552</v>
      </c>
      <c r="G351" t="s">
        <v>565</v>
      </c>
      <c r="H351" s="64" t="s">
        <v>520</v>
      </c>
      <c r="K351" s="5" t="s">
        <v>54</v>
      </c>
      <c r="L351" s="64" t="s">
        <v>520</v>
      </c>
    </row>
    <row r="352" spans="1:19" ht="12.95">
      <c r="B352" s="105"/>
      <c r="C352" t="s">
        <v>333</v>
      </c>
      <c r="D352" t="s">
        <v>208</v>
      </c>
      <c r="E352" t="s">
        <v>552</v>
      </c>
      <c r="G352" t="s">
        <v>565</v>
      </c>
      <c r="H352" s="64" t="s">
        <v>520</v>
      </c>
      <c r="K352" s="5" t="s">
        <v>54</v>
      </c>
      <c r="L352" s="64" t="s">
        <v>520</v>
      </c>
    </row>
    <row r="353" spans="1:19" ht="12.95">
      <c r="B353" s="105"/>
      <c r="C353" t="s">
        <v>210</v>
      </c>
      <c r="D353" t="s">
        <v>211</v>
      </c>
      <c r="E353" t="s">
        <v>753</v>
      </c>
      <c r="G353" t="s">
        <v>19</v>
      </c>
      <c r="H353" s="64" t="s">
        <v>520</v>
      </c>
      <c r="K353" t="s">
        <v>753</v>
      </c>
      <c r="L353" s="64" t="str" cm="1">
        <f t="array" ref="L353">_xlfn.IFS(ISBLANK($K353),"Ready for QA",$K353="/","N/A",$K353="-","MISSING",$E353 = $K353,"PASS",$E353&lt;&gt;$K353,"INCORRECT")</f>
        <v>PASS</v>
      </c>
    </row>
    <row r="354" spans="1:19" ht="12.95">
      <c r="B354" s="105"/>
      <c r="C354" t="s">
        <v>334</v>
      </c>
      <c r="D354" t="s">
        <v>211</v>
      </c>
      <c r="E354" t="s">
        <v>753</v>
      </c>
      <c r="G354" t="s">
        <v>19</v>
      </c>
      <c r="H354" s="64" t="s">
        <v>520</v>
      </c>
      <c r="K354" t="s">
        <v>753</v>
      </c>
      <c r="L354" s="64" t="str" cm="1">
        <f t="array" ref="L354">_xlfn.IFS(ISBLANK($K354),"Ready for QA",$K354="/","N/A",$K354="-","MISSING",$E354 = $K354,"PASS",$E354&lt;&gt;$K354,"INCORRECT")</f>
        <v>PASS</v>
      </c>
    </row>
    <row r="355" spans="1:19" ht="12.95">
      <c r="B355" s="105"/>
      <c r="C355" t="s">
        <v>213</v>
      </c>
      <c r="D355" t="s">
        <v>214</v>
      </c>
      <c r="E355" t="s">
        <v>589</v>
      </c>
      <c r="G355" t="s">
        <v>589</v>
      </c>
      <c r="H355" s="64" t="s">
        <v>520</v>
      </c>
      <c r="K355" t="s">
        <v>589</v>
      </c>
      <c r="L355" s="64" t="str" cm="1">
        <f t="array" ref="L355">_xlfn.IFS(ISBLANK($K355),"Ready for QA",$K355="/","N/A",$K355="-","MISSING",$E355 = $K355,"PASS",$E355&lt;&gt;$K355,"INCORRECT")</f>
        <v>PASS</v>
      </c>
    </row>
    <row r="356" spans="1:19" ht="12.95">
      <c r="B356" s="105"/>
      <c r="C356" t="s">
        <v>335</v>
      </c>
      <c r="D356" t="s">
        <v>214</v>
      </c>
      <c r="E356" t="s">
        <v>589</v>
      </c>
      <c r="G356" t="s">
        <v>589</v>
      </c>
      <c r="H356" s="64" t="s">
        <v>520</v>
      </c>
      <c r="K356" t="s">
        <v>589</v>
      </c>
      <c r="L356" s="64" t="str" cm="1">
        <f t="array" ref="L356">_xlfn.IFS(ISBLANK($K356),"Ready for QA",$K356="/","N/A",$K356="-","MISSING",$E356 = $K356,"PASS",$E356&lt;&gt;$K356,"INCORRECT")</f>
        <v>PASS</v>
      </c>
    </row>
    <row r="357" spans="1:19" ht="12.95">
      <c r="B357" s="105"/>
      <c r="C357" s="1" t="s">
        <v>216</v>
      </c>
      <c r="D357" t="s">
        <v>217</v>
      </c>
      <c r="E357" t="s">
        <v>218</v>
      </c>
      <c r="G357" t="s">
        <v>52</v>
      </c>
      <c r="H357" s="64" t="str" cm="1">
        <f t="array" ref="H357">_xlfn.IFS(ISBLANK($G357),"Ready for QA",$G357="/","N/A",$G357="-","MISSING",$E357 = $G357,"PASS",$E357&lt;&gt;$G357,"INCORRECT")</f>
        <v>N/A</v>
      </c>
      <c r="K357" s="5" t="s">
        <v>52</v>
      </c>
      <c r="L357" s="64" t="str" cm="1">
        <f t="array" ref="L357">_xlfn.IFS(ISBLANK($K357),"Ready for QA",$K357="/","N/A",$K357="-","MISSING",$E357 = $K357,"PASS",$E357&lt;&gt;$K357,"INCORRECT")</f>
        <v>N/A</v>
      </c>
    </row>
    <row r="358" spans="1:19" ht="12.95">
      <c r="B358" s="105"/>
      <c r="C358" s="1" t="s">
        <v>336</v>
      </c>
      <c r="D358" t="s">
        <v>217</v>
      </c>
      <c r="E358" t="s">
        <v>218</v>
      </c>
      <c r="G358" t="s">
        <v>52</v>
      </c>
      <c r="H358" s="64" t="str" cm="1">
        <f t="array" ref="H358">_xlfn.IFS(ISBLANK($G358),"Ready for QA",$G358="/","N/A",$G358="-","MISSING",$E358 = $G358,"PASS",$E358&lt;&gt;$G358,"INCORRECT")</f>
        <v>N/A</v>
      </c>
      <c r="K358" s="5" t="s">
        <v>52</v>
      </c>
      <c r="L358" s="64" t="str" cm="1">
        <f t="array" ref="L358">_xlfn.IFS(ISBLANK($K358),"Ready for QA",$K358="/","N/A",$K358="-","MISSING",$E358 = $K358,"PASS",$E358&lt;&gt;$K358,"INCORRECT")</f>
        <v>N/A</v>
      </c>
    </row>
    <row r="359" spans="1:19" ht="12.95">
      <c r="B359" s="105"/>
      <c r="C359" s="1" t="s">
        <v>220</v>
      </c>
      <c r="D359" t="s">
        <v>221</v>
      </c>
      <c r="E359" s="60" t="s">
        <v>222</v>
      </c>
      <c r="G359" s="71" t="s">
        <v>568</v>
      </c>
      <c r="H359" s="64" t="s">
        <v>520</v>
      </c>
      <c r="K359" s="75" t="s">
        <v>522</v>
      </c>
      <c r="L359" s="64" t="s">
        <v>520</v>
      </c>
    </row>
    <row r="360" spans="1:19" ht="12.95">
      <c r="B360" s="105"/>
      <c r="C360" s="1" t="s">
        <v>337</v>
      </c>
      <c r="D360" t="s">
        <v>221</v>
      </c>
      <c r="E360" s="60" t="s">
        <v>222</v>
      </c>
      <c r="G360" s="71" t="s">
        <v>568</v>
      </c>
      <c r="H360" s="64" t="s">
        <v>520</v>
      </c>
      <c r="K360" s="75" t="s">
        <v>522</v>
      </c>
      <c r="L360" s="64" t="s">
        <v>520</v>
      </c>
    </row>
    <row r="361" spans="1:19" ht="12.95">
      <c r="B361" s="105"/>
      <c r="C361" s="1" t="s">
        <v>244</v>
      </c>
      <c r="D361" t="s">
        <v>245</v>
      </c>
      <c r="E361" t="s">
        <v>523</v>
      </c>
      <c r="G361" t="s">
        <v>524</v>
      </c>
      <c r="H361" s="64" t="s">
        <v>520</v>
      </c>
      <c r="K361" s="5" t="s">
        <v>524</v>
      </c>
      <c r="L361" s="64" t="s">
        <v>520</v>
      </c>
    </row>
    <row r="362" spans="1:19" ht="12.95">
      <c r="B362" s="105"/>
      <c r="C362" t="s">
        <v>352</v>
      </c>
      <c r="D362" t="s">
        <v>245</v>
      </c>
      <c r="E362" t="s">
        <v>523</v>
      </c>
      <c r="G362" t="s">
        <v>524</v>
      </c>
      <c r="H362" s="64" t="s">
        <v>520</v>
      </c>
      <c r="K362" s="5" t="s">
        <v>524</v>
      </c>
      <c r="L362" s="64" t="s">
        <v>520</v>
      </c>
    </row>
    <row r="363" spans="1:19" ht="12.95">
      <c r="B363" s="105"/>
      <c r="C363" s="1" t="s">
        <v>275</v>
      </c>
      <c r="D363" t="s">
        <v>276</v>
      </c>
      <c r="E363" t="s">
        <v>525</v>
      </c>
      <c r="G363" s="79" t="s">
        <v>9</v>
      </c>
      <c r="H363" s="64" t="s">
        <v>520</v>
      </c>
      <c r="K363" s="5"/>
      <c r="L363" s="64"/>
    </row>
    <row r="364" spans="1:19" ht="12.95">
      <c r="B364" s="105"/>
      <c r="C364" s="1" t="s">
        <v>365</v>
      </c>
      <c r="D364" t="s">
        <v>276</v>
      </c>
      <c r="E364" t="s">
        <v>525</v>
      </c>
      <c r="G364" s="79" t="s">
        <v>9</v>
      </c>
      <c r="H364" s="64" t="s">
        <v>520</v>
      </c>
      <c r="K364" s="5"/>
      <c r="L364" s="64"/>
    </row>
    <row r="365" spans="1:19" ht="12.95">
      <c r="B365" s="105"/>
      <c r="C365" t="s">
        <v>414</v>
      </c>
      <c r="D365" t="s">
        <v>415</v>
      </c>
      <c r="E365" t="s">
        <v>532</v>
      </c>
      <c r="G365" t="s">
        <v>532</v>
      </c>
      <c r="H365" s="64" t="s">
        <v>520</v>
      </c>
      <c r="K365" t="s">
        <v>532</v>
      </c>
      <c r="L365" s="64" t="s">
        <v>520</v>
      </c>
    </row>
    <row r="366" spans="1:19" ht="15.6">
      <c r="B366" s="9"/>
    </row>
    <row r="367" spans="1:19" ht="15.6">
      <c r="B367" s="9"/>
    </row>
    <row r="368" spans="1:19" ht="12.95">
      <c r="A368" s="29"/>
      <c r="B368" s="30" t="s">
        <v>28</v>
      </c>
      <c r="C368" s="30"/>
      <c r="D368" s="30"/>
      <c r="E368" s="29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</row>
    <row r="369" spans="2:12" ht="12.95">
      <c r="B369" s="105"/>
      <c r="C369" s="57" t="s">
        <v>321</v>
      </c>
      <c r="D369" t="s">
        <v>515</v>
      </c>
      <c r="E369" t="s">
        <v>549</v>
      </c>
      <c r="G369" t="s">
        <v>565</v>
      </c>
      <c r="H369" s="64" t="s">
        <v>520</v>
      </c>
      <c r="K369" t="s">
        <v>54</v>
      </c>
      <c r="L369" s="64" t="s">
        <v>520</v>
      </c>
    </row>
    <row r="370" spans="2:12" ht="12.95">
      <c r="B370" s="105"/>
      <c r="C370" s="57" t="s">
        <v>324</v>
      </c>
      <c r="D370" t="s">
        <v>325</v>
      </c>
      <c r="E370" t="s">
        <v>550</v>
      </c>
      <c r="G370" t="s">
        <v>565</v>
      </c>
      <c r="H370" s="64" t="s">
        <v>520</v>
      </c>
      <c r="K370" t="s">
        <v>54</v>
      </c>
      <c r="L370" s="64" t="s">
        <v>520</v>
      </c>
    </row>
    <row r="371" spans="2:12" ht="12.95">
      <c r="B371" s="105"/>
      <c r="C371" t="s">
        <v>197</v>
      </c>
      <c r="D371" t="s">
        <v>198</v>
      </c>
      <c r="E371" t="s">
        <v>529</v>
      </c>
      <c r="G371" t="s">
        <v>529</v>
      </c>
      <c r="H371" s="64" t="s">
        <v>520</v>
      </c>
      <c r="K371" t="s">
        <v>529</v>
      </c>
      <c r="L371" s="64" t="str" cm="1">
        <f t="array" ref="L371">_xlfn.IFS(ISBLANK($K371),"Ready for QA",$K371="/","N/A",$K371="-","MISSING",$E371 = $K371,"PASS",$E371&lt;&gt;$K371,"INCORRECT")</f>
        <v>PASS</v>
      </c>
    </row>
    <row r="372" spans="2:12" ht="12.95">
      <c r="B372" s="105"/>
      <c r="C372" t="s">
        <v>327</v>
      </c>
      <c r="D372" t="s">
        <v>198</v>
      </c>
      <c r="E372" t="s">
        <v>529</v>
      </c>
      <c r="G372" t="s">
        <v>529</v>
      </c>
      <c r="H372" s="64" t="s">
        <v>520</v>
      </c>
      <c r="K372" t="s">
        <v>529</v>
      </c>
      <c r="L372" s="64" t="str" cm="1">
        <f t="array" ref="L372">_xlfn.IFS(ISBLANK($K372),"Ready for QA",$K372="/","N/A",$K372="-","MISSING",$E372 = $K372,"PASS",$E372&lt;&gt;$K372,"INCORRECT")</f>
        <v>PASS</v>
      </c>
    </row>
    <row r="373" spans="2:12" ht="12.95">
      <c r="B373" s="105"/>
      <c r="C373" t="s">
        <v>328</v>
      </c>
      <c r="D373" t="s">
        <v>515</v>
      </c>
      <c r="E373" t="s">
        <v>550</v>
      </c>
      <c r="G373" t="s">
        <v>565</v>
      </c>
      <c r="H373" s="64" t="s">
        <v>520</v>
      </c>
      <c r="K373" t="s">
        <v>54</v>
      </c>
      <c r="L373" s="64" t="s">
        <v>520</v>
      </c>
    </row>
    <row r="374" spans="2:12" ht="12.95">
      <c r="B374" s="105"/>
      <c r="C374" t="s">
        <v>330</v>
      </c>
      <c r="D374" t="s">
        <v>325</v>
      </c>
      <c r="E374" t="s">
        <v>550</v>
      </c>
      <c r="G374" t="s">
        <v>565</v>
      </c>
      <c r="H374" s="64" t="s">
        <v>520</v>
      </c>
      <c r="K374" t="s">
        <v>54</v>
      </c>
      <c r="L374" s="64" t="s">
        <v>520</v>
      </c>
    </row>
    <row r="375" spans="2:12" ht="12.95">
      <c r="B375" s="105"/>
      <c r="C375" t="s">
        <v>204</v>
      </c>
      <c r="D375" t="s">
        <v>205</v>
      </c>
      <c r="E375" t="s">
        <v>551</v>
      </c>
      <c r="G375" t="s">
        <v>565</v>
      </c>
      <c r="H375" s="64" t="s">
        <v>520</v>
      </c>
      <c r="K375" t="s">
        <v>54</v>
      </c>
      <c r="L375" s="64" t="s">
        <v>520</v>
      </c>
    </row>
    <row r="376" spans="2:12" ht="12.95">
      <c r="B376" s="105"/>
      <c r="C376" t="s">
        <v>331</v>
      </c>
      <c r="D376" t="s">
        <v>205</v>
      </c>
      <c r="E376" t="s">
        <v>551</v>
      </c>
      <c r="G376" t="s">
        <v>565</v>
      </c>
      <c r="H376" s="64" t="s">
        <v>520</v>
      </c>
      <c r="K376" t="s">
        <v>54</v>
      </c>
      <c r="L376" s="64" t="s">
        <v>520</v>
      </c>
    </row>
    <row r="377" spans="2:12" ht="12.95">
      <c r="B377" s="105"/>
      <c r="C377" t="s">
        <v>207</v>
      </c>
      <c r="D377" t="s">
        <v>208</v>
      </c>
      <c r="E377" t="s">
        <v>552</v>
      </c>
      <c r="G377" t="s">
        <v>565</v>
      </c>
      <c r="H377" s="64" t="s">
        <v>520</v>
      </c>
      <c r="K377" t="s">
        <v>54</v>
      </c>
      <c r="L377" s="64" t="s">
        <v>520</v>
      </c>
    </row>
    <row r="378" spans="2:12" ht="12.95">
      <c r="B378" s="105"/>
      <c r="C378" t="s">
        <v>333</v>
      </c>
      <c r="D378" t="s">
        <v>208</v>
      </c>
      <c r="E378" t="s">
        <v>552</v>
      </c>
      <c r="G378" t="s">
        <v>565</v>
      </c>
      <c r="H378" s="64" t="s">
        <v>520</v>
      </c>
      <c r="K378" t="s">
        <v>54</v>
      </c>
      <c r="L378" s="64" t="s">
        <v>520</v>
      </c>
    </row>
    <row r="379" spans="2:12" ht="12.95">
      <c r="B379" s="105"/>
      <c r="C379" t="s">
        <v>210</v>
      </c>
      <c r="D379" t="s">
        <v>211</v>
      </c>
      <c r="E379" t="s">
        <v>754</v>
      </c>
      <c r="G379" t="s">
        <v>28</v>
      </c>
      <c r="H379" s="64" t="s">
        <v>520</v>
      </c>
      <c r="K379" t="s">
        <v>754</v>
      </c>
      <c r="L379" s="64" t="str" cm="1">
        <f t="array" ref="L379">_xlfn.IFS(ISBLANK($K379),"Ready for QA",$K379="/","N/A",$K379="-","MISSING",$E379 = $K379,"PASS",$E379&lt;&gt;$K379,"INCORRECT")</f>
        <v>PASS</v>
      </c>
    </row>
    <row r="380" spans="2:12" ht="12.95">
      <c r="B380" s="105"/>
      <c r="C380" t="s">
        <v>334</v>
      </c>
      <c r="D380" t="s">
        <v>211</v>
      </c>
      <c r="E380" t="s">
        <v>754</v>
      </c>
      <c r="G380" t="s">
        <v>28</v>
      </c>
      <c r="H380" s="64" t="s">
        <v>520</v>
      </c>
      <c r="K380" t="s">
        <v>754</v>
      </c>
      <c r="L380" s="64" t="str" cm="1">
        <f t="array" ref="L380">_xlfn.IFS(ISBLANK($K380),"Ready for QA",$K380="/","N/A",$K380="-","MISSING",$E380 = $K380,"PASS",$E380&lt;&gt;$K380,"INCORRECT")</f>
        <v>PASS</v>
      </c>
    </row>
    <row r="381" spans="2:12" ht="12.95">
      <c r="B381" s="105"/>
      <c r="C381" t="s">
        <v>213</v>
      </c>
      <c r="D381" t="s">
        <v>214</v>
      </c>
      <c r="E381" t="s">
        <v>589</v>
      </c>
      <c r="G381" t="s">
        <v>589</v>
      </c>
      <c r="H381" s="64" t="s">
        <v>520</v>
      </c>
      <c r="K381" t="s">
        <v>589</v>
      </c>
      <c r="L381" s="64" t="str" cm="1">
        <f t="array" ref="L381">_xlfn.IFS(ISBLANK($K381),"Ready for QA",$K381="/","N/A",$K381="-","MISSING",$E381 = $K381,"PASS",$E381&lt;&gt;$K381,"INCORRECT")</f>
        <v>PASS</v>
      </c>
    </row>
    <row r="382" spans="2:12" ht="12.95">
      <c r="B382" s="105"/>
      <c r="C382" t="s">
        <v>335</v>
      </c>
      <c r="D382" t="s">
        <v>214</v>
      </c>
      <c r="E382" t="s">
        <v>589</v>
      </c>
      <c r="G382" t="s">
        <v>589</v>
      </c>
      <c r="H382" s="64" t="s">
        <v>520</v>
      </c>
      <c r="K382" t="s">
        <v>589</v>
      </c>
      <c r="L382" s="64" t="str" cm="1">
        <f t="array" ref="L382">_xlfn.IFS(ISBLANK($K382),"Ready for QA",$K382="/","N/A",$K382="-","MISSING",$E382 = $K382,"PASS",$E382&lt;&gt;$K382,"INCORRECT")</f>
        <v>PASS</v>
      </c>
    </row>
    <row r="383" spans="2:12" ht="12.95">
      <c r="B383" s="105"/>
      <c r="C383" s="1" t="s">
        <v>216</v>
      </c>
      <c r="D383" t="s">
        <v>217</v>
      </c>
      <c r="E383" t="s">
        <v>218</v>
      </c>
      <c r="G383" t="s">
        <v>52</v>
      </c>
      <c r="H383" s="64" t="str" cm="1">
        <f t="array" ref="H383">_xlfn.IFS(ISBLANK($G383),"Ready for QA",$G383="/","N/A",$G383="-","MISSING",$E383 = $G383,"PASS",$E383&lt;&gt;$G383,"INCORRECT")</f>
        <v>N/A</v>
      </c>
      <c r="K383" t="s">
        <v>52</v>
      </c>
      <c r="L383" s="64" t="str" cm="1">
        <f t="array" ref="L383">_xlfn.IFS(ISBLANK($K383),"Ready for QA",$K383="/","N/A",$K383="-","MISSING",$E383 = $K383,"PASS",$E383&lt;&gt;$K383,"INCORRECT")</f>
        <v>N/A</v>
      </c>
    </row>
    <row r="384" spans="2:12" ht="12.95">
      <c r="B384" s="105"/>
      <c r="C384" s="1" t="s">
        <v>336</v>
      </c>
      <c r="D384" t="s">
        <v>217</v>
      </c>
      <c r="E384" t="s">
        <v>218</v>
      </c>
      <c r="G384" t="s">
        <v>52</v>
      </c>
      <c r="H384" s="64" t="str" cm="1">
        <f t="array" ref="H384">_xlfn.IFS(ISBLANK($G384),"Ready for QA",$G384="/","N/A",$G384="-","MISSING",$E384 = $G384,"PASS",$E384&lt;&gt;$G384,"INCORRECT")</f>
        <v>N/A</v>
      </c>
      <c r="K384" t="s">
        <v>52</v>
      </c>
      <c r="L384" s="64" t="str" cm="1">
        <f t="array" ref="L384">_xlfn.IFS(ISBLANK($K384),"Ready for QA",$K384="/","N/A",$K384="-","MISSING",$E384 = $K384,"PASS",$E384&lt;&gt;$K384,"INCORRECT")</f>
        <v>N/A</v>
      </c>
    </row>
    <row r="385" spans="1:19" ht="12.95">
      <c r="B385" s="105"/>
      <c r="C385" s="1" t="s">
        <v>220</v>
      </c>
      <c r="D385" t="s">
        <v>221</v>
      </c>
      <c r="E385" s="60" t="s">
        <v>222</v>
      </c>
      <c r="G385" s="71" t="s">
        <v>568</v>
      </c>
      <c r="H385" s="64" t="s">
        <v>520</v>
      </c>
      <c r="K385" s="71" t="s">
        <v>522</v>
      </c>
      <c r="L385" s="64" t="s">
        <v>520</v>
      </c>
    </row>
    <row r="386" spans="1:19" ht="12.95">
      <c r="B386" s="105"/>
      <c r="C386" s="1" t="s">
        <v>337</v>
      </c>
      <c r="D386" t="s">
        <v>221</v>
      </c>
      <c r="E386" s="60" t="s">
        <v>222</v>
      </c>
      <c r="G386" s="71" t="s">
        <v>568</v>
      </c>
      <c r="H386" s="64" t="s">
        <v>520</v>
      </c>
      <c r="K386" s="71" t="s">
        <v>522</v>
      </c>
      <c r="L386" s="64" t="s">
        <v>520</v>
      </c>
    </row>
    <row r="387" spans="1:19" ht="12.95">
      <c r="B387" s="105"/>
      <c r="C387" s="1" t="s">
        <v>244</v>
      </c>
      <c r="D387" t="s">
        <v>245</v>
      </c>
      <c r="E387" t="s">
        <v>523</v>
      </c>
      <c r="G387" t="s">
        <v>524</v>
      </c>
      <c r="H387" s="64" t="s">
        <v>520</v>
      </c>
      <c r="K387" t="s">
        <v>524</v>
      </c>
      <c r="L387" s="64" t="s">
        <v>520</v>
      </c>
    </row>
    <row r="388" spans="1:19" ht="12.95">
      <c r="B388" s="105"/>
      <c r="C388" t="s">
        <v>352</v>
      </c>
      <c r="D388" t="s">
        <v>245</v>
      </c>
      <c r="E388" t="s">
        <v>523</v>
      </c>
      <c r="G388" t="s">
        <v>524</v>
      </c>
      <c r="H388" s="64" t="s">
        <v>520</v>
      </c>
      <c r="K388" t="s">
        <v>524</v>
      </c>
      <c r="L388" s="64" t="s">
        <v>520</v>
      </c>
    </row>
    <row r="389" spans="1:19" ht="12.95">
      <c r="B389" s="105"/>
      <c r="C389" s="1" t="s">
        <v>275</v>
      </c>
      <c r="D389" t="s">
        <v>276</v>
      </c>
      <c r="E389" t="s">
        <v>525</v>
      </c>
      <c r="G389" s="79" t="s">
        <v>9</v>
      </c>
      <c r="H389" s="64" t="s">
        <v>520</v>
      </c>
      <c r="L389" s="64"/>
    </row>
    <row r="390" spans="1:19" ht="12.95">
      <c r="B390" s="105"/>
      <c r="C390" s="1" t="s">
        <v>365</v>
      </c>
      <c r="D390" t="s">
        <v>276</v>
      </c>
      <c r="E390" t="s">
        <v>525</v>
      </c>
      <c r="G390" s="79" t="s">
        <v>9</v>
      </c>
      <c r="H390" s="64" t="s">
        <v>520</v>
      </c>
      <c r="L390" s="64"/>
    </row>
    <row r="391" spans="1:19" ht="12.95">
      <c r="B391" s="105"/>
      <c r="C391" t="s">
        <v>414</v>
      </c>
      <c r="D391" t="s">
        <v>415</v>
      </c>
      <c r="E391" t="s">
        <v>532</v>
      </c>
      <c r="G391" t="s">
        <v>532</v>
      </c>
      <c r="H391" s="64" t="s">
        <v>520</v>
      </c>
      <c r="K391" t="s">
        <v>532</v>
      </c>
      <c r="L391" s="64" t="str" cm="1">
        <f t="array" ref="L391">_xlfn.IFS(ISBLANK($K391),"Ready for QA",$K391="/","N/A",$K391="-","MISSING",$E391 = $K391,"PASS",$E391&lt;&gt;$K391,"INCORRECT")</f>
        <v>PASS</v>
      </c>
    </row>
    <row r="392" spans="1:19" ht="15.6">
      <c r="B392" s="9"/>
    </row>
    <row r="393" spans="1:19" ht="15.6">
      <c r="B393" s="9"/>
    </row>
    <row r="394" spans="1:19" ht="12.95">
      <c r="A394" s="29"/>
      <c r="B394" s="30" t="s">
        <v>755</v>
      </c>
      <c r="C394" s="30"/>
      <c r="D394" s="30"/>
      <c r="E394" s="29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</row>
    <row r="395" spans="1:19" ht="12.95">
      <c r="B395" s="105"/>
      <c r="C395" s="57" t="s">
        <v>321</v>
      </c>
      <c r="D395" t="s">
        <v>515</v>
      </c>
      <c r="E395" t="s">
        <v>549</v>
      </c>
      <c r="G395" t="s">
        <v>565</v>
      </c>
      <c r="H395" s="64" t="s">
        <v>520</v>
      </c>
      <c r="K395" s="5" t="s">
        <v>54</v>
      </c>
      <c r="L395" s="64" t="s">
        <v>520</v>
      </c>
    </row>
    <row r="396" spans="1:19" ht="12.95">
      <c r="B396" s="105"/>
      <c r="C396" s="57" t="s">
        <v>324</v>
      </c>
      <c r="D396" t="s">
        <v>325</v>
      </c>
      <c r="E396" t="s">
        <v>550</v>
      </c>
      <c r="G396" t="s">
        <v>565</v>
      </c>
      <c r="H396" s="64" t="s">
        <v>520</v>
      </c>
      <c r="K396" s="5" t="s">
        <v>54</v>
      </c>
      <c r="L396" s="64" t="s">
        <v>520</v>
      </c>
    </row>
    <row r="397" spans="1:19" ht="12.95">
      <c r="B397" s="105"/>
      <c r="C397" t="s">
        <v>197</v>
      </c>
      <c r="D397" t="s">
        <v>198</v>
      </c>
      <c r="E397" t="s">
        <v>529</v>
      </c>
      <c r="G397" t="s">
        <v>529</v>
      </c>
      <c r="H397" s="64" t="s">
        <v>520</v>
      </c>
      <c r="K397" t="s">
        <v>529</v>
      </c>
      <c r="L397" s="64" t="str" cm="1">
        <f t="array" ref="L397">_xlfn.IFS(ISBLANK($K397),"Ready for QA",$K397="/","N/A",$K397="-","MISSING",$E397 = $K397,"PASS",$E397&lt;&gt;$K397,"INCORRECT")</f>
        <v>PASS</v>
      </c>
    </row>
    <row r="398" spans="1:19" ht="12.95">
      <c r="B398" s="105"/>
      <c r="C398" t="s">
        <v>327</v>
      </c>
      <c r="D398" t="s">
        <v>198</v>
      </c>
      <c r="E398" t="s">
        <v>529</v>
      </c>
      <c r="G398" t="s">
        <v>529</v>
      </c>
      <c r="H398" s="64" t="s">
        <v>520</v>
      </c>
      <c r="K398" t="s">
        <v>529</v>
      </c>
      <c r="L398" s="64" t="str" cm="1">
        <f t="array" ref="L398">_xlfn.IFS(ISBLANK($K398),"Ready for QA",$K398="/","N/A",$K398="-","MISSING",$E398 = $K398,"PASS",$E398&lt;&gt;$K398,"INCORRECT")</f>
        <v>PASS</v>
      </c>
    </row>
    <row r="399" spans="1:19" ht="12.95">
      <c r="B399" s="105"/>
      <c r="C399" t="s">
        <v>328</v>
      </c>
      <c r="D399" t="s">
        <v>515</v>
      </c>
      <c r="E399" t="s">
        <v>550</v>
      </c>
      <c r="G399" t="s">
        <v>565</v>
      </c>
      <c r="H399" s="64" t="s">
        <v>520</v>
      </c>
      <c r="K399" s="5" t="s">
        <v>54</v>
      </c>
      <c r="L399" s="64" t="s">
        <v>520</v>
      </c>
    </row>
    <row r="400" spans="1:19" ht="12.95">
      <c r="B400" s="105"/>
      <c r="C400" t="s">
        <v>330</v>
      </c>
      <c r="D400" t="s">
        <v>325</v>
      </c>
      <c r="E400" t="s">
        <v>550</v>
      </c>
      <c r="G400" t="s">
        <v>565</v>
      </c>
      <c r="H400" s="64" t="s">
        <v>520</v>
      </c>
      <c r="K400" s="5" t="s">
        <v>54</v>
      </c>
      <c r="L400" s="64" t="s">
        <v>520</v>
      </c>
    </row>
    <row r="401" spans="2:12" ht="12.95">
      <c r="B401" s="105"/>
      <c r="C401" t="s">
        <v>204</v>
      </c>
      <c r="D401" t="s">
        <v>205</v>
      </c>
      <c r="E401" t="s">
        <v>551</v>
      </c>
      <c r="G401" t="s">
        <v>565</v>
      </c>
      <c r="H401" s="64" t="s">
        <v>520</v>
      </c>
      <c r="K401" s="5" t="s">
        <v>54</v>
      </c>
      <c r="L401" s="64" t="s">
        <v>520</v>
      </c>
    </row>
    <row r="402" spans="2:12" ht="12.95">
      <c r="B402" s="105"/>
      <c r="C402" t="s">
        <v>331</v>
      </c>
      <c r="D402" t="s">
        <v>205</v>
      </c>
      <c r="E402" t="s">
        <v>551</v>
      </c>
      <c r="G402" t="s">
        <v>565</v>
      </c>
      <c r="H402" s="64" t="s">
        <v>520</v>
      </c>
      <c r="K402" s="5" t="s">
        <v>54</v>
      </c>
      <c r="L402" s="64" t="s">
        <v>520</v>
      </c>
    </row>
    <row r="403" spans="2:12" ht="12.95">
      <c r="B403" s="105"/>
      <c r="C403" t="s">
        <v>207</v>
      </c>
      <c r="D403" t="s">
        <v>208</v>
      </c>
      <c r="E403" t="s">
        <v>552</v>
      </c>
      <c r="G403" t="s">
        <v>565</v>
      </c>
      <c r="H403" s="64" t="s">
        <v>520</v>
      </c>
      <c r="K403" s="5" t="s">
        <v>54</v>
      </c>
      <c r="L403" s="64" t="s">
        <v>520</v>
      </c>
    </row>
    <row r="404" spans="2:12" ht="12.95">
      <c r="B404" s="105"/>
      <c r="C404" t="s">
        <v>333</v>
      </c>
      <c r="D404" t="s">
        <v>208</v>
      </c>
      <c r="E404" t="s">
        <v>552</v>
      </c>
      <c r="G404" t="s">
        <v>565</v>
      </c>
      <c r="H404" s="64" t="s">
        <v>520</v>
      </c>
      <c r="K404" s="5" t="s">
        <v>54</v>
      </c>
      <c r="L404" s="64" t="s">
        <v>520</v>
      </c>
    </row>
    <row r="405" spans="2:12" ht="12.95">
      <c r="B405" s="105"/>
      <c r="C405" t="s">
        <v>210</v>
      </c>
      <c r="D405" t="s">
        <v>211</v>
      </c>
      <c r="E405" t="s">
        <v>756</v>
      </c>
      <c r="G405" t="s">
        <v>757</v>
      </c>
      <c r="H405" s="90" t="s">
        <v>616</v>
      </c>
      <c r="I405" t="s">
        <v>758</v>
      </c>
      <c r="K405" t="s">
        <v>756</v>
      </c>
      <c r="L405" s="64" t="str" cm="1">
        <f t="array" ref="L405">_xlfn.IFS(ISBLANK($K405),"Ready for QA",$K405="/","N/A",$K405="-","MISSING",$E405 = $K405,"PASS",$E405&lt;&gt;$K405,"INCORRECT")</f>
        <v>PASS</v>
      </c>
    </row>
    <row r="406" spans="2:12" ht="12.95">
      <c r="B406" s="105"/>
      <c r="C406" t="s">
        <v>334</v>
      </c>
      <c r="D406" t="s">
        <v>211</v>
      </c>
      <c r="E406" t="s">
        <v>756</v>
      </c>
      <c r="G406" t="s">
        <v>757</v>
      </c>
      <c r="H406" s="90" t="s">
        <v>616</v>
      </c>
      <c r="I406" t="s">
        <v>758</v>
      </c>
      <c r="K406" t="s">
        <v>756</v>
      </c>
      <c r="L406" s="64" t="str" cm="1">
        <f t="array" ref="L406">_xlfn.IFS(ISBLANK($K406),"Ready for QA",$K406="/","N/A",$K406="-","MISSING",$E406 = $K406,"PASS",$E406&lt;&gt;$K406,"INCORRECT")</f>
        <v>PASS</v>
      </c>
    </row>
    <row r="407" spans="2:12" ht="12.95">
      <c r="B407" s="105"/>
      <c r="C407" t="s">
        <v>213</v>
      </c>
      <c r="D407" t="s">
        <v>214</v>
      </c>
      <c r="E407" t="s">
        <v>589</v>
      </c>
      <c r="G407" t="s">
        <v>589</v>
      </c>
      <c r="H407" s="64" t="s">
        <v>520</v>
      </c>
      <c r="K407" t="s">
        <v>589</v>
      </c>
      <c r="L407" s="64" t="str" cm="1">
        <f t="array" ref="L407">_xlfn.IFS(ISBLANK($K407),"Ready for QA",$K407="/","N/A",$K407="-","MISSING",$E407 = $K407,"PASS",$E407&lt;&gt;$K407,"INCORRECT")</f>
        <v>PASS</v>
      </c>
    </row>
    <row r="408" spans="2:12" ht="12.95">
      <c r="B408" s="105"/>
      <c r="C408" t="s">
        <v>335</v>
      </c>
      <c r="D408" t="s">
        <v>214</v>
      </c>
      <c r="E408" t="s">
        <v>589</v>
      </c>
      <c r="G408" t="s">
        <v>589</v>
      </c>
      <c r="H408" s="64" t="s">
        <v>520</v>
      </c>
      <c r="K408" t="s">
        <v>589</v>
      </c>
      <c r="L408" s="64" t="str" cm="1">
        <f t="array" ref="L408">_xlfn.IFS(ISBLANK($K408),"Ready for QA",$K408="/","N/A",$K408="-","MISSING",$E408 = $K408,"PASS",$E408&lt;&gt;$K408,"INCORRECT")</f>
        <v>PASS</v>
      </c>
    </row>
    <row r="409" spans="2:12" ht="12.95">
      <c r="B409" s="105"/>
      <c r="C409" s="1" t="s">
        <v>216</v>
      </c>
      <c r="D409" t="s">
        <v>217</v>
      </c>
      <c r="E409" t="s">
        <v>218</v>
      </c>
      <c r="G409" t="s">
        <v>52</v>
      </c>
      <c r="H409" s="64" t="str" cm="1">
        <f t="array" ref="H409">_xlfn.IFS(ISBLANK($G409),"Ready for QA",$G409="/","N/A",$G409="-","MISSING",$E409 = $G409,"PASS",$E409&lt;&gt;$G409,"INCORRECT")</f>
        <v>N/A</v>
      </c>
      <c r="K409" s="5" t="s">
        <v>52</v>
      </c>
      <c r="L409" s="64" t="str" cm="1">
        <f t="array" ref="L409">_xlfn.IFS(ISBLANK($K409),"Ready for QA",$K409="/","N/A",$K409="-","MISSING",$E409 = $K409,"PASS",$E409&lt;&gt;$K409,"INCORRECT")</f>
        <v>N/A</v>
      </c>
    </row>
    <row r="410" spans="2:12" ht="12.95">
      <c r="B410" s="105"/>
      <c r="C410" s="1" t="s">
        <v>336</v>
      </c>
      <c r="D410" t="s">
        <v>217</v>
      </c>
      <c r="E410" t="s">
        <v>218</v>
      </c>
      <c r="G410" t="s">
        <v>52</v>
      </c>
      <c r="H410" s="64" t="str" cm="1">
        <f t="array" ref="H410">_xlfn.IFS(ISBLANK($G410),"Ready for QA",$G410="/","N/A",$G410="-","MISSING",$E410 = $G410,"PASS",$E410&lt;&gt;$G410,"INCORRECT")</f>
        <v>N/A</v>
      </c>
      <c r="K410" s="5" t="s">
        <v>52</v>
      </c>
      <c r="L410" s="64" t="str" cm="1">
        <f t="array" ref="L410">_xlfn.IFS(ISBLANK($K410),"Ready for QA",$K410="/","N/A",$K410="-","MISSING",$E410 = $K410,"PASS",$E410&lt;&gt;$K410,"INCORRECT")</f>
        <v>N/A</v>
      </c>
    </row>
    <row r="411" spans="2:12" ht="12.95">
      <c r="B411" s="105"/>
      <c r="C411" s="1" t="s">
        <v>220</v>
      </c>
      <c r="D411" t="s">
        <v>221</v>
      </c>
      <c r="E411" s="60" t="s">
        <v>222</v>
      </c>
      <c r="G411" s="71" t="s">
        <v>568</v>
      </c>
      <c r="H411" s="64" t="s">
        <v>520</v>
      </c>
      <c r="K411" s="75" t="s">
        <v>522</v>
      </c>
      <c r="L411" s="64" t="s">
        <v>520</v>
      </c>
    </row>
    <row r="412" spans="2:12" ht="12.95">
      <c r="B412" s="105"/>
      <c r="C412" s="1" t="s">
        <v>337</v>
      </c>
      <c r="D412" t="s">
        <v>221</v>
      </c>
      <c r="E412" s="60" t="s">
        <v>222</v>
      </c>
      <c r="G412" s="71" t="s">
        <v>568</v>
      </c>
      <c r="H412" s="64" t="s">
        <v>520</v>
      </c>
      <c r="K412" s="75" t="s">
        <v>522</v>
      </c>
      <c r="L412" s="64" t="s">
        <v>520</v>
      </c>
    </row>
    <row r="413" spans="2:12" ht="12.95">
      <c r="B413" s="105"/>
      <c r="C413" s="1" t="s">
        <v>244</v>
      </c>
      <c r="D413" t="s">
        <v>245</v>
      </c>
      <c r="E413" t="s">
        <v>523</v>
      </c>
      <c r="G413" t="s">
        <v>524</v>
      </c>
      <c r="H413" s="64" t="s">
        <v>520</v>
      </c>
      <c r="K413" s="5" t="s">
        <v>524</v>
      </c>
      <c r="L413" s="64" t="s">
        <v>520</v>
      </c>
    </row>
    <row r="414" spans="2:12" ht="12.95">
      <c r="B414" s="105"/>
      <c r="C414" t="s">
        <v>352</v>
      </c>
      <c r="D414" t="s">
        <v>245</v>
      </c>
      <c r="E414" t="s">
        <v>523</v>
      </c>
      <c r="G414" t="s">
        <v>524</v>
      </c>
      <c r="H414" s="64" t="s">
        <v>520</v>
      </c>
      <c r="K414" s="5" t="s">
        <v>524</v>
      </c>
      <c r="L414" s="64" t="s">
        <v>520</v>
      </c>
    </row>
    <row r="415" spans="2:12" ht="12.95">
      <c r="B415" s="105"/>
      <c r="C415" s="1" t="s">
        <v>275</v>
      </c>
      <c r="D415" t="s">
        <v>276</v>
      </c>
      <c r="E415" t="s">
        <v>525</v>
      </c>
      <c r="G415" s="79" t="s">
        <v>9</v>
      </c>
      <c r="H415" s="64" t="s">
        <v>520</v>
      </c>
      <c r="K415" s="5"/>
      <c r="L415" s="64"/>
    </row>
    <row r="416" spans="2:12" ht="12.95">
      <c r="B416" s="105"/>
      <c r="C416" s="1" t="s">
        <v>365</v>
      </c>
      <c r="D416" t="s">
        <v>276</v>
      </c>
      <c r="E416" t="s">
        <v>525</v>
      </c>
      <c r="G416" s="79" t="s">
        <v>9</v>
      </c>
      <c r="H416" s="64" t="s">
        <v>520</v>
      </c>
      <c r="K416" s="5"/>
      <c r="L416" s="64"/>
    </row>
    <row r="417" spans="1:19" ht="12.95">
      <c r="B417" s="105"/>
      <c r="C417" t="s">
        <v>414</v>
      </c>
      <c r="D417" t="s">
        <v>415</v>
      </c>
      <c r="E417" t="s">
        <v>532</v>
      </c>
      <c r="G417" t="s">
        <v>532</v>
      </c>
      <c r="H417" s="64" t="s">
        <v>520</v>
      </c>
      <c r="K417" t="s">
        <v>532</v>
      </c>
      <c r="L417" s="64" t="s">
        <v>520</v>
      </c>
    </row>
    <row r="418" spans="1:19" ht="12.6">
      <c r="B418" s="32"/>
    </row>
    <row r="419" spans="1:19" ht="15.6">
      <c r="B419" s="9"/>
    </row>
    <row r="420" spans="1:19" ht="12.95">
      <c r="A420" s="29"/>
      <c r="B420" s="30" t="s">
        <v>759</v>
      </c>
      <c r="C420" s="30"/>
      <c r="D420" s="30"/>
      <c r="E420" s="29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</row>
    <row r="421" spans="1:19" ht="12.95">
      <c r="B421" s="105"/>
      <c r="C421" s="57" t="s">
        <v>321</v>
      </c>
      <c r="D421" t="s">
        <v>515</v>
      </c>
      <c r="E421" t="s">
        <v>549</v>
      </c>
      <c r="G421" t="s">
        <v>52</v>
      </c>
      <c r="H421" s="64" t="str" cm="1">
        <f t="array" ref="H421">_xlfn.IFS(ISBLANK($G421),"Ready for QA",$G421="/","N/A",$G421="-","MISSING",$E421 = $G421,"PASS",$E421&lt;&gt;$G421,"INCORRECT")</f>
        <v>N/A</v>
      </c>
      <c r="I421" t="s">
        <v>760</v>
      </c>
      <c r="L421" s="65" t="s">
        <v>729</v>
      </c>
      <c r="M421" t="s">
        <v>730</v>
      </c>
    </row>
    <row r="422" spans="1:19" ht="12.95">
      <c r="B422" s="105"/>
      <c r="C422" s="57" t="s">
        <v>324</v>
      </c>
      <c r="D422" t="s">
        <v>325</v>
      </c>
      <c r="E422" t="s">
        <v>550</v>
      </c>
      <c r="L422" s="64" t="str" cm="1">
        <f t="array" ref="L422">_xlfn.IFS(ISBLANK($K422),"Ready for QA",$K422="/","N/A",$K422="-","MISSING",$E422 = $K422,"PASS",$E422&lt;&gt;$K422,"INCORRECT")</f>
        <v>Ready for QA</v>
      </c>
    </row>
    <row r="423" spans="1:19" ht="12.95">
      <c r="B423" s="105"/>
      <c r="C423" t="s">
        <v>197</v>
      </c>
      <c r="D423" t="s">
        <v>198</v>
      </c>
      <c r="E423" t="s">
        <v>529</v>
      </c>
      <c r="L423" s="64" t="str" cm="1">
        <f t="array" ref="L423">_xlfn.IFS(ISBLANK($K423),"Ready for QA",$K423="/","N/A",$K423="-","MISSING",$E423 = $K423,"PASS",$E423&lt;&gt;$K423,"INCORRECT")</f>
        <v>Ready for QA</v>
      </c>
    </row>
    <row r="424" spans="1:19" ht="12.95">
      <c r="B424" s="105"/>
      <c r="C424" t="s">
        <v>327</v>
      </c>
      <c r="D424" t="s">
        <v>198</v>
      </c>
      <c r="E424" t="s">
        <v>529</v>
      </c>
      <c r="L424" s="64" t="str" cm="1">
        <f t="array" ref="L424">_xlfn.IFS(ISBLANK($K424),"Ready for QA",$K424="/","N/A",$K424="-","MISSING",$E424 = $K424,"PASS",$E424&lt;&gt;$K424,"INCORRECT")</f>
        <v>Ready for QA</v>
      </c>
    </row>
    <row r="425" spans="1:19" ht="12.95">
      <c r="B425" s="105"/>
      <c r="C425" t="s">
        <v>328</v>
      </c>
      <c r="D425" t="s">
        <v>515</v>
      </c>
      <c r="E425" t="s">
        <v>550</v>
      </c>
      <c r="L425" s="64" t="str" cm="1">
        <f t="array" ref="L425">_xlfn.IFS(ISBLANK($K425),"Ready for QA",$K425="/","N/A",$K425="-","MISSING",$E425 = $K425,"PASS",$E425&lt;&gt;$K425,"INCORRECT")</f>
        <v>Ready for QA</v>
      </c>
    </row>
    <row r="426" spans="1:19" ht="12.95">
      <c r="B426" s="105"/>
      <c r="C426" t="s">
        <v>330</v>
      </c>
      <c r="D426" t="s">
        <v>325</v>
      </c>
      <c r="E426" t="s">
        <v>550</v>
      </c>
      <c r="L426" s="64" t="str" cm="1">
        <f t="array" ref="L426">_xlfn.IFS(ISBLANK($K426),"Ready for QA",$K426="/","N/A",$K426="-","MISSING",$E426 = $K426,"PASS",$E426&lt;&gt;$K426,"INCORRECT")</f>
        <v>Ready for QA</v>
      </c>
    </row>
    <row r="427" spans="1:19" ht="12.95">
      <c r="B427" s="105"/>
      <c r="C427" t="s">
        <v>204</v>
      </c>
      <c r="D427" t="s">
        <v>205</v>
      </c>
      <c r="E427" t="s">
        <v>551</v>
      </c>
      <c r="L427" s="64" t="str" cm="1">
        <f t="array" ref="L427">_xlfn.IFS(ISBLANK($K427),"Ready for QA",$K427="/","N/A",$K427="-","MISSING",$E427 = $K427,"PASS",$E427&lt;&gt;$K427,"INCORRECT")</f>
        <v>Ready for QA</v>
      </c>
    </row>
    <row r="428" spans="1:19" ht="12.95">
      <c r="B428" s="105"/>
      <c r="C428" t="s">
        <v>331</v>
      </c>
      <c r="D428" t="s">
        <v>205</v>
      </c>
      <c r="E428" t="s">
        <v>551</v>
      </c>
      <c r="L428" s="64" t="str" cm="1">
        <f t="array" ref="L428">_xlfn.IFS(ISBLANK($K428),"Ready for QA",$K428="/","N/A",$K428="-","MISSING",$E428 = $K428,"PASS",$E428&lt;&gt;$K428,"INCORRECT")</f>
        <v>Ready for QA</v>
      </c>
    </row>
    <row r="429" spans="1:19" ht="12.95">
      <c r="B429" s="105"/>
      <c r="C429" t="s">
        <v>207</v>
      </c>
      <c r="D429" t="s">
        <v>208</v>
      </c>
      <c r="E429" t="s">
        <v>552</v>
      </c>
      <c r="L429" s="64" t="str" cm="1">
        <f t="array" ref="L429">_xlfn.IFS(ISBLANK($K429),"Ready for QA",$K429="/","N/A",$K429="-","MISSING",$E429 = $K429,"PASS",$E429&lt;&gt;$K429,"INCORRECT")</f>
        <v>Ready for QA</v>
      </c>
    </row>
    <row r="430" spans="1:19" ht="12.95">
      <c r="B430" s="105"/>
      <c r="C430" t="s">
        <v>333</v>
      </c>
      <c r="D430" t="s">
        <v>208</v>
      </c>
      <c r="E430" t="s">
        <v>552</v>
      </c>
      <c r="L430" s="64" t="str" cm="1">
        <f t="array" ref="L430">_xlfn.IFS(ISBLANK($K430),"Ready for QA",$K430="/","N/A",$K430="-","MISSING",$E430 = $K430,"PASS",$E430&lt;&gt;$K430,"INCORRECT")</f>
        <v>Ready for QA</v>
      </c>
    </row>
    <row r="431" spans="1:19" ht="14.45">
      <c r="B431" s="105"/>
      <c r="C431" t="s">
        <v>210</v>
      </c>
      <c r="D431" t="s">
        <v>211</v>
      </c>
      <c r="E431" s="51" t="s">
        <v>437</v>
      </c>
      <c r="L431" s="64" t="str" cm="1">
        <f t="array" ref="L431">_xlfn.IFS(ISBLANK($K431),"Ready for QA",$K431="/","N/A",$K431="-","MISSING",$E431 = $K431,"PASS",$E431&lt;&gt;$K431,"INCORRECT")</f>
        <v>Ready for QA</v>
      </c>
    </row>
    <row r="432" spans="1:19" ht="14.45">
      <c r="B432" s="105"/>
      <c r="C432" t="s">
        <v>334</v>
      </c>
      <c r="D432" t="s">
        <v>211</v>
      </c>
      <c r="E432" s="74" t="s">
        <v>437</v>
      </c>
      <c r="L432" s="64" t="str" cm="1">
        <f t="array" ref="L432">_xlfn.IFS(ISBLANK($K432),"Ready for QA",$K432="/","N/A",$K432="-","MISSING",$E432 = $K432,"PASS",$E432&lt;&gt;$K432,"INCORRECT")</f>
        <v>Ready for QA</v>
      </c>
    </row>
    <row r="433" spans="2:12" ht="12.95">
      <c r="B433" s="105"/>
      <c r="C433" t="s">
        <v>213</v>
      </c>
      <c r="D433" t="s">
        <v>214</v>
      </c>
      <c r="E433" t="s">
        <v>589</v>
      </c>
      <c r="L433" s="64" t="str" cm="1">
        <f t="array" ref="L433">_xlfn.IFS(ISBLANK($K433),"Ready for QA",$K433="/","N/A",$K433="-","MISSING",$E433 = $K433,"PASS",$E433&lt;&gt;$K433,"INCORRECT")</f>
        <v>Ready for QA</v>
      </c>
    </row>
    <row r="434" spans="2:12" ht="12.95">
      <c r="B434" s="105"/>
      <c r="C434" t="s">
        <v>335</v>
      </c>
      <c r="D434" t="s">
        <v>214</v>
      </c>
      <c r="E434" t="s">
        <v>589</v>
      </c>
      <c r="L434" s="64" t="str" cm="1">
        <f t="array" ref="L434">_xlfn.IFS(ISBLANK($K434),"Ready for QA",$K434="/","N/A",$K434="-","MISSING",$E434 = $K434,"PASS",$E434&lt;&gt;$K434,"INCORRECT")</f>
        <v>Ready for QA</v>
      </c>
    </row>
    <row r="435" spans="2:12" ht="12.95">
      <c r="B435" s="105"/>
      <c r="C435" s="1" t="s">
        <v>216</v>
      </c>
      <c r="D435" t="s">
        <v>217</v>
      </c>
      <c r="E435" t="s">
        <v>218</v>
      </c>
      <c r="L435" s="64" t="str" cm="1">
        <f t="array" ref="L435">_xlfn.IFS(ISBLANK($K435),"Ready for QA",$K435="/","N/A",$K435="-","MISSING",$E435 = $K435,"PASS",$E435&lt;&gt;$K435,"INCORRECT")</f>
        <v>Ready for QA</v>
      </c>
    </row>
    <row r="436" spans="2:12" ht="12.95">
      <c r="B436" s="105"/>
      <c r="C436" s="1" t="s">
        <v>336</v>
      </c>
      <c r="D436" t="s">
        <v>217</v>
      </c>
      <c r="E436" t="s">
        <v>218</v>
      </c>
      <c r="L436" s="64" t="str" cm="1">
        <f t="array" ref="L436">_xlfn.IFS(ISBLANK($K436),"Ready for QA",$K436="/","N/A",$K436="-","MISSING",$E436 = $K436,"PASS",$E436&lt;&gt;$K436,"INCORRECT")</f>
        <v>Ready for QA</v>
      </c>
    </row>
    <row r="437" spans="2:12" ht="12.95">
      <c r="C437" s="1" t="s">
        <v>220</v>
      </c>
      <c r="D437" t="s">
        <v>221</v>
      </c>
      <c r="E437" s="60" t="s">
        <v>222</v>
      </c>
      <c r="L437" s="64" t="str" cm="1">
        <f t="array" ref="L437">_xlfn.IFS(ISBLANK($K437),"Ready for QA",$K437="/","N/A",$K437="-","MISSING",$E437 = $K437,"PASS",$E437&lt;&gt;$K437,"INCORRECT")</f>
        <v>Ready for QA</v>
      </c>
    </row>
    <row r="438" spans="2:12" ht="12.95">
      <c r="C438" s="1" t="s">
        <v>337</v>
      </c>
      <c r="D438" t="s">
        <v>221</v>
      </c>
      <c r="E438" s="60" t="s">
        <v>222</v>
      </c>
      <c r="L438" s="64" t="str" cm="1">
        <f t="array" ref="L438">_xlfn.IFS(ISBLANK($K438),"Ready for QA",$K438="/","N/A",$K438="-","MISSING",$E438 = $K438,"PASS",$E438&lt;&gt;$K438,"INCORRECT")</f>
        <v>Ready for QA</v>
      </c>
    </row>
    <row r="439" spans="2:12" ht="12.95">
      <c r="C439" s="1" t="s">
        <v>244</v>
      </c>
      <c r="D439" t="s">
        <v>245</v>
      </c>
      <c r="E439" t="s">
        <v>523</v>
      </c>
      <c r="L439" s="64" t="str" cm="1">
        <f t="array" ref="L439">_xlfn.IFS(ISBLANK($K439),"Ready for QA",$K439="/","N/A",$K439="-","MISSING",$E439 = $K439,"PASS",$E439&lt;&gt;$K439,"INCORRECT")</f>
        <v>Ready for QA</v>
      </c>
    </row>
    <row r="440" spans="2:12" ht="12.95">
      <c r="C440" t="s">
        <v>352</v>
      </c>
      <c r="D440" t="s">
        <v>245</v>
      </c>
      <c r="E440" t="s">
        <v>523</v>
      </c>
      <c r="L440" s="64" t="str" cm="1">
        <f t="array" ref="L440">_xlfn.IFS(ISBLANK($K440),"Ready for QA",$K440="/","N/A",$K440="-","MISSING",$E440 = $K440,"PASS",$E440&lt;&gt;$K440,"INCORRECT")</f>
        <v>Ready for QA</v>
      </c>
    </row>
    <row r="441" spans="2:12" ht="12.95">
      <c r="C441" s="1" t="s">
        <v>275</v>
      </c>
      <c r="D441" t="s">
        <v>276</v>
      </c>
      <c r="E441" t="s">
        <v>525</v>
      </c>
      <c r="L441" s="64"/>
    </row>
    <row r="442" spans="2:12" ht="12.95">
      <c r="C442" s="1" t="s">
        <v>365</v>
      </c>
      <c r="D442" t="s">
        <v>276</v>
      </c>
      <c r="E442" t="s">
        <v>525</v>
      </c>
      <c r="L442" s="64"/>
    </row>
    <row r="443" spans="2:12" ht="15.6">
      <c r="B443" s="9"/>
      <c r="C443" t="s">
        <v>436</v>
      </c>
      <c r="D443" t="s">
        <v>437</v>
      </c>
      <c r="E443" t="s">
        <v>761</v>
      </c>
      <c r="L443" s="64" t="str" cm="1">
        <f t="array" ref="L443">_xlfn.IFS(ISBLANK($K443),"Ready for QA",$K443="/","N/A",$K443="-","MISSING",$E443 = $K443,"PASS",$E443&lt;&gt;$K443,"INCORRECT")</f>
        <v>Ready for QA</v>
      </c>
    </row>
    <row r="444" spans="2:12" ht="12.6"/>
    <row r="445" spans="2:12" ht="12.6"/>
    <row r="446" spans="2:12" ht="12.6"/>
    <row r="447" spans="2:12" ht="12.6"/>
    <row r="448" spans="2:12" ht="12.6"/>
    <row r="449" spans="5:5" ht="12.6">
      <c r="E449" s="15"/>
    </row>
    <row r="450" spans="5:5" ht="12.6">
      <c r="E450" s="15"/>
    </row>
    <row r="451" spans="5:5" ht="12.6">
      <c r="E451" s="15"/>
    </row>
    <row r="452" spans="5:5" ht="12.6">
      <c r="E452" s="15"/>
    </row>
    <row r="453" spans="5:5" ht="12.6">
      <c r="E453" s="15"/>
    </row>
    <row r="454" spans="5:5" ht="12.6">
      <c r="E454" s="15"/>
    </row>
    <row r="455" spans="5:5" ht="12.6">
      <c r="E455" s="15"/>
    </row>
    <row r="456" spans="5:5" ht="12.6">
      <c r="E456" s="15"/>
    </row>
    <row r="457" spans="5:5" ht="12.6">
      <c r="E457" s="15"/>
    </row>
    <row r="458" spans="5:5" ht="12.6">
      <c r="E458" s="15"/>
    </row>
    <row r="459" spans="5:5" ht="12.6">
      <c r="E459" s="15"/>
    </row>
    <row r="460" spans="5:5" ht="12.6">
      <c r="E460" s="15"/>
    </row>
    <row r="461" spans="5:5" ht="12.6">
      <c r="E461" s="15"/>
    </row>
    <row r="462" spans="5:5" ht="12.6">
      <c r="E462" s="15"/>
    </row>
    <row r="463" spans="5:5" ht="12.6">
      <c r="E463" s="15"/>
    </row>
    <row r="464" spans="5:5" ht="12.6">
      <c r="E464" s="15"/>
    </row>
    <row r="465" spans="5:5" ht="12.6">
      <c r="E465" s="15"/>
    </row>
    <row r="466" spans="5:5" ht="12.6">
      <c r="E466" s="15"/>
    </row>
    <row r="467" spans="5:5" ht="12.6">
      <c r="E467" s="15"/>
    </row>
    <row r="468" spans="5:5" ht="12.6">
      <c r="E468" s="15"/>
    </row>
    <row r="469" spans="5:5" ht="12.6">
      <c r="E469" s="15"/>
    </row>
    <row r="470" spans="5:5" ht="12.6">
      <c r="E470" s="15"/>
    </row>
    <row r="471" spans="5:5" ht="12.6">
      <c r="E471" s="15"/>
    </row>
    <row r="472" spans="5:5" ht="12.6">
      <c r="E472" s="15"/>
    </row>
    <row r="473" spans="5:5" ht="12.6">
      <c r="E473" s="15"/>
    </row>
    <row r="474" spans="5:5" ht="12.6">
      <c r="E474" s="15"/>
    </row>
    <row r="475" spans="5:5" ht="12.6">
      <c r="E475" s="15"/>
    </row>
    <row r="476" spans="5:5" ht="12.6">
      <c r="E476" s="15"/>
    </row>
    <row r="477" spans="5:5" ht="12.6">
      <c r="E477" s="15"/>
    </row>
    <row r="478" spans="5:5" ht="12.6">
      <c r="E478" s="15"/>
    </row>
    <row r="479" spans="5:5" ht="12.6">
      <c r="E479" s="15"/>
    </row>
    <row r="480" spans="5:5" ht="12.6">
      <c r="E480" s="15"/>
    </row>
    <row r="481" spans="5:5" ht="12.6">
      <c r="E481" s="15"/>
    </row>
    <row r="482" spans="5:5" ht="12.6">
      <c r="E482" s="15"/>
    </row>
    <row r="483" spans="5:5" ht="12.6">
      <c r="E483" s="15"/>
    </row>
    <row r="484" spans="5:5" ht="12.6">
      <c r="E484" s="15"/>
    </row>
    <row r="485" spans="5:5" ht="12.6">
      <c r="E485" s="15"/>
    </row>
    <row r="486" spans="5:5" ht="12.6">
      <c r="E486" s="15"/>
    </row>
    <row r="487" spans="5:5" ht="12.6">
      <c r="E487" s="15"/>
    </row>
    <row r="488" spans="5:5" ht="12.6">
      <c r="E488" s="15"/>
    </row>
    <row r="489" spans="5:5" ht="12.6">
      <c r="E489" s="15"/>
    </row>
    <row r="490" spans="5:5" ht="12.6">
      <c r="E490" s="15"/>
    </row>
    <row r="491" spans="5:5" ht="12.6">
      <c r="E491" s="15"/>
    </row>
    <row r="492" spans="5:5" ht="12.6">
      <c r="E492" s="15"/>
    </row>
    <row r="493" spans="5:5" ht="12.6">
      <c r="E493" s="15"/>
    </row>
    <row r="494" spans="5:5" ht="12.6">
      <c r="E494" s="15"/>
    </row>
    <row r="495" spans="5:5" ht="12.6">
      <c r="E495" s="15"/>
    </row>
    <row r="496" spans="5:5" ht="12.6">
      <c r="E496" s="15"/>
    </row>
    <row r="497" spans="5:5" ht="12.6">
      <c r="E497" s="15"/>
    </row>
    <row r="498" spans="5:5" ht="12.6">
      <c r="E498" s="15"/>
    </row>
    <row r="499" spans="5:5" ht="12.6">
      <c r="E499" s="15"/>
    </row>
    <row r="500" spans="5:5" ht="12.6">
      <c r="E500" s="15"/>
    </row>
    <row r="501" spans="5:5" ht="12.6">
      <c r="E501" s="15"/>
    </row>
    <row r="502" spans="5:5" ht="12.6">
      <c r="E502" s="15"/>
    </row>
    <row r="503" spans="5:5" ht="12.6">
      <c r="E503" s="15"/>
    </row>
    <row r="504" spans="5:5" ht="12.6">
      <c r="E504" s="15"/>
    </row>
    <row r="505" spans="5:5" ht="12.6">
      <c r="E505" s="15"/>
    </row>
    <row r="506" spans="5:5" ht="12.6">
      <c r="E506" s="15"/>
    </row>
    <row r="507" spans="5:5" ht="12.6">
      <c r="E507" s="15"/>
    </row>
    <row r="508" spans="5:5" ht="12.6">
      <c r="E508" s="15"/>
    </row>
    <row r="509" spans="5:5" ht="12.6">
      <c r="E509" s="15"/>
    </row>
    <row r="510" spans="5:5" ht="12.6">
      <c r="E510" s="15"/>
    </row>
    <row r="511" spans="5:5" ht="12.6">
      <c r="E511" s="15"/>
    </row>
    <row r="512" spans="5:5" ht="12.6">
      <c r="E512" s="15"/>
    </row>
    <row r="513" spans="5:5" ht="12.6">
      <c r="E513" s="15"/>
    </row>
    <row r="514" spans="5:5" ht="12.6">
      <c r="E514" s="15"/>
    </row>
    <row r="515" spans="5:5" ht="12.6">
      <c r="E515" s="15"/>
    </row>
    <row r="516" spans="5:5" ht="12.6">
      <c r="E516" s="15"/>
    </row>
    <row r="517" spans="5:5" ht="12.6">
      <c r="E517" s="15"/>
    </row>
    <row r="518" spans="5:5" ht="12.6">
      <c r="E518" s="15"/>
    </row>
    <row r="519" spans="5:5" ht="12.6">
      <c r="E519" s="15"/>
    </row>
    <row r="520" spans="5:5" ht="12.6">
      <c r="E520" s="15"/>
    </row>
    <row r="521" spans="5:5" ht="12.6">
      <c r="E521" s="15"/>
    </row>
    <row r="522" spans="5:5" ht="12.6">
      <c r="E522" s="15"/>
    </row>
    <row r="523" spans="5:5" ht="12.6">
      <c r="E523" s="15"/>
    </row>
    <row r="524" spans="5:5" ht="12.6">
      <c r="E524" s="15"/>
    </row>
    <row r="525" spans="5:5" ht="12.6">
      <c r="E525" s="15"/>
    </row>
    <row r="526" spans="5:5" ht="12.6">
      <c r="E526" s="15"/>
    </row>
    <row r="527" spans="5:5" ht="12.6">
      <c r="E527" s="15"/>
    </row>
    <row r="528" spans="5:5" ht="12.6">
      <c r="E528" s="15"/>
    </row>
    <row r="529" spans="5:5" ht="12.6">
      <c r="E529" s="15"/>
    </row>
    <row r="530" spans="5:5" ht="12.6">
      <c r="E530" s="15"/>
    </row>
    <row r="531" spans="5:5" ht="12.6">
      <c r="E531" s="15"/>
    </row>
    <row r="532" spans="5:5" ht="12.6">
      <c r="E532" s="15"/>
    </row>
    <row r="533" spans="5:5" ht="12.6">
      <c r="E533" s="15"/>
    </row>
    <row r="534" spans="5:5" ht="12.6">
      <c r="E534" s="15"/>
    </row>
    <row r="535" spans="5:5" ht="12.6">
      <c r="E535" s="15"/>
    </row>
    <row r="536" spans="5:5" ht="12.6">
      <c r="E536" s="15"/>
    </row>
    <row r="537" spans="5:5" ht="12.6">
      <c r="E537" s="15"/>
    </row>
    <row r="538" spans="5:5" ht="12.6">
      <c r="E538" s="15"/>
    </row>
    <row r="539" spans="5:5" ht="12.6">
      <c r="E539" s="15"/>
    </row>
    <row r="540" spans="5:5" ht="12.6">
      <c r="E540" s="15"/>
    </row>
    <row r="541" spans="5:5" ht="12.6">
      <c r="E541" s="15"/>
    </row>
    <row r="542" spans="5:5" ht="12.6">
      <c r="E542" s="15"/>
    </row>
    <row r="543" spans="5:5" ht="12.6">
      <c r="E543" s="15"/>
    </row>
    <row r="544" spans="5:5" ht="12.6">
      <c r="E544" s="15"/>
    </row>
    <row r="545" spans="5:5" ht="12.6">
      <c r="E545" s="15"/>
    </row>
    <row r="546" spans="5:5" ht="12.6">
      <c r="E546" s="15"/>
    </row>
    <row r="547" spans="5:5" ht="12.6">
      <c r="E547" s="15"/>
    </row>
    <row r="548" spans="5:5" ht="12.6">
      <c r="E548" s="15"/>
    </row>
    <row r="549" spans="5:5" ht="12.6">
      <c r="E549" s="15"/>
    </row>
    <row r="550" spans="5:5" ht="12.6">
      <c r="E550" s="15"/>
    </row>
    <row r="551" spans="5:5" ht="12.6">
      <c r="E551" s="15"/>
    </row>
    <row r="552" spans="5:5" ht="12.6">
      <c r="E552" s="15"/>
    </row>
    <row r="553" spans="5:5" ht="12.6">
      <c r="E553" s="15"/>
    </row>
    <row r="554" spans="5:5" ht="12.6">
      <c r="E554" s="15"/>
    </row>
    <row r="555" spans="5:5" ht="12.6">
      <c r="E555" s="15"/>
    </row>
    <row r="556" spans="5:5" ht="12.6">
      <c r="E556" s="15"/>
    </row>
    <row r="557" spans="5:5" ht="12.6">
      <c r="E557" s="15"/>
    </row>
    <row r="558" spans="5:5" ht="12.6">
      <c r="E558" s="15"/>
    </row>
    <row r="559" spans="5:5" ht="12.6">
      <c r="E559" s="15"/>
    </row>
    <row r="560" spans="5:5" ht="12.6">
      <c r="E560" s="15"/>
    </row>
    <row r="561" spans="5:5" ht="12.6">
      <c r="E561" s="15"/>
    </row>
    <row r="562" spans="5:5" ht="12.6">
      <c r="E562" s="15"/>
    </row>
    <row r="563" spans="5:5" ht="12.6">
      <c r="E563" s="15"/>
    </row>
    <row r="564" spans="5:5" ht="12.6">
      <c r="E564" s="15"/>
    </row>
    <row r="565" spans="5:5" ht="12.6">
      <c r="E565" s="15"/>
    </row>
    <row r="566" spans="5:5" ht="12.6">
      <c r="E566" s="15"/>
    </row>
    <row r="567" spans="5:5" ht="12.6">
      <c r="E567" s="15"/>
    </row>
    <row r="568" spans="5:5" ht="12.6">
      <c r="E568" s="15"/>
    </row>
    <row r="569" spans="5:5" ht="12.6">
      <c r="E569" s="15"/>
    </row>
    <row r="570" spans="5:5" ht="12.6">
      <c r="E570" s="15"/>
    </row>
    <row r="571" spans="5:5" ht="12.6">
      <c r="E571" s="15"/>
    </row>
    <row r="572" spans="5:5" ht="12.6">
      <c r="E572" s="15"/>
    </row>
    <row r="573" spans="5:5" ht="12.6">
      <c r="E573" s="15"/>
    </row>
    <row r="574" spans="5:5" ht="12.6">
      <c r="E574" s="15"/>
    </row>
    <row r="575" spans="5:5" ht="12.6">
      <c r="E575" s="15"/>
    </row>
    <row r="576" spans="5:5" ht="12.6">
      <c r="E576" s="15"/>
    </row>
    <row r="577" spans="5:5" ht="12.6">
      <c r="E577" s="15"/>
    </row>
    <row r="578" spans="5:5" ht="12.6">
      <c r="E578" s="15"/>
    </row>
    <row r="579" spans="5:5" ht="12.6">
      <c r="E579" s="15"/>
    </row>
    <row r="580" spans="5:5" ht="12.6">
      <c r="E580" s="15"/>
    </row>
    <row r="581" spans="5:5" ht="12.6">
      <c r="E581" s="15"/>
    </row>
    <row r="582" spans="5:5" ht="12.6">
      <c r="E582" s="15"/>
    </row>
    <row r="583" spans="5:5" ht="12.6">
      <c r="E583" s="15"/>
    </row>
    <row r="584" spans="5:5" ht="12.6">
      <c r="E584" s="15"/>
    </row>
    <row r="585" spans="5:5" ht="12.6">
      <c r="E585" s="15"/>
    </row>
    <row r="586" spans="5:5" ht="12.6">
      <c r="E586" s="15"/>
    </row>
    <row r="587" spans="5:5" ht="12.6">
      <c r="E587" s="15"/>
    </row>
    <row r="588" spans="5:5" ht="12.6">
      <c r="E588" s="15"/>
    </row>
    <row r="589" spans="5:5" ht="12.6">
      <c r="E589" s="15"/>
    </row>
    <row r="590" spans="5:5" ht="12.6">
      <c r="E590" s="15"/>
    </row>
    <row r="591" spans="5:5" ht="12.6">
      <c r="E591" s="15"/>
    </row>
    <row r="592" spans="5:5" ht="12.6">
      <c r="E592" s="15"/>
    </row>
    <row r="593" spans="5:5" ht="12.6">
      <c r="E593" s="15"/>
    </row>
    <row r="594" spans="5:5" ht="12.6">
      <c r="E594" s="15"/>
    </row>
    <row r="595" spans="5:5" ht="12.6">
      <c r="E595" s="15"/>
    </row>
    <row r="596" spans="5:5" ht="12.6">
      <c r="E596" s="15"/>
    </row>
    <row r="597" spans="5:5" ht="12.6">
      <c r="E597" s="15"/>
    </row>
    <row r="598" spans="5:5" ht="12.6">
      <c r="E598" s="15"/>
    </row>
    <row r="599" spans="5:5" ht="12.6">
      <c r="E599" s="15"/>
    </row>
    <row r="600" spans="5:5" ht="12.6">
      <c r="E600" s="15"/>
    </row>
    <row r="601" spans="5:5" ht="12.6">
      <c r="E601" s="15"/>
    </row>
    <row r="602" spans="5:5" ht="12.6">
      <c r="E602" s="15"/>
    </row>
    <row r="603" spans="5:5" ht="12.6">
      <c r="E603" s="15"/>
    </row>
    <row r="604" spans="5:5" ht="12.6">
      <c r="E604" s="15"/>
    </row>
    <row r="605" spans="5:5" ht="12.6">
      <c r="E605" s="15"/>
    </row>
    <row r="606" spans="5:5" ht="12.6">
      <c r="E606" s="15"/>
    </row>
    <row r="607" spans="5:5" ht="12.6">
      <c r="E607" s="15"/>
    </row>
    <row r="608" spans="5:5" ht="12.6">
      <c r="E608" s="15"/>
    </row>
    <row r="609" spans="5:5" ht="12.6">
      <c r="E609" s="15"/>
    </row>
    <row r="610" spans="5:5" ht="12.6">
      <c r="E610" s="15"/>
    </row>
    <row r="611" spans="5:5" ht="12.6">
      <c r="E611" s="15"/>
    </row>
    <row r="612" spans="5:5" ht="12.6">
      <c r="E612" s="15"/>
    </row>
    <row r="613" spans="5:5" ht="12.6">
      <c r="E613" s="15"/>
    </row>
    <row r="614" spans="5:5" ht="12.6">
      <c r="E614" s="15"/>
    </row>
    <row r="615" spans="5:5" ht="12.6">
      <c r="E615" s="15"/>
    </row>
    <row r="616" spans="5:5" ht="12.6">
      <c r="E616" s="15"/>
    </row>
    <row r="617" spans="5:5" ht="12.6">
      <c r="E617" s="15"/>
    </row>
    <row r="618" spans="5:5" ht="12.6">
      <c r="E618" s="15"/>
    </row>
    <row r="619" spans="5:5" ht="12.6">
      <c r="E619" s="15"/>
    </row>
    <row r="620" spans="5:5" ht="12.6">
      <c r="E620" s="15"/>
    </row>
    <row r="621" spans="5:5" ht="12.6">
      <c r="E621" s="15"/>
    </row>
    <row r="622" spans="5:5" ht="12.6">
      <c r="E622" s="15"/>
    </row>
    <row r="623" spans="5:5" ht="12.6">
      <c r="E623" s="15"/>
    </row>
    <row r="624" spans="5:5" ht="12.6">
      <c r="E624" s="15"/>
    </row>
    <row r="625" spans="5:5" ht="12.6">
      <c r="E625" s="15"/>
    </row>
    <row r="626" spans="5:5" ht="12.6">
      <c r="E626" s="15"/>
    </row>
    <row r="627" spans="5:5" ht="12.6">
      <c r="E627" s="15"/>
    </row>
    <row r="628" spans="5:5" ht="12.6">
      <c r="E628" s="15"/>
    </row>
    <row r="629" spans="5:5" ht="12.6">
      <c r="E629" s="15"/>
    </row>
    <row r="630" spans="5:5" ht="12.6">
      <c r="E630" s="15"/>
    </row>
    <row r="631" spans="5:5" ht="12.6">
      <c r="E631" s="15"/>
    </row>
    <row r="632" spans="5:5" ht="12.6">
      <c r="E632" s="15"/>
    </row>
    <row r="633" spans="5:5" ht="12.6">
      <c r="E633" s="15"/>
    </row>
    <row r="634" spans="5:5" ht="12.6">
      <c r="E634" s="15"/>
    </row>
    <row r="635" spans="5:5" ht="12.6">
      <c r="E635" s="15"/>
    </row>
    <row r="636" spans="5:5" ht="12.6">
      <c r="E636" s="15"/>
    </row>
    <row r="637" spans="5:5" ht="12.6">
      <c r="E637" s="15"/>
    </row>
    <row r="638" spans="5:5" ht="12.6">
      <c r="E638" s="15"/>
    </row>
    <row r="639" spans="5:5" ht="12.6">
      <c r="E639" s="15"/>
    </row>
    <row r="640" spans="5:5" ht="12.6">
      <c r="E640" s="15"/>
    </row>
    <row r="641" spans="5:5" ht="12.6">
      <c r="E641" s="15"/>
    </row>
    <row r="642" spans="5:5" ht="12.6">
      <c r="E642" s="15"/>
    </row>
    <row r="643" spans="5:5" ht="12.6">
      <c r="E643" s="15"/>
    </row>
    <row r="644" spans="5:5" ht="12.6">
      <c r="E644" s="15"/>
    </row>
    <row r="645" spans="5:5" ht="12.6">
      <c r="E645" s="15"/>
    </row>
    <row r="646" spans="5:5" ht="12.6">
      <c r="E646" s="15"/>
    </row>
    <row r="647" spans="5:5" ht="12.6">
      <c r="E647" s="15"/>
    </row>
    <row r="648" spans="5:5" ht="12.6">
      <c r="E648" s="15"/>
    </row>
    <row r="649" spans="5:5" ht="12.6">
      <c r="E649" s="15"/>
    </row>
    <row r="650" spans="5:5" ht="12.6">
      <c r="E650" s="15"/>
    </row>
    <row r="651" spans="5:5" ht="12.6">
      <c r="E651" s="15"/>
    </row>
    <row r="652" spans="5:5" ht="12.6">
      <c r="E652" s="15"/>
    </row>
    <row r="653" spans="5:5" ht="12.6">
      <c r="E653" s="15"/>
    </row>
    <row r="654" spans="5:5" ht="12.6">
      <c r="E654" s="15"/>
    </row>
    <row r="655" spans="5:5" ht="12.6">
      <c r="E655" s="15"/>
    </row>
    <row r="656" spans="5:5" ht="12.6">
      <c r="E656" s="15"/>
    </row>
    <row r="657" spans="5:5" ht="12.6">
      <c r="E657" s="15"/>
    </row>
    <row r="658" spans="5:5" ht="12.6">
      <c r="E658" s="15"/>
    </row>
    <row r="659" spans="5:5" ht="12.6">
      <c r="E659" s="15"/>
    </row>
    <row r="660" spans="5:5" ht="12.6">
      <c r="E660" s="15"/>
    </row>
    <row r="661" spans="5:5" ht="12.6">
      <c r="E661" s="15"/>
    </row>
    <row r="662" spans="5:5" ht="12.6">
      <c r="E662" s="15"/>
    </row>
    <row r="663" spans="5:5" ht="12.6">
      <c r="E663" s="15"/>
    </row>
    <row r="664" spans="5:5" ht="12.6">
      <c r="E664" s="15"/>
    </row>
    <row r="665" spans="5:5" ht="12.6">
      <c r="E665" s="15"/>
    </row>
    <row r="666" spans="5:5" ht="12.6">
      <c r="E666" s="15"/>
    </row>
    <row r="667" spans="5:5" ht="12.6">
      <c r="E667" s="15"/>
    </row>
    <row r="668" spans="5:5" ht="12.6">
      <c r="E668" s="15"/>
    </row>
    <row r="669" spans="5:5" ht="12.6">
      <c r="E669" s="15"/>
    </row>
    <row r="670" spans="5:5" ht="12.6">
      <c r="E670" s="15"/>
    </row>
    <row r="671" spans="5:5" ht="12.6">
      <c r="E671" s="15"/>
    </row>
    <row r="672" spans="5:5" ht="12.6">
      <c r="E672" s="15"/>
    </row>
    <row r="673" spans="5:5" ht="12.6">
      <c r="E673" s="15"/>
    </row>
    <row r="674" spans="5:5" ht="12.6">
      <c r="E674" s="15"/>
    </row>
    <row r="675" spans="5:5" ht="12.6">
      <c r="E675" s="15"/>
    </row>
    <row r="676" spans="5:5" ht="12.6">
      <c r="E676" s="15"/>
    </row>
    <row r="677" spans="5:5" ht="12.6">
      <c r="E677" s="15"/>
    </row>
    <row r="678" spans="5:5" ht="12.6">
      <c r="E678" s="15"/>
    </row>
    <row r="679" spans="5:5" ht="12.6">
      <c r="E679" s="15"/>
    </row>
    <row r="680" spans="5:5" ht="12.6">
      <c r="E680" s="15"/>
    </row>
    <row r="681" spans="5:5" ht="12.6">
      <c r="E681" s="15"/>
    </row>
    <row r="682" spans="5:5" ht="12.6">
      <c r="E682" s="15"/>
    </row>
    <row r="683" spans="5:5" ht="12.6">
      <c r="E683" s="15"/>
    </row>
    <row r="684" spans="5:5" ht="12.6">
      <c r="E684" s="15"/>
    </row>
    <row r="685" spans="5:5" ht="12.6">
      <c r="E685" s="15"/>
    </row>
    <row r="686" spans="5:5" ht="12.6">
      <c r="E686" s="15"/>
    </row>
    <row r="687" spans="5:5" ht="12.6">
      <c r="E687" s="15"/>
    </row>
    <row r="688" spans="5:5" ht="12.6">
      <c r="E688" s="15"/>
    </row>
    <row r="689" spans="5:5" ht="12.6">
      <c r="E689" s="15"/>
    </row>
    <row r="690" spans="5:5" ht="12.6">
      <c r="E690" s="15"/>
    </row>
    <row r="691" spans="5:5" ht="12.6">
      <c r="E691" s="15"/>
    </row>
    <row r="692" spans="5:5" ht="12.6">
      <c r="E692" s="15"/>
    </row>
    <row r="693" spans="5:5" ht="12.6">
      <c r="E693" s="15"/>
    </row>
    <row r="694" spans="5:5" ht="12.6">
      <c r="E694" s="15"/>
    </row>
    <row r="695" spans="5:5" ht="12.6">
      <c r="E695" s="15"/>
    </row>
    <row r="696" spans="5:5" ht="12.6">
      <c r="E696" s="15"/>
    </row>
    <row r="697" spans="5:5" ht="12.6">
      <c r="E697" s="15"/>
    </row>
    <row r="698" spans="5:5" ht="12.6">
      <c r="E698" s="15"/>
    </row>
    <row r="699" spans="5:5" ht="12.6">
      <c r="E699" s="15"/>
    </row>
    <row r="700" spans="5:5" ht="12.6">
      <c r="E700" s="15"/>
    </row>
    <row r="701" spans="5:5" ht="12.6">
      <c r="E701" s="15"/>
    </row>
    <row r="702" spans="5:5" ht="12.6">
      <c r="E702" s="15"/>
    </row>
    <row r="703" spans="5:5" ht="12.6">
      <c r="E703" s="15"/>
    </row>
    <row r="704" spans="5:5" ht="12.6">
      <c r="E704" s="15"/>
    </row>
    <row r="705" spans="5:5" ht="12.6">
      <c r="E705" s="15"/>
    </row>
    <row r="706" spans="5:5" ht="12.6">
      <c r="E706" s="15"/>
    </row>
    <row r="707" spans="5:5" ht="12.6">
      <c r="E707" s="15"/>
    </row>
    <row r="708" spans="5:5" ht="12.6">
      <c r="E708" s="15"/>
    </row>
    <row r="709" spans="5:5" ht="12.6">
      <c r="E709" s="15"/>
    </row>
    <row r="710" spans="5:5" ht="12.6">
      <c r="E710" s="15"/>
    </row>
    <row r="711" spans="5:5" ht="12.6">
      <c r="E711" s="15"/>
    </row>
    <row r="712" spans="5:5" ht="12.6">
      <c r="E712" s="15"/>
    </row>
    <row r="713" spans="5:5" ht="12.6">
      <c r="E713" s="15"/>
    </row>
    <row r="714" spans="5:5" ht="12.6">
      <c r="E714" s="15"/>
    </row>
    <row r="715" spans="5:5" ht="12.6">
      <c r="E715" s="15"/>
    </row>
    <row r="716" spans="5:5" ht="12.6">
      <c r="E716" s="15"/>
    </row>
    <row r="717" spans="5:5" ht="12.6">
      <c r="E717" s="15"/>
    </row>
    <row r="718" spans="5:5" ht="12.6">
      <c r="E718" s="15"/>
    </row>
    <row r="719" spans="5:5" ht="12.6">
      <c r="E719" s="15"/>
    </row>
    <row r="720" spans="5:5" ht="12.6">
      <c r="E720" s="15"/>
    </row>
    <row r="721" spans="5:5" ht="12.6">
      <c r="E721" s="15"/>
    </row>
    <row r="722" spans="5:5" ht="12.6">
      <c r="E722" s="15"/>
    </row>
    <row r="723" spans="5:5" ht="12.6">
      <c r="E723" s="15"/>
    </row>
    <row r="724" spans="5:5" ht="12.6">
      <c r="E724" s="15"/>
    </row>
    <row r="725" spans="5:5" ht="12.6">
      <c r="E725" s="15"/>
    </row>
    <row r="726" spans="5:5" ht="12.6">
      <c r="E726" s="15"/>
    </row>
    <row r="727" spans="5:5" ht="12.6">
      <c r="E727" s="15"/>
    </row>
    <row r="728" spans="5:5" ht="12.6">
      <c r="E728" s="15"/>
    </row>
    <row r="729" spans="5:5" ht="12.6">
      <c r="E729" s="15"/>
    </row>
    <row r="730" spans="5:5" ht="12.6">
      <c r="E730" s="15"/>
    </row>
    <row r="731" spans="5:5" ht="12.6">
      <c r="E731" s="15"/>
    </row>
    <row r="732" spans="5:5" ht="12.6">
      <c r="E732" s="15"/>
    </row>
    <row r="733" spans="5:5" ht="12.6">
      <c r="E733" s="15"/>
    </row>
    <row r="734" spans="5:5" ht="12.6">
      <c r="E734" s="15"/>
    </row>
    <row r="735" spans="5:5" ht="12.6">
      <c r="E735" s="15"/>
    </row>
    <row r="736" spans="5:5" ht="12.6">
      <c r="E736" s="15"/>
    </row>
    <row r="737" spans="5:5" ht="12.6">
      <c r="E737" s="15"/>
    </row>
    <row r="738" spans="5:5" ht="12.6">
      <c r="E738" s="15"/>
    </row>
    <row r="739" spans="5:5" ht="12.6">
      <c r="E739" s="15"/>
    </row>
    <row r="740" spans="5:5" ht="12.6">
      <c r="E740" s="15"/>
    </row>
    <row r="741" spans="5:5" ht="12.6">
      <c r="E741" s="15"/>
    </row>
    <row r="742" spans="5:5" ht="12.6">
      <c r="E742" s="15"/>
    </row>
    <row r="743" spans="5:5" ht="12.6">
      <c r="E743" s="15"/>
    </row>
    <row r="744" spans="5:5" ht="12.6">
      <c r="E744" s="15"/>
    </row>
    <row r="745" spans="5:5" ht="12.6">
      <c r="E745" s="15"/>
    </row>
    <row r="746" spans="5:5" ht="12.6">
      <c r="E746" s="15"/>
    </row>
    <row r="747" spans="5:5" ht="12.6">
      <c r="E747" s="15"/>
    </row>
    <row r="748" spans="5:5" ht="12.6">
      <c r="E748" s="15"/>
    </row>
    <row r="749" spans="5:5" ht="12.6">
      <c r="E749" s="15"/>
    </row>
    <row r="750" spans="5:5" ht="12.6">
      <c r="E750" s="15"/>
    </row>
    <row r="751" spans="5:5" ht="12.6">
      <c r="E751" s="15"/>
    </row>
    <row r="752" spans="5:5" ht="12.6">
      <c r="E752" s="15"/>
    </row>
    <row r="753" spans="5:5" ht="12.6">
      <c r="E753" s="15"/>
    </row>
    <row r="754" spans="5:5" ht="12.6">
      <c r="E754" s="15"/>
    </row>
    <row r="755" spans="5:5" ht="12.6">
      <c r="E755" s="15"/>
    </row>
    <row r="756" spans="5:5" ht="12.6">
      <c r="E756" s="15"/>
    </row>
    <row r="757" spans="5:5" ht="12.6">
      <c r="E757" s="15"/>
    </row>
    <row r="758" spans="5:5" ht="12.6">
      <c r="E758" s="15"/>
    </row>
    <row r="759" spans="5:5" ht="12.6">
      <c r="E759" s="15"/>
    </row>
    <row r="760" spans="5:5" ht="12.6">
      <c r="E760" s="15"/>
    </row>
    <row r="761" spans="5:5" ht="12.6">
      <c r="E761" s="15"/>
    </row>
    <row r="762" spans="5:5" ht="12.6">
      <c r="E762" s="15"/>
    </row>
    <row r="763" spans="5:5" ht="12.6">
      <c r="E763" s="15"/>
    </row>
    <row r="764" spans="5:5" ht="12.6">
      <c r="E764" s="15"/>
    </row>
    <row r="765" spans="5:5" ht="12.6">
      <c r="E765" s="15"/>
    </row>
    <row r="766" spans="5:5" ht="12.6">
      <c r="E766" s="15"/>
    </row>
    <row r="767" spans="5:5" ht="12.6">
      <c r="E767" s="15"/>
    </row>
    <row r="768" spans="5:5" ht="12.6">
      <c r="E768" s="15"/>
    </row>
    <row r="769" spans="5:5" ht="12.6">
      <c r="E769" s="15"/>
    </row>
    <row r="770" spans="5:5" ht="12.6">
      <c r="E770" s="15"/>
    </row>
    <row r="771" spans="5:5" ht="12.6">
      <c r="E771" s="15"/>
    </row>
    <row r="772" spans="5:5" ht="12.6">
      <c r="E772" s="15"/>
    </row>
    <row r="773" spans="5:5" ht="12.6">
      <c r="E773" s="15"/>
    </row>
    <row r="774" spans="5:5" ht="12.6">
      <c r="E774" s="15"/>
    </row>
    <row r="775" spans="5:5" ht="12.6">
      <c r="E775" s="15"/>
    </row>
    <row r="776" spans="5:5" ht="12.6">
      <c r="E776" s="15"/>
    </row>
    <row r="777" spans="5:5" ht="12.6">
      <c r="E777" s="15"/>
    </row>
    <row r="778" spans="5:5" ht="12.6">
      <c r="E778" s="15"/>
    </row>
    <row r="779" spans="5:5" ht="12.6">
      <c r="E779" s="15"/>
    </row>
    <row r="780" spans="5:5" ht="12.6">
      <c r="E780" s="15"/>
    </row>
    <row r="781" spans="5:5" ht="12.6">
      <c r="E781" s="15"/>
    </row>
    <row r="782" spans="5:5" ht="12.6">
      <c r="E782" s="15"/>
    </row>
    <row r="783" spans="5:5" ht="12.6">
      <c r="E783" s="15"/>
    </row>
    <row r="784" spans="5:5" ht="12.6">
      <c r="E784" s="15"/>
    </row>
    <row r="785" spans="5:5" ht="12.6">
      <c r="E785" s="15"/>
    </row>
    <row r="786" spans="5:5" ht="12.6">
      <c r="E786" s="15"/>
    </row>
    <row r="787" spans="5:5" ht="12.6">
      <c r="E787" s="15"/>
    </row>
    <row r="788" spans="5:5" ht="12.6">
      <c r="E788" s="15"/>
    </row>
    <row r="789" spans="5:5" ht="12.6">
      <c r="E789" s="15"/>
    </row>
    <row r="790" spans="5:5" ht="12.6">
      <c r="E790" s="15"/>
    </row>
    <row r="791" spans="5:5" ht="12.6">
      <c r="E791" s="15"/>
    </row>
    <row r="792" spans="5:5" ht="12.6">
      <c r="E792" s="15"/>
    </row>
    <row r="793" spans="5:5" ht="12.6">
      <c r="E793" s="15"/>
    </row>
    <row r="794" spans="5:5" ht="12.6">
      <c r="E794" s="15"/>
    </row>
    <row r="795" spans="5:5" ht="12.6">
      <c r="E795" s="15"/>
    </row>
    <row r="796" spans="5:5" ht="12.6">
      <c r="E796" s="15"/>
    </row>
    <row r="797" spans="5:5" ht="12.6">
      <c r="E797" s="15"/>
    </row>
    <row r="798" spans="5:5" ht="12.6">
      <c r="E798" s="15"/>
    </row>
    <row r="799" spans="5:5" ht="12.6">
      <c r="E799" s="15"/>
    </row>
    <row r="800" spans="5:5" ht="12.6">
      <c r="E800" s="15"/>
    </row>
    <row r="801" spans="5:5" ht="12.6">
      <c r="E801" s="15"/>
    </row>
    <row r="802" spans="5:5" ht="12.6">
      <c r="E802" s="15"/>
    </row>
    <row r="803" spans="5:5" ht="12.6">
      <c r="E803" s="15"/>
    </row>
    <row r="804" spans="5:5" ht="12.6">
      <c r="E804" s="15"/>
    </row>
    <row r="805" spans="5:5" ht="12.6">
      <c r="E805" s="15"/>
    </row>
    <row r="806" spans="5:5" ht="12.6">
      <c r="E806" s="15"/>
    </row>
    <row r="807" spans="5:5" ht="12.6">
      <c r="E807" s="15"/>
    </row>
    <row r="808" spans="5:5" ht="12.6">
      <c r="E808" s="15"/>
    </row>
    <row r="809" spans="5:5" ht="12.6">
      <c r="E809" s="15"/>
    </row>
    <row r="810" spans="5:5" ht="12.6">
      <c r="E810" s="15"/>
    </row>
    <row r="811" spans="5:5" ht="12.6">
      <c r="E811" s="15"/>
    </row>
    <row r="812" spans="5:5" ht="12.6">
      <c r="E812" s="15"/>
    </row>
    <row r="813" spans="5:5" ht="12.6">
      <c r="E813" s="15"/>
    </row>
    <row r="814" spans="5:5" ht="12.6">
      <c r="E814" s="15"/>
    </row>
    <row r="815" spans="5:5" ht="12.6">
      <c r="E815" s="15"/>
    </row>
    <row r="816" spans="5:5" ht="12.6">
      <c r="E816" s="15"/>
    </row>
    <row r="817" spans="5:5" ht="12.6">
      <c r="E817" s="15"/>
    </row>
    <row r="818" spans="5:5" ht="12.6">
      <c r="E818" s="15"/>
    </row>
    <row r="819" spans="5:5" ht="12.6">
      <c r="E819" s="15"/>
    </row>
    <row r="820" spans="5:5" ht="12.6">
      <c r="E820" s="15"/>
    </row>
    <row r="821" spans="5:5" ht="12.6">
      <c r="E821" s="15"/>
    </row>
    <row r="822" spans="5:5" ht="12.6">
      <c r="E822" s="15"/>
    </row>
    <row r="823" spans="5:5" ht="12.6">
      <c r="E823" s="15"/>
    </row>
    <row r="824" spans="5:5" ht="12.6">
      <c r="E824" s="15"/>
    </row>
    <row r="825" spans="5:5" ht="12.6">
      <c r="E825" s="15"/>
    </row>
    <row r="826" spans="5:5" ht="12.6">
      <c r="E826" s="15"/>
    </row>
    <row r="827" spans="5:5" ht="12.6">
      <c r="E827" s="15"/>
    </row>
    <row r="828" spans="5:5" ht="12.6">
      <c r="E828" s="15"/>
    </row>
    <row r="829" spans="5:5" ht="12.6">
      <c r="E829" s="15"/>
    </row>
    <row r="830" spans="5:5" ht="12.6">
      <c r="E830" s="15"/>
    </row>
    <row r="831" spans="5:5" ht="12.6">
      <c r="E831" s="15"/>
    </row>
    <row r="832" spans="5:5" ht="12.6">
      <c r="E832" s="15"/>
    </row>
    <row r="833" spans="5:5" ht="12.6">
      <c r="E833" s="15"/>
    </row>
    <row r="834" spans="5:5" ht="12.6">
      <c r="E834" s="15"/>
    </row>
    <row r="835" spans="5:5" ht="12.6">
      <c r="E835" s="15"/>
    </row>
    <row r="836" spans="5:5" ht="12.6">
      <c r="E836" s="15"/>
    </row>
    <row r="837" spans="5:5" ht="12.6">
      <c r="E837" s="15"/>
    </row>
    <row r="838" spans="5:5" ht="12.6">
      <c r="E838" s="15"/>
    </row>
    <row r="839" spans="5:5" ht="12.6">
      <c r="E839" s="15"/>
    </row>
    <row r="840" spans="5:5" ht="12.6">
      <c r="E840" s="15"/>
    </row>
    <row r="841" spans="5:5" ht="12.6">
      <c r="E841" s="15"/>
    </row>
    <row r="842" spans="5:5" ht="12.6">
      <c r="E842" s="15"/>
    </row>
    <row r="843" spans="5:5" ht="12.6">
      <c r="E843" s="15"/>
    </row>
    <row r="844" spans="5:5" ht="12.6">
      <c r="E844" s="15"/>
    </row>
    <row r="845" spans="5:5" ht="12.6">
      <c r="E845" s="15"/>
    </row>
    <row r="846" spans="5:5" ht="12.6">
      <c r="E846" s="15"/>
    </row>
    <row r="847" spans="5:5" ht="12.6">
      <c r="E847" s="15"/>
    </row>
    <row r="848" spans="5:5" ht="12.6">
      <c r="E848" s="15"/>
    </row>
    <row r="849" spans="5:5" ht="12.6">
      <c r="E849" s="15"/>
    </row>
    <row r="850" spans="5:5" ht="12.6">
      <c r="E850" s="15"/>
    </row>
    <row r="851" spans="5:5" ht="12.6">
      <c r="E851" s="15"/>
    </row>
    <row r="852" spans="5:5" ht="12.6">
      <c r="E852" s="15"/>
    </row>
    <row r="853" spans="5:5" ht="12.6">
      <c r="E853" s="15"/>
    </row>
    <row r="854" spans="5:5" ht="12.6">
      <c r="E854" s="15"/>
    </row>
    <row r="855" spans="5:5" ht="12.6">
      <c r="E855" s="15"/>
    </row>
    <row r="856" spans="5:5" ht="12.6">
      <c r="E856" s="15"/>
    </row>
    <row r="857" spans="5:5" ht="12.6">
      <c r="E857" s="15"/>
    </row>
    <row r="858" spans="5:5" ht="12.6">
      <c r="E858" s="15"/>
    </row>
    <row r="859" spans="5:5" ht="12.6">
      <c r="E859" s="15"/>
    </row>
    <row r="860" spans="5:5" ht="12.6">
      <c r="E860" s="15"/>
    </row>
    <row r="861" spans="5:5" ht="12.6">
      <c r="E861" s="15"/>
    </row>
    <row r="862" spans="5:5" ht="12.6">
      <c r="E862" s="15"/>
    </row>
    <row r="863" spans="5:5" ht="12.6">
      <c r="E863" s="15"/>
    </row>
    <row r="864" spans="5:5" ht="12.6">
      <c r="E864" s="15"/>
    </row>
    <row r="865" spans="5:5" ht="12.6">
      <c r="E865" s="15"/>
    </row>
    <row r="866" spans="5:5" ht="12.6">
      <c r="E866" s="15"/>
    </row>
    <row r="867" spans="5:5" ht="12.6">
      <c r="E867" s="15"/>
    </row>
    <row r="868" spans="5:5" ht="12.6">
      <c r="E868" s="15"/>
    </row>
    <row r="869" spans="5:5" ht="12.6">
      <c r="E869" s="15"/>
    </row>
    <row r="870" spans="5:5" ht="12.6">
      <c r="E870" s="15"/>
    </row>
    <row r="871" spans="5:5" ht="12.6">
      <c r="E871" s="15"/>
    </row>
    <row r="872" spans="5:5" ht="12.6">
      <c r="E872" s="15"/>
    </row>
    <row r="873" spans="5:5" ht="12.6">
      <c r="E873" s="15"/>
    </row>
    <row r="874" spans="5:5" ht="12.6">
      <c r="E874" s="15"/>
    </row>
    <row r="875" spans="5:5" ht="12.6">
      <c r="E875" s="15"/>
    </row>
    <row r="876" spans="5:5" ht="12.6">
      <c r="E876" s="15"/>
    </row>
    <row r="877" spans="5:5" ht="12.6">
      <c r="E877" s="15"/>
    </row>
    <row r="878" spans="5:5" ht="12.6">
      <c r="E878" s="15"/>
    </row>
    <row r="879" spans="5:5" ht="12.6">
      <c r="E879" s="15"/>
    </row>
    <row r="880" spans="5:5" ht="12.6">
      <c r="E880" s="15"/>
    </row>
    <row r="881" spans="5:5" ht="12.6">
      <c r="E881" s="15"/>
    </row>
    <row r="882" spans="5:5" ht="12.6">
      <c r="E882" s="15"/>
    </row>
    <row r="883" spans="5:5" ht="12.6">
      <c r="E883" s="15"/>
    </row>
    <row r="884" spans="5:5" ht="12.6">
      <c r="E884" s="15"/>
    </row>
    <row r="885" spans="5:5" ht="12.6">
      <c r="E885" s="15"/>
    </row>
    <row r="886" spans="5:5" ht="12.6">
      <c r="E886" s="15"/>
    </row>
    <row r="887" spans="5:5" ht="12.6">
      <c r="E887" s="15"/>
    </row>
    <row r="888" spans="5:5" ht="12.6">
      <c r="E888" s="15"/>
    </row>
    <row r="889" spans="5:5" ht="12.6">
      <c r="E889" s="15"/>
    </row>
    <row r="890" spans="5:5" ht="12.6">
      <c r="E890" s="15"/>
    </row>
    <row r="891" spans="5:5" ht="12.6">
      <c r="E891" s="15"/>
    </row>
    <row r="892" spans="5:5" ht="12.6">
      <c r="E892" s="15"/>
    </row>
    <row r="893" spans="5:5" ht="12.6">
      <c r="E893" s="15"/>
    </row>
    <row r="894" spans="5:5" ht="12.6">
      <c r="E894" s="15"/>
    </row>
    <row r="895" spans="5:5" ht="12.6">
      <c r="E895" s="15"/>
    </row>
    <row r="896" spans="5:5" ht="12.6">
      <c r="E896" s="15"/>
    </row>
    <row r="897" spans="5:5" ht="12.6">
      <c r="E897" s="15"/>
    </row>
    <row r="898" spans="5:5" ht="12.6">
      <c r="E898" s="15"/>
    </row>
    <row r="899" spans="5:5" ht="12.6">
      <c r="E899" s="15"/>
    </row>
    <row r="900" spans="5:5" ht="12.6">
      <c r="E900" s="15"/>
    </row>
    <row r="901" spans="5:5" ht="12.6">
      <c r="E901" s="15"/>
    </row>
    <row r="902" spans="5:5" ht="12.6">
      <c r="E902" s="15"/>
    </row>
    <row r="903" spans="5:5" ht="12.6">
      <c r="E903" s="15"/>
    </row>
    <row r="904" spans="5:5" ht="12.6">
      <c r="E904" s="15"/>
    </row>
    <row r="905" spans="5:5" ht="12.6">
      <c r="E905" s="15"/>
    </row>
    <row r="906" spans="5:5" ht="12.6">
      <c r="E906" s="15"/>
    </row>
    <row r="907" spans="5:5" ht="12.6">
      <c r="E907" s="15"/>
    </row>
    <row r="908" spans="5:5" ht="12.6">
      <c r="E908" s="15"/>
    </row>
    <row r="909" spans="5:5" ht="12.6">
      <c r="E909" s="15"/>
    </row>
    <row r="910" spans="5:5" ht="12.6">
      <c r="E910" s="15"/>
    </row>
    <row r="911" spans="5:5" ht="12.6">
      <c r="E911" s="15"/>
    </row>
    <row r="912" spans="5:5" ht="12.6">
      <c r="E912" s="15"/>
    </row>
    <row r="913" spans="5:5" ht="12.6">
      <c r="E913" s="15"/>
    </row>
    <row r="914" spans="5:5" ht="12.6">
      <c r="E914" s="15"/>
    </row>
    <row r="915" spans="5:5" ht="12.6">
      <c r="E915" s="15"/>
    </row>
    <row r="916" spans="5:5" ht="12.6">
      <c r="E916" s="15"/>
    </row>
    <row r="917" spans="5:5" ht="12.6">
      <c r="E917" s="15"/>
    </row>
    <row r="918" spans="5:5" ht="12.6">
      <c r="E918" s="15"/>
    </row>
    <row r="919" spans="5:5" ht="12.6">
      <c r="E919" s="15"/>
    </row>
    <row r="920" spans="5:5" ht="12.6">
      <c r="E920" s="15"/>
    </row>
    <row r="921" spans="5:5" ht="12.6">
      <c r="E921" s="15"/>
    </row>
    <row r="922" spans="5:5" ht="12.6">
      <c r="E922" s="15"/>
    </row>
    <row r="923" spans="5:5" ht="12.6">
      <c r="E923" s="15"/>
    </row>
    <row r="924" spans="5:5" ht="12.6">
      <c r="E924" s="15"/>
    </row>
    <row r="925" spans="5:5" ht="12.6">
      <c r="E925" s="15"/>
    </row>
    <row r="926" spans="5:5" ht="12.6">
      <c r="E926" s="15"/>
    </row>
    <row r="927" spans="5:5" ht="12.6">
      <c r="E927" s="15"/>
    </row>
    <row r="928" spans="5:5" ht="12.6">
      <c r="E928" s="15"/>
    </row>
    <row r="929" spans="5:5" ht="12.6">
      <c r="E929" s="15"/>
    </row>
    <row r="930" spans="5:5" ht="12.6">
      <c r="E930" s="15"/>
    </row>
    <row r="931" spans="5:5" ht="12.6">
      <c r="E931" s="15"/>
    </row>
    <row r="932" spans="5:5" ht="12.6">
      <c r="E932" s="15"/>
    </row>
    <row r="933" spans="5:5" ht="12.6">
      <c r="E933" s="15"/>
    </row>
    <row r="934" spans="5:5" ht="12.6">
      <c r="E934" s="15"/>
    </row>
    <row r="935" spans="5:5" ht="12.6">
      <c r="E935" s="15"/>
    </row>
    <row r="936" spans="5:5" ht="12.6">
      <c r="E936" s="15"/>
    </row>
    <row r="937" spans="5:5" ht="12.6">
      <c r="E937" s="15"/>
    </row>
    <row r="938" spans="5:5" ht="12.6">
      <c r="E938" s="15"/>
    </row>
    <row r="939" spans="5:5" ht="12.6">
      <c r="E939" s="15"/>
    </row>
    <row r="940" spans="5:5" ht="12.6">
      <c r="E940" s="15"/>
    </row>
    <row r="941" spans="5:5" ht="12.6">
      <c r="E941" s="15"/>
    </row>
    <row r="942" spans="5:5" ht="12.6">
      <c r="E942" s="15"/>
    </row>
    <row r="943" spans="5:5" ht="12.6">
      <c r="E943" s="15"/>
    </row>
    <row r="944" spans="5:5" ht="12.6">
      <c r="E944" s="15"/>
    </row>
    <row r="945" spans="5:5" ht="12.6">
      <c r="E945" s="15"/>
    </row>
    <row r="946" spans="5:5" ht="12.6">
      <c r="E946" s="15"/>
    </row>
    <row r="947" spans="5:5" ht="12.6">
      <c r="E947" s="15"/>
    </row>
    <row r="948" spans="5:5" ht="12.6">
      <c r="E948" s="15"/>
    </row>
    <row r="949" spans="5:5" ht="12.6">
      <c r="E949" s="15"/>
    </row>
    <row r="950" spans="5:5" ht="12.6">
      <c r="E950" s="15"/>
    </row>
    <row r="951" spans="5:5" ht="12.6">
      <c r="E951" s="15"/>
    </row>
    <row r="952" spans="5:5" ht="12.6">
      <c r="E952" s="15"/>
    </row>
    <row r="953" spans="5:5" ht="12.6">
      <c r="E953" s="15"/>
    </row>
    <row r="954" spans="5:5" ht="12.6">
      <c r="E954" s="15"/>
    </row>
    <row r="955" spans="5:5" ht="12.6">
      <c r="E955" s="15"/>
    </row>
    <row r="956" spans="5:5" ht="12.6">
      <c r="E956" s="15"/>
    </row>
    <row r="957" spans="5:5" ht="12.6">
      <c r="E957" s="15"/>
    </row>
    <row r="958" spans="5:5" ht="12.6">
      <c r="E958" s="15"/>
    </row>
    <row r="959" spans="5:5" ht="12.6">
      <c r="E959" s="15"/>
    </row>
    <row r="960" spans="5:5" ht="12.6">
      <c r="E960" s="15"/>
    </row>
    <row r="961" spans="5:5" ht="12.6">
      <c r="E961" s="15"/>
    </row>
    <row r="962" spans="5:5" ht="12.6">
      <c r="E962" s="15"/>
    </row>
    <row r="963" spans="5:5" ht="12.6">
      <c r="E963" s="15"/>
    </row>
    <row r="964" spans="5:5" ht="12.6">
      <c r="E964" s="15"/>
    </row>
    <row r="965" spans="5:5" ht="12.6">
      <c r="E965" s="15"/>
    </row>
    <row r="966" spans="5:5" ht="12.6">
      <c r="E966" s="15"/>
    </row>
    <row r="967" spans="5:5" ht="12.6">
      <c r="E967" s="15"/>
    </row>
    <row r="968" spans="5:5" ht="12.6">
      <c r="E968" s="15"/>
    </row>
    <row r="969" spans="5:5" ht="12.6">
      <c r="E969" s="15"/>
    </row>
    <row r="970" spans="5:5" ht="12.6">
      <c r="E970" s="15"/>
    </row>
    <row r="971" spans="5:5" ht="12.6">
      <c r="E971" s="15"/>
    </row>
    <row r="972" spans="5:5" ht="12.6">
      <c r="E972" s="15"/>
    </row>
    <row r="973" spans="5:5" ht="12.6">
      <c r="E973" s="15"/>
    </row>
    <row r="974" spans="5:5" ht="12.6">
      <c r="E974" s="15"/>
    </row>
    <row r="975" spans="5:5" ht="12.6">
      <c r="E975" s="15"/>
    </row>
    <row r="976" spans="5:5" ht="12.6">
      <c r="E976" s="15"/>
    </row>
    <row r="977" spans="5:5" ht="12.6">
      <c r="E977" s="15"/>
    </row>
    <row r="978" spans="5:5" ht="12.6">
      <c r="E978" s="15"/>
    </row>
    <row r="979" spans="5:5" ht="12.6">
      <c r="E979" s="15"/>
    </row>
    <row r="980" spans="5:5" ht="12.6">
      <c r="E980" s="15"/>
    </row>
    <row r="981" spans="5:5" ht="12.6">
      <c r="E981" s="15"/>
    </row>
    <row r="982" spans="5:5" ht="12.6">
      <c r="E982" s="15"/>
    </row>
    <row r="983" spans="5:5" ht="12.6">
      <c r="E983" s="15"/>
    </row>
    <row r="984" spans="5:5" ht="12.6">
      <c r="E984" s="15"/>
    </row>
    <row r="985" spans="5:5" ht="12.6">
      <c r="E985" s="15"/>
    </row>
    <row r="986" spans="5:5" ht="12.6">
      <c r="E986" s="15"/>
    </row>
    <row r="987" spans="5:5" ht="12.6">
      <c r="E987" s="15"/>
    </row>
    <row r="988" spans="5:5" ht="12.6">
      <c r="E988" s="15"/>
    </row>
    <row r="989" spans="5:5" ht="12.6">
      <c r="E989" s="15"/>
    </row>
    <row r="990" spans="5:5" ht="12.6">
      <c r="E990" s="15"/>
    </row>
    <row r="991" spans="5:5" ht="12.6">
      <c r="E991" s="15"/>
    </row>
    <row r="992" spans="5:5" ht="12.6">
      <c r="E992" s="15"/>
    </row>
    <row r="993" spans="5:5" ht="12.6">
      <c r="E993" s="15"/>
    </row>
    <row r="994" spans="5:5" ht="12.6">
      <c r="E994" s="15"/>
    </row>
    <row r="995" spans="5:5" ht="12.6">
      <c r="E995" s="15"/>
    </row>
    <row r="996" spans="5:5" ht="12.6">
      <c r="E996" s="15"/>
    </row>
    <row r="997" spans="5:5" ht="12.6">
      <c r="E997" s="15"/>
    </row>
    <row r="998" spans="5:5" ht="12.6">
      <c r="E998" s="15"/>
    </row>
    <row r="999" spans="5:5" ht="12.6">
      <c r="E999" s="15"/>
    </row>
    <row r="1000" spans="5:5" ht="12.6">
      <c r="E1000" s="15"/>
    </row>
    <row r="1001" spans="5:5" ht="12.6">
      <c r="E1001" s="15"/>
    </row>
    <row r="1002" spans="5:5" ht="12.6">
      <c r="E1002" s="15"/>
    </row>
    <row r="1003" spans="5:5" ht="12.6">
      <c r="E1003" s="15"/>
    </row>
    <row r="1004" spans="5:5" ht="12.6">
      <c r="E1004" s="15"/>
    </row>
    <row r="1005" spans="5:5" ht="12.6">
      <c r="E1005" s="15"/>
    </row>
    <row r="1006" spans="5:5" ht="12.6">
      <c r="E1006" s="15"/>
    </row>
    <row r="1007" spans="5:5" ht="12.6">
      <c r="E1007" s="15"/>
    </row>
    <row r="1008" spans="5:5" ht="12.6">
      <c r="E1008" s="15"/>
    </row>
    <row r="1009" spans="5:5" ht="12.6">
      <c r="E1009" s="15"/>
    </row>
    <row r="1010" spans="5:5" ht="12.6">
      <c r="E1010" s="15"/>
    </row>
    <row r="1011" spans="5:5" ht="12.6">
      <c r="E1011" s="15"/>
    </row>
    <row r="1012" spans="5:5" ht="12.6">
      <c r="E1012" s="15"/>
    </row>
    <row r="1013" spans="5:5" ht="12.6">
      <c r="E1013" s="15"/>
    </row>
    <row r="1014" spans="5:5" ht="12.6">
      <c r="E1014" s="15"/>
    </row>
    <row r="1015" spans="5:5" ht="12.6">
      <c r="E1015" s="15"/>
    </row>
    <row r="1016" spans="5:5" ht="12.6">
      <c r="E1016" s="15"/>
    </row>
    <row r="1017" spans="5:5" ht="12.6">
      <c r="E1017" s="15"/>
    </row>
    <row r="1018" spans="5:5" ht="12.6">
      <c r="E1018" s="15"/>
    </row>
    <row r="1019" spans="5:5" ht="12.6">
      <c r="E1019" s="15"/>
    </row>
    <row r="1020" spans="5:5" ht="12.6">
      <c r="E1020" s="15"/>
    </row>
    <row r="1021" spans="5:5" ht="12.6">
      <c r="E1021" s="15"/>
    </row>
    <row r="1022" spans="5:5" ht="12.6">
      <c r="E1022" s="15"/>
    </row>
    <row r="1023" spans="5:5" ht="12.6">
      <c r="E1023" s="15"/>
    </row>
    <row r="1024" spans="5:5" ht="12.6">
      <c r="E1024" s="15"/>
    </row>
    <row r="1025" spans="5:5" ht="12.6">
      <c r="E1025" s="15"/>
    </row>
    <row r="1026" spans="5:5" ht="12.6">
      <c r="E1026" s="15"/>
    </row>
    <row r="1027" spans="5:5" ht="12.6">
      <c r="E1027" s="15"/>
    </row>
    <row r="1028" spans="5:5" ht="12.6">
      <c r="E1028" s="15"/>
    </row>
    <row r="1029" spans="5:5" ht="12.6">
      <c r="E1029" s="15"/>
    </row>
    <row r="1030" spans="5:5" ht="12.6">
      <c r="E1030" s="15"/>
    </row>
    <row r="1031" spans="5:5" ht="12.6">
      <c r="E1031" s="15"/>
    </row>
    <row r="1032" spans="5:5" ht="12.6">
      <c r="E1032" s="15"/>
    </row>
    <row r="1033" spans="5:5" ht="12.6">
      <c r="E1033" s="15"/>
    </row>
    <row r="1034" spans="5:5" ht="12.6">
      <c r="E1034" s="15"/>
    </row>
    <row r="1035" spans="5:5" ht="12.6">
      <c r="E1035" s="15"/>
    </row>
    <row r="1036" spans="5:5" ht="12.6">
      <c r="E1036" s="15"/>
    </row>
    <row r="1037" spans="5:5" ht="12.6">
      <c r="E1037" s="15"/>
    </row>
    <row r="1038" spans="5:5" ht="12.6">
      <c r="E1038" s="15"/>
    </row>
    <row r="1039" spans="5:5" ht="12.6">
      <c r="E1039" s="15"/>
    </row>
    <row r="1040" spans="5:5" ht="12.6">
      <c r="E1040" s="15"/>
    </row>
    <row r="1041" spans="5:5" ht="12.6">
      <c r="E1041" s="15"/>
    </row>
    <row r="1042" spans="5:5" ht="12.6">
      <c r="E1042" s="15"/>
    </row>
    <row r="1043" spans="5:5" ht="12.6">
      <c r="E1043" s="15"/>
    </row>
    <row r="1044" spans="5:5" ht="12.6">
      <c r="E1044" s="15"/>
    </row>
    <row r="1045" spans="5:5" ht="12.6">
      <c r="E1045" s="15"/>
    </row>
    <row r="1046" spans="5:5" ht="12.6">
      <c r="E1046" s="15"/>
    </row>
    <row r="1047" spans="5:5" ht="12.6">
      <c r="E1047" s="15"/>
    </row>
    <row r="1048" spans="5:5" ht="12.6">
      <c r="E1048" s="15"/>
    </row>
    <row r="1049" spans="5:5" ht="12.6">
      <c r="E1049" s="15"/>
    </row>
    <row r="1050" spans="5:5" ht="12.6">
      <c r="E1050" s="15"/>
    </row>
    <row r="1051" spans="5:5" ht="12.6">
      <c r="E1051" s="15"/>
    </row>
    <row r="1052" spans="5:5" ht="12.6">
      <c r="E1052" s="15"/>
    </row>
    <row r="1053" spans="5:5" ht="12.6">
      <c r="E1053" s="15"/>
    </row>
    <row r="1054" spans="5:5" ht="12.6">
      <c r="E1054" s="15"/>
    </row>
    <row r="1055" spans="5:5" ht="12.6">
      <c r="E1055" s="15"/>
    </row>
    <row r="1056" spans="5:5" ht="12.6">
      <c r="E1056" s="15"/>
    </row>
    <row r="1057" spans="5:5" ht="12.6">
      <c r="E1057" s="15"/>
    </row>
    <row r="1058" spans="5:5" ht="12.6">
      <c r="E1058" s="15"/>
    </row>
    <row r="1059" spans="5:5" ht="12.6">
      <c r="E1059" s="15"/>
    </row>
    <row r="1060" spans="5:5" ht="12.6">
      <c r="E1060" s="15"/>
    </row>
    <row r="1061" spans="5:5" ht="12.6">
      <c r="E1061" s="15"/>
    </row>
    <row r="1062" spans="5:5" ht="12.6">
      <c r="E1062" s="15"/>
    </row>
    <row r="1063" spans="5:5" ht="12.6">
      <c r="E1063" s="15"/>
    </row>
    <row r="1064" spans="5:5" ht="12.6">
      <c r="E1064" s="15"/>
    </row>
    <row r="1065" spans="5:5" ht="12.6">
      <c r="E1065" s="15"/>
    </row>
    <row r="1066" spans="5:5" ht="12.6">
      <c r="E1066" s="15"/>
    </row>
    <row r="1067" spans="5:5" ht="12.6">
      <c r="E1067" s="15"/>
    </row>
    <row r="1068" spans="5:5" ht="12.6">
      <c r="E1068" s="15"/>
    </row>
    <row r="1069" spans="5:5" ht="12.6">
      <c r="E1069" s="15"/>
    </row>
    <row r="1070" spans="5:5" ht="12.6">
      <c r="E1070" s="15"/>
    </row>
    <row r="1071" spans="5:5" ht="12.6">
      <c r="E1071" s="15"/>
    </row>
    <row r="1072" spans="5:5" ht="12.6">
      <c r="E1072" s="15"/>
    </row>
    <row r="1073" spans="5:5" ht="12.6">
      <c r="E1073" s="15"/>
    </row>
    <row r="1074" spans="5:5" ht="12.6">
      <c r="E1074" s="15"/>
    </row>
    <row r="1075" spans="5:5" ht="12.6">
      <c r="E1075" s="15"/>
    </row>
    <row r="1076" spans="5:5" ht="12.6">
      <c r="E1076" s="15"/>
    </row>
    <row r="1077" spans="5:5" ht="12.6">
      <c r="E1077" s="15"/>
    </row>
    <row r="1078" spans="5:5" ht="12.6">
      <c r="E1078" s="15"/>
    </row>
    <row r="1079" spans="5:5" ht="12.6">
      <c r="E1079" s="15"/>
    </row>
    <row r="1080" spans="5:5" ht="12.6">
      <c r="E1080" s="15"/>
    </row>
    <row r="1081" spans="5:5" ht="12.6">
      <c r="E1081" s="15"/>
    </row>
    <row r="1082" spans="5:5" ht="12.6">
      <c r="E1082" s="15"/>
    </row>
    <row r="1083" spans="5:5" ht="12.6">
      <c r="E1083" s="15"/>
    </row>
    <row r="1084" spans="5:5" ht="12.6">
      <c r="E1084" s="15"/>
    </row>
    <row r="1085" spans="5:5" ht="12.6">
      <c r="E1085" s="15"/>
    </row>
    <row r="1086" spans="5:5" ht="12.6">
      <c r="E1086" s="15"/>
    </row>
    <row r="1087" spans="5:5" ht="12.6">
      <c r="E1087" s="15"/>
    </row>
    <row r="1088" spans="5:5" ht="12.6">
      <c r="E1088" s="15"/>
    </row>
    <row r="1089" spans="5:5" ht="12.6">
      <c r="E1089" s="15"/>
    </row>
    <row r="1090" spans="5:5" ht="12.6">
      <c r="E1090" s="15"/>
    </row>
    <row r="1091" spans="5:5" ht="12.6">
      <c r="E1091" s="15"/>
    </row>
    <row r="1092" spans="5:5" ht="12.6">
      <c r="E1092" s="15"/>
    </row>
    <row r="1093" spans="5:5" ht="12.6">
      <c r="E1093" s="15"/>
    </row>
    <row r="1094" spans="5:5" ht="12.6">
      <c r="E1094" s="15"/>
    </row>
    <row r="1095" spans="5:5" ht="12.6">
      <c r="E1095" s="15"/>
    </row>
    <row r="1096" spans="5:5" ht="12.6">
      <c r="E1096" s="15"/>
    </row>
    <row r="1097" spans="5:5" ht="12.6">
      <c r="E1097" s="15"/>
    </row>
    <row r="1098" spans="5:5" ht="12.6">
      <c r="E1098" s="15"/>
    </row>
    <row r="1099" spans="5:5" ht="12.6">
      <c r="E1099" s="15"/>
    </row>
    <row r="1100" spans="5:5" ht="12.6">
      <c r="E1100" s="15"/>
    </row>
    <row r="1101" spans="5:5" ht="12.6">
      <c r="E1101" s="15"/>
    </row>
    <row r="1102" spans="5:5" ht="12.6">
      <c r="E1102" s="15"/>
    </row>
    <row r="1103" spans="5:5" ht="12.6">
      <c r="E1103" s="15"/>
    </row>
    <row r="1104" spans="5:5" ht="12.6">
      <c r="E1104" s="15"/>
    </row>
    <row r="1105" spans="5:5" ht="12.6">
      <c r="E1105" s="15"/>
    </row>
    <row r="1106" spans="5:5" ht="12.6">
      <c r="E1106" s="15"/>
    </row>
    <row r="1107" spans="5:5" ht="12.6">
      <c r="E1107" s="15"/>
    </row>
    <row r="1108" spans="5:5" ht="12.6">
      <c r="E1108" s="15"/>
    </row>
    <row r="1109" spans="5:5" ht="12.6">
      <c r="E1109" s="15"/>
    </row>
    <row r="1110" spans="5:5" ht="12.6">
      <c r="E1110" s="15"/>
    </row>
    <row r="1111" spans="5:5" ht="12.6">
      <c r="E1111" s="15"/>
    </row>
    <row r="1112" spans="5:5" ht="12.6">
      <c r="E1112" s="15"/>
    </row>
    <row r="1113" spans="5:5" ht="12.6">
      <c r="E1113" s="15"/>
    </row>
    <row r="1114" spans="5:5" ht="12.6">
      <c r="E1114" s="15"/>
    </row>
    <row r="1115" spans="5:5" ht="12.6">
      <c r="E1115" s="15"/>
    </row>
    <row r="1116" spans="5:5" ht="12.6">
      <c r="E1116" s="15"/>
    </row>
    <row r="1117" spans="5:5" ht="12.6">
      <c r="E1117" s="15"/>
    </row>
    <row r="1118" spans="5:5" ht="12.6">
      <c r="E1118" s="15"/>
    </row>
    <row r="1119" spans="5:5" ht="12.6">
      <c r="E1119" s="15"/>
    </row>
    <row r="1120" spans="5:5" ht="12.6">
      <c r="E1120" s="15"/>
    </row>
    <row r="1121" spans="5:5" ht="12.6">
      <c r="E1121" s="15"/>
    </row>
    <row r="1122" spans="5:5" ht="12.6">
      <c r="E1122" s="15"/>
    </row>
    <row r="1123" spans="5:5" ht="12.6">
      <c r="E1123" s="15"/>
    </row>
    <row r="1124" spans="5:5" ht="12.6">
      <c r="E1124" s="15"/>
    </row>
    <row r="1125" spans="5:5" ht="12.6">
      <c r="E1125" s="15"/>
    </row>
    <row r="1126" spans="5:5" ht="12.6">
      <c r="E1126" s="15"/>
    </row>
    <row r="1127" spans="5:5" ht="12.6">
      <c r="E1127" s="15"/>
    </row>
    <row r="1128" spans="5:5" ht="12.6">
      <c r="E1128" s="15"/>
    </row>
    <row r="1129" spans="5:5" ht="12.6">
      <c r="E1129" s="15"/>
    </row>
    <row r="1130" spans="5:5" ht="12.6">
      <c r="E1130" s="15"/>
    </row>
    <row r="1131" spans="5:5" ht="12.6">
      <c r="E1131" s="15"/>
    </row>
    <row r="1132" spans="5:5" ht="12.6">
      <c r="E1132" s="15"/>
    </row>
    <row r="1133" spans="5:5" ht="12.6">
      <c r="E1133" s="15"/>
    </row>
    <row r="1134" spans="5:5" ht="12.6">
      <c r="E1134" s="15"/>
    </row>
    <row r="1135" spans="5:5" ht="12.6">
      <c r="E1135" s="15"/>
    </row>
    <row r="1136" spans="5:5" ht="12.6">
      <c r="E1136" s="15"/>
    </row>
    <row r="1137" spans="5:5" ht="12.6">
      <c r="E1137" s="15"/>
    </row>
    <row r="1138" spans="5:5" ht="12.6">
      <c r="E1138" s="15"/>
    </row>
    <row r="1139" spans="5:5" ht="12.6">
      <c r="E1139" s="15"/>
    </row>
    <row r="1140" spans="5:5" ht="12.6">
      <c r="E1140" s="15"/>
    </row>
    <row r="1141" spans="5:5" ht="12.6">
      <c r="E1141" s="15"/>
    </row>
    <row r="1142" spans="5:5" ht="12.6">
      <c r="E1142" s="15"/>
    </row>
    <row r="1143" spans="5:5" ht="12.6">
      <c r="E1143" s="15"/>
    </row>
    <row r="1144" spans="5:5" ht="12.6">
      <c r="E1144" s="15"/>
    </row>
    <row r="1145" spans="5:5" ht="12.6">
      <c r="E1145" s="15"/>
    </row>
    <row r="1146" spans="5:5" ht="12.6">
      <c r="E1146" s="15"/>
    </row>
    <row r="1147" spans="5:5" ht="12.6">
      <c r="E1147" s="15"/>
    </row>
    <row r="1148" spans="5:5" ht="12.6">
      <c r="E1148" s="15"/>
    </row>
    <row r="1149" spans="5:5" ht="12.6">
      <c r="E1149" s="15"/>
    </row>
    <row r="1150" spans="5:5" ht="12.6">
      <c r="E1150" s="15"/>
    </row>
    <row r="1151" spans="5:5" ht="12.6">
      <c r="E1151" s="15"/>
    </row>
    <row r="1152" spans="5:5" ht="12.6">
      <c r="E1152" s="15"/>
    </row>
    <row r="1153" spans="5:5" ht="12.75" customHeight="1">
      <c r="E1153" s="15"/>
    </row>
    <row r="1154" spans="5:5" ht="12.75" customHeight="1">
      <c r="E1154" s="15"/>
    </row>
    <row r="1155" spans="5:5" ht="12.75" customHeight="1">
      <c r="E1155" s="15"/>
    </row>
    <row r="1156" spans="5:5" ht="12.75" customHeight="1">
      <c r="E1156" s="15"/>
    </row>
    <row r="1157" spans="5:5" ht="12.75" customHeight="1">
      <c r="E1157" s="15"/>
    </row>
    <row r="1158" spans="5:5" ht="12.75" customHeight="1">
      <c r="E1158" s="15"/>
    </row>
    <row r="1159" spans="5:5" ht="12.75" customHeight="1">
      <c r="E1159" s="15"/>
    </row>
    <row r="1160" spans="5:5" ht="12.75" customHeight="1">
      <c r="E1160" s="15"/>
    </row>
    <row r="1161" spans="5:5" ht="12.75" customHeight="1">
      <c r="E1161" s="15"/>
    </row>
    <row r="1162" spans="5:5" ht="12.75" customHeight="1">
      <c r="E1162" s="15"/>
    </row>
    <row r="1163" spans="5:5" ht="12.75" customHeight="1">
      <c r="E1163" s="15"/>
    </row>
    <row r="1164" spans="5:5" ht="12.75" customHeight="1">
      <c r="E1164" s="15"/>
    </row>
    <row r="1165" spans="5:5" ht="12.75" customHeight="1">
      <c r="E1165" s="15"/>
    </row>
    <row r="1166" spans="5:5" ht="12.75" customHeight="1">
      <c r="E1166" s="15"/>
    </row>
    <row r="1167" spans="5:5" ht="12.75" customHeight="1">
      <c r="E1167" s="15"/>
    </row>
    <row r="1168" spans="5:5" ht="12.75" customHeight="1">
      <c r="E1168" s="15"/>
    </row>
    <row r="1169" spans="5:5" ht="12.75" customHeight="1">
      <c r="E1169" s="15"/>
    </row>
    <row r="1170" spans="5:5" ht="12.75" customHeight="1">
      <c r="E1170" s="15"/>
    </row>
    <row r="1171" spans="5:5" ht="12.75" customHeight="1">
      <c r="E1171" s="15"/>
    </row>
    <row r="1172" spans="5:5" ht="12.75" customHeight="1">
      <c r="E1172" s="15"/>
    </row>
    <row r="1173" spans="5:5" ht="12.75" customHeight="1">
      <c r="E1173" s="15"/>
    </row>
    <row r="1174" spans="5:5" ht="12.75" customHeight="1">
      <c r="E1174" s="15"/>
    </row>
    <row r="1175" spans="5:5" ht="12.75" customHeight="1">
      <c r="E1175" s="15"/>
    </row>
    <row r="1176" spans="5:5" ht="12.75" customHeight="1">
      <c r="E1176" s="15"/>
    </row>
    <row r="1177" spans="5:5" ht="12.75" customHeight="1">
      <c r="E1177" s="15"/>
    </row>
    <row r="1178" spans="5:5" ht="12.75" customHeight="1">
      <c r="E1178" s="15"/>
    </row>
    <row r="1179" spans="5:5" ht="12.75" customHeight="1">
      <c r="E1179" s="15"/>
    </row>
    <row r="1180" spans="5:5" ht="12.75" customHeight="1">
      <c r="E1180" s="15"/>
    </row>
    <row r="1181" spans="5:5" ht="12.75" customHeight="1">
      <c r="E1181" s="15"/>
    </row>
    <row r="1182" spans="5:5" ht="12.75" customHeight="1">
      <c r="E1182" s="15"/>
    </row>
    <row r="1183" spans="5:5" ht="12.75" customHeight="1">
      <c r="E1183" s="15"/>
    </row>
    <row r="1184" spans="5:5" ht="12.75" customHeight="1">
      <c r="E1184" s="15"/>
    </row>
    <row r="1185" spans="5:5" ht="12.75" customHeight="1">
      <c r="E1185" s="15"/>
    </row>
    <row r="1186" spans="5:5" ht="12.75" customHeight="1">
      <c r="E1186" s="15"/>
    </row>
    <row r="1187" spans="5:5" ht="12.75" customHeight="1">
      <c r="E1187" s="15"/>
    </row>
    <row r="1188" spans="5:5" ht="12.75" customHeight="1">
      <c r="E1188" s="15"/>
    </row>
    <row r="1189" spans="5:5" ht="12.75" customHeight="1">
      <c r="E1189" s="15"/>
    </row>
    <row r="1190" spans="5:5" ht="12.75" customHeight="1">
      <c r="E1190" s="15"/>
    </row>
    <row r="1191" spans="5:5" ht="12.75" customHeight="1">
      <c r="E1191" s="15"/>
    </row>
    <row r="1192" spans="5:5" ht="12.75" customHeight="1">
      <c r="E1192" s="15"/>
    </row>
    <row r="1193" spans="5:5" ht="12.75" customHeight="1">
      <c r="E1193" s="15"/>
    </row>
    <row r="1194" spans="5:5" ht="12.75" customHeight="1">
      <c r="E1194" s="15"/>
    </row>
    <row r="1195" spans="5:5" ht="12.75" customHeight="1">
      <c r="E1195" s="15"/>
    </row>
    <row r="1196" spans="5:5" ht="12.75" customHeight="1">
      <c r="E1196" s="15"/>
    </row>
    <row r="1197" spans="5:5" ht="12.75" customHeight="1">
      <c r="E1197" s="15"/>
    </row>
    <row r="1198" spans="5:5" ht="12.75" customHeight="1">
      <c r="E1198" s="15"/>
    </row>
    <row r="1199" spans="5:5" ht="12.75" customHeight="1">
      <c r="E1199" s="15"/>
    </row>
    <row r="1200" spans="5:5" ht="12.75" customHeight="1">
      <c r="E1200" s="15"/>
    </row>
    <row r="1201" spans="5:5" ht="15.75" customHeight="1">
      <c r="E1201" s="15"/>
    </row>
    <row r="1202" spans="5:5" ht="15.75" customHeight="1">
      <c r="E1202" s="15"/>
    </row>
    <row r="1203" spans="5:5" ht="15.75" customHeight="1">
      <c r="E1203" s="15"/>
    </row>
    <row r="1204" spans="5:5" ht="15.75" customHeight="1">
      <c r="E1204" s="15"/>
    </row>
    <row r="1205" spans="5:5" ht="15.75" customHeight="1">
      <c r="E1205" s="15"/>
    </row>
    <row r="1206" spans="5:5" ht="15.75" customHeight="1">
      <c r="E1206" s="15"/>
    </row>
    <row r="1207" spans="5:5" ht="15.75" customHeight="1">
      <c r="E1207" s="15"/>
    </row>
    <row r="1208" spans="5:5" ht="15.75" customHeight="1">
      <c r="E1208" s="15"/>
    </row>
    <row r="1209" spans="5:5" ht="15.75" customHeight="1">
      <c r="E1209" s="15"/>
    </row>
    <row r="1210" spans="5:5" ht="15.75" customHeight="1">
      <c r="E1210" s="15"/>
    </row>
    <row r="1211" spans="5:5" ht="15.75" customHeight="1">
      <c r="E1211" s="15"/>
    </row>
    <row r="1212" spans="5:5" ht="15.75" customHeight="1">
      <c r="E1212" s="15"/>
    </row>
    <row r="1213" spans="5:5" ht="15.75" customHeight="1">
      <c r="E1213" s="15"/>
    </row>
    <row r="1214" spans="5:5" ht="15.75" customHeight="1">
      <c r="E1214" s="15"/>
    </row>
    <row r="1215" spans="5:5" ht="15.75" customHeight="1">
      <c r="E1215" s="15"/>
    </row>
    <row r="1216" spans="5:5" ht="15.75" customHeight="1">
      <c r="E1216" s="15"/>
    </row>
    <row r="1217" spans="5:5" ht="15.75" customHeight="1">
      <c r="E1217" s="15"/>
    </row>
    <row r="1218" spans="5:5" ht="15.75" customHeight="1">
      <c r="E1218" s="15"/>
    </row>
    <row r="1219" spans="5:5" ht="15.75" customHeight="1">
      <c r="E1219" s="15"/>
    </row>
    <row r="1220" spans="5:5" ht="15.75" customHeight="1">
      <c r="E1220" s="15"/>
    </row>
    <row r="1221" spans="5:5" ht="15.75" customHeight="1">
      <c r="E1221" s="15"/>
    </row>
    <row r="1222" spans="5:5" ht="15.75" customHeight="1">
      <c r="E1222" s="15"/>
    </row>
    <row r="1223" spans="5:5" ht="15.75" customHeight="1">
      <c r="E1223" s="15"/>
    </row>
    <row r="1224" spans="5:5" ht="15.75" customHeight="1">
      <c r="E1224" s="15"/>
    </row>
    <row r="1225" spans="5:5" ht="15.75" customHeight="1">
      <c r="E1225" s="15"/>
    </row>
    <row r="1226" spans="5:5" ht="15.75" customHeight="1">
      <c r="E1226" s="15"/>
    </row>
    <row r="1227" spans="5:5" ht="15.75" customHeight="1">
      <c r="E1227" s="15"/>
    </row>
    <row r="1228" spans="5:5" ht="15.75" customHeight="1">
      <c r="E1228" s="15"/>
    </row>
    <row r="1229" spans="5:5" ht="15.75" customHeight="1">
      <c r="E1229" s="15"/>
    </row>
    <row r="1230" spans="5:5" ht="15.75" customHeight="1">
      <c r="E1230" s="15"/>
    </row>
    <row r="1231" spans="5:5" ht="15.75" customHeight="1">
      <c r="E1231" s="15"/>
    </row>
    <row r="1232" spans="5:5" ht="15.75" customHeight="1">
      <c r="E1232" s="15"/>
    </row>
    <row r="1233" spans="5:5" ht="15.75" customHeight="1">
      <c r="E1233" s="15"/>
    </row>
    <row r="1234" spans="5:5" ht="15.75" customHeight="1">
      <c r="E1234" s="15"/>
    </row>
    <row r="1235" spans="5:5" ht="15.75" customHeight="1">
      <c r="E1235" s="15"/>
    </row>
    <row r="1236" spans="5:5" ht="15.75" customHeight="1">
      <c r="E1236" s="15"/>
    </row>
    <row r="1237" spans="5:5" ht="15.75" customHeight="1">
      <c r="E1237" s="15"/>
    </row>
    <row r="1238" spans="5:5" ht="15.75" customHeight="1">
      <c r="E1238" s="15"/>
    </row>
    <row r="1239" spans="5:5" ht="15.75" customHeight="1">
      <c r="E1239" s="15"/>
    </row>
  </sheetData>
  <mergeCells count="17">
    <mergeCell ref="B421:B436"/>
    <mergeCell ref="B369:B391"/>
    <mergeCell ref="B395:B417"/>
    <mergeCell ref="B239:B261"/>
    <mergeCell ref="B265:B287"/>
    <mergeCell ref="B291:B313"/>
    <mergeCell ref="B317:B339"/>
    <mergeCell ref="B343:B365"/>
    <mergeCell ref="B5:B9"/>
    <mergeCell ref="B135:B157"/>
    <mergeCell ref="B161:B183"/>
    <mergeCell ref="B187:B209"/>
    <mergeCell ref="B213:B235"/>
    <mergeCell ref="B31:B53"/>
    <mergeCell ref="B57:B79"/>
    <mergeCell ref="B83:B105"/>
    <mergeCell ref="B109:B131"/>
  </mergeCells>
  <conditionalFormatting sqref="G1:H2">
    <cfRule type="cellIs" dxfId="392" priority="157" operator="equal">
      <formula>"TBD"</formula>
    </cfRule>
    <cfRule type="cellIs" dxfId="391" priority="158" operator="equal">
      <formula>"Roadblock"</formula>
    </cfRule>
    <cfRule type="cellIs" dxfId="390" priority="159" operator="equal">
      <formula>"Missing Variable"</formula>
    </cfRule>
    <cfRule type="cellIs" dxfId="389" priority="160" operator="equal">
      <formula>"Missing Value"</formula>
    </cfRule>
    <cfRule type="cellIs" dxfId="388" priority="161" operator="equal">
      <formula>"Incorrect"</formula>
    </cfRule>
    <cfRule type="cellIs" dxfId="387" priority="162" operator="equal">
      <formula>"Pass"</formula>
    </cfRule>
  </conditionalFormatting>
  <conditionalFormatting sqref="H5:H27">
    <cfRule type="containsText" dxfId="386" priority="1" operator="containsText" text="Ready for QA">
      <formula>NOT(ISERROR(SEARCH("Ready for QA",H5)))</formula>
    </cfRule>
    <cfRule type="containsText" dxfId="385" priority="2" operator="containsText" text="MISSING">
      <formula>NOT(ISERROR(SEARCH("MISSING",H5)))</formula>
    </cfRule>
    <cfRule type="containsText" dxfId="384" priority="3" operator="containsText" text="N/A">
      <formula>NOT(ISERROR(SEARCH("N/A",H5)))</formula>
    </cfRule>
    <cfRule type="containsText" dxfId="383" priority="4" operator="containsText" text="PASS">
      <formula>NOT(ISERROR(SEARCH("PASS",H5)))</formula>
    </cfRule>
  </conditionalFormatting>
  <conditionalFormatting sqref="H31:H53">
    <cfRule type="containsText" dxfId="382" priority="141" operator="containsText" text="Ready for QA">
      <formula>NOT(ISERROR(SEARCH("Ready for QA",H31)))</formula>
    </cfRule>
    <cfRule type="containsText" dxfId="381" priority="142" operator="containsText" text="MISSING">
      <formula>NOT(ISERROR(SEARCH("MISSING",H31)))</formula>
    </cfRule>
    <cfRule type="containsText" dxfId="380" priority="143" operator="containsText" text="N/A">
      <formula>NOT(ISERROR(SEARCH("N/A",H31)))</formula>
    </cfRule>
    <cfRule type="containsText" dxfId="379" priority="144" operator="containsText" text="PASS">
      <formula>NOT(ISERROR(SEARCH("PASS",H31)))</formula>
    </cfRule>
  </conditionalFormatting>
  <conditionalFormatting sqref="H57:H79">
    <cfRule type="containsText" dxfId="378" priority="89" operator="containsText" text="Ready for QA">
      <formula>NOT(ISERROR(SEARCH("Ready for QA",H57)))</formula>
    </cfRule>
    <cfRule type="containsText" dxfId="377" priority="90" operator="containsText" text="MISSING">
      <formula>NOT(ISERROR(SEARCH("MISSING",H57)))</formula>
    </cfRule>
    <cfRule type="containsText" dxfId="376" priority="91" operator="containsText" text="N/A">
      <formula>NOT(ISERROR(SEARCH("N/A",H57)))</formula>
    </cfRule>
    <cfRule type="containsText" dxfId="375" priority="92" operator="containsText" text="PASS">
      <formula>NOT(ISERROR(SEARCH("PASS",H57)))</formula>
    </cfRule>
  </conditionalFormatting>
  <conditionalFormatting sqref="H83:H105">
    <cfRule type="containsText" dxfId="374" priority="101" operator="containsText" text="Ready for QA">
      <formula>NOT(ISERROR(SEARCH("Ready for QA",H83)))</formula>
    </cfRule>
    <cfRule type="containsText" dxfId="373" priority="102" operator="containsText" text="MISSING">
      <formula>NOT(ISERROR(SEARCH("MISSING",H83)))</formula>
    </cfRule>
    <cfRule type="containsText" dxfId="372" priority="103" operator="containsText" text="N/A">
      <formula>NOT(ISERROR(SEARCH("N/A",H83)))</formula>
    </cfRule>
    <cfRule type="containsText" dxfId="371" priority="104" operator="containsText" text="PASS">
      <formula>NOT(ISERROR(SEARCH("PASS",H83)))</formula>
    </cfRule>
  </conditionalFormatting>
  <conditionalFormatting sqref="H109">
    <cfRule type="containsText" dxfId="370" priority="13" operator="containsText" text="Ready for QA">
      <formula>NOT(ISERROR(SEARCH("Ready for QA",H109)))</formula>
    </cfRule>
    <cfRule type="containsText" dxfId="369" priority="14" operator="containsText" text="MISSING">
      <formula>NOT(ISERROR(SEARCH("MISSING",H109)))</formula>
    </cfRule>
    <cfRule type="containsText" dxfId="368" priority="15" operator="containsText" text="N/A">
      <formula>NOT(ISERROR(SEARCH("N/A",H109)))</formula>
    </cfRule>
    <cfRule type="containsText" dxfId="367" priority="16" operator="containsText" text="PASS">
      <formula>NOT(ISERROR(SEARCH("PASS",H109)))</formula>
    </cfRule>
  </conditionalFormatting>
  <conditionalFormatting sqref="H135:H157">
    <cfRule type="containsText" dxfId="366" priority="113" operator="containsText" text="Ready for QA">
      <formula>NOT(ISERROR(SEARCH("Ready for QA",H135)))</formula>
    </cfRule>
    <cfRule type="containsText" dxfId="365" priority="114" operator="containsText" text="MISSING">
      <formula>NOT(ISERROR(SEARCH("MISSING",H135)))</formula>
    </cfRule>
    <cfRule type="containsText" dxfId="364" priority="115" operator="containsText" text="N/A">
      <formula>NOT(ISERROR(SEARCH("N/A",H135)))</formula>
    </cfRule>
    <cfRule type="containsText" dxfId="363" priority="116" operator="containsText" text="PASS">
      <formula>NOT(ISERROR(SEARCH("PASS",H135)))</formula>
    </cfRule>
  </conditionalFormatting>
  <conditionalFormatting sqref="H161">
    <cfRule type="containsText" dxfId="362" priority="17" operator="containsText" text="Ready for QA">
      <formula>NOT(ISERROR(SEARCH("Ready for QA",H161)))</formula>
    </cfRule>
    <cfRule type="containsText" dxfId="361" priority="18" operator="containsText" text="MISSING">
      <formula>NOT(ISERROR(SEARCH("MISSING",H161)))</formula>
    </cfRule>
    <cfRule type="containsText" dxfId="360" priority="19" operator="containsText" text="N/A">
      <formula>NOT(ISERROR(SEARCH("N/A",H161)))</formula>
    </cfRule>
    <cfRule type="containsText" dxfId="359" priority="20" operator="containsText" text="PASS">
      <formula>NOT(ISERROR(SEARCH("PASS",H161)))</formula>
    </cfRule>
  </conditionalFormatting>
  <conditionalFormatting sqref="H187:H209">
    <cfRule type="containsText" dxfId="358" priority="129" operator="containsText" text="Ready for QA">
      <formula>NOT(ISERROR(SEARCH("Ready for QA",H187)))</formula>
    </cfRule>
    <cfRule type="containsText" dxfId="357" priority="130" operator="containsText" text="MISSING">
      <formula>NOT(ISERROR(SEARCH("MISSING",H187)))</formula>
    </cfRule>
    <cfRule type="containsText" dxfId="356" priority="131" operator="containsText" text="N/A">
      <formula>NOT(ISERROR(SEARCH("N/A",H187)))</formula>
    </cfRule>
    <cfRule type="containsText" dxfId="355" priority="132" operator="containsText" text="PASS">
      <formula>NOT(ISERROR(SEARCH("PASS",H187)))</formula>
    </cfRule>
  </conditionalFormatting>
  <conditionalFormatting sqref="H213">
    <cfRule type="containsText" dxfId="354" priority="125" operator="containsText" text="Ready for QA">
      <formula>NOT(ISERROR(SEARCH("Ready for QA",H213)))</formula>
    </cfRule>
    <cfRule type="containsText" dxfId="353" priority="126" operator="containsText" text="MISSING">
      <formula>NOT(ISERROR(SEARCH("MISSING",H213)))</formula>
    </cfRule>
    <cfRule type="containsText" dxfId="352" priority="127" operator="containsText" text="N/A">
      <formula>NOT(ISERROR(SEARCH("N/A",H213)))</formula>
    </cfRule>
    <cfRule type="containsText" dxfId="351" priority="128" operator="containsText" text="PASS">
      <formula>NOT(ISERROR(SEARCH("PASS",H213)))</formula>
    </cfRule>
  </conditionalFormatting>
  <conditionalFormatting sqref="H265">
    <cfRule type="containsText" dxfId="350" priority="85" operator="containsText" text="Ready for QA">
      <formula>NOT(ISERROR(SEARCH("Ready for QA",H265)))</formula>
    </cfRule>
    <cfRule type="containsText" dxfId="349" priority="86" operator="containsText" text="MISSING">
      <formula>NOT(ISERROR(SEARCH("MISSING",H265)))</formula>
    </cfRule>
    <cfRule type="containsText" dxfId="348" priority="87" operator="containsText" text="N/A">
      <formula>NOT(ISERROR(SEARCH("N/A",H265)))</formula>
    </cfRule>
    <cfRule type="containsText" dxfId="347" priority="88" operator="containsText" text="PASS">
      <formula>NOT(ISERROR(SEARCH("PASS",H265)))</formula>
    </cfRule>
  </conditionalFormatting>
  <conditionalFormatting sqref="H291:H313">
    <cfRule type="containsText" dxfId="346" priority="73" operator="containsText" text="Ready for QA">
      <formula>NOT(ISERROR(SEARCH("Ready for QA",H291)))</formula>
    </cfRule>
    <cfRule type="containsText" dxfId="345" priority="74" operator="containsText" text="MISSING">
      <formula>NOT(ISERROR(SEARCH("MISSING",H291)))</formula>
    </cfRule>
    <cfRule type="containsText" dxfId="344" priority="75" operator="containsText" text="N/A">
      <formula>NOT(ISERROR(SEARCH("N/A",H291)))</formula>
    </cfRule>
    <cfRule type="containsText" dxfId="343" priority="76" operator="containsText" text="PASS">
      <formula>NOT(ISERROR(SEARCH("PASS",H291)))</formula>
    </cfRule>
  </conditionalFormatting>
  <conditionalFormatting sqref="H317:H339">
    <cfRule type="containsText" dxfId="342" priority="61" operator="containsText" text="Ready for QA">
      <formula>NOT(ISERROR(SEARCH("Ready for QA",H317)))</formula>
    </cfRule>
    <cfRule type="containsText" dxfId="341" priority="62" operator="containsText" text="MISSING">
      <formula>NOT(ISERROR(SEARCH("MISSING",H317)))</formula>
    </cfRule>
    <cfRule type="containsText" dxfId="340" priority="63" operator="containsText" text="N/A">
      <formula>NOT(ISERROR(SEARCH("N/A",H317)))</formula>
    </cfRule>
    <cfRule type="containsText" dxfId="339" priority="64" operator="containsText" text="PASS">
      <formula>NOT(ISERROR(SEARCH("PASS",H317)))</formula>
    </cfRule>
  </conditionalFormatting>
  <conditionalFormatting sqref="H343:H365">
    <cfRule type="containsText" dxfId="338" priority="49" operator="containsText" text="Ready for QA">
      <formula>NOT(ISERROR(SEARCH("Ready for QA",H343)))</formula>
    </cfRule>
    <cfRule type="containsText" dxfId="337" priority="50" operator="containsText" text="MISSING">
      <formula>NOT(ISERROR(SEARCH("MISSING",H343)))</formula>
    </cfRule>
    <cfRule type="containsText" dxfId="336" priority="51" operator="containsText" text="N/A">
      <formula>NOT(ISERROR(SEARCH("N/A",H343)))</formula>
    </cfRule>
    <cfRule type="containsText" dxfId="335" priority="52" operator="containsText" text="PASS">
      <formula>NOT(ISERROR(SEARCH("PASS",H343)))</formula>
    </cfRule>
  </conditionalFormatting>
  <conditionalFormatting sqref="H369:H391">
    <cfRule type="containsText" dxfId="334" priority="37" operator="containsText" text="Ready for QA">
      <formula>NOT(ISERROR(SEARCH("Ready for QA",H369)))</formula>
    </cfRule>
    <cfRule type="containsText" dxfId="333" priority="38" operator="containsText" text="MISSING">
      <formula>NOT(ISERROR(SEARCH("MISSING",H369)))</formula>
    </cfRule>
    <cfRule type="containsText" dxfId="332" priority="39" operator="containsText" text="N/A">
      <formula>NOT(ISERROR(SEARCH("N/A",H369)))</formula>
    </cfRule>
    <cfRule type="containsText" dxfId="331" priority="40" operator="containsText" text="PASS">
      <formula>NOT(ISERROR(SEARCH("PASS",H369)))</formula>
    </cfRule>
  </conditionalFormatting>
  <conditionalFormatting sqref="H395:H417">
    <cfRule type="containsText" dxfId="330" priority="25" operator="containsText" text="Ready for QA">
      <formula>NOT(ISERROR(SEARCH("Ready for QA",H395)))</formula>
    </cfRule>
    <cfRule type="containsText" dxfId="329" priority="26" operator="containsText" text="MISSING">
      <formula>NOT(ISERROR(SEARCH("MISSING",H395)))</formula>
    </cfRule>
    <cfRule type="containsText" dxfId="328" priority="27" operator="containsText" text="N/A">
      <formula>NOT(ISERROR(SEARCH("N/A",H395)))</formula>
    </cfRule>
    <cfRule type="containsText" dxfId="327" priority="28" operator="containsText" text="PASS">
      <formula>NOT(ISERROR(SEARCH("PASS",H395)))</formula>
    </cfRule>
  </conditionalFormatting>
  <conditionalFormatting sqref="H421">
    <cfRule type="containsText" dxfId="326" priority="21" operator="containsText" text="Ready for QA">
      <formula>NOT(ISERROR(SEARCH("Ready for QA",H421)))</formula>
    </cfRule>
    <cfRule type="containsText" dxfId="325" priority="22" operator="containsText" text="MISSING">
      <formula>NOT(ISERROR(SEARCH("MISSING",H421)))</formula>
    </cfRule>
    <cfRule type="containsText" dxfId="324" priority="23" operator="containsText" text="N/A">
      <formula>NOT(ISERROR(SEARCH("N/A",H421)))</formula>
    </cfRule>
    <cfRule type="containsText" dxfId="323" priority="24" operator="containsText" text="PASS">
      <formula>NOT(ISERROR(SEARCH("PASS",H421)))</formula>
    </cfRule>
  </conditionalFormatting>
  <conditionalFormatting sqref="I1">
    <cfRule type="containsText" dxfId="322" priority="163" operator="containsText" text="pass">
      <formula>NOT(ISERROR(SEARCH(("pass"),(I1))))</formula>
    </cfRule>
    <cfRule type="containsText" dxfId="321" priority="164" operator="containsText" text="missing">
      <formula>NOT(ISERROR(SEARCH(("missing"),(I1))))</formula>
    </cfRule>
    <cfRule type="containsText" dxfId="320" priority="165" operator="containsText" text="incorrect">
      <formula>NOT(ISERROR(SEARCH(("incorrect"),(I1))))</formula>
    </cfRule>
    <cfRule type="containsText" dxfId="319" priority="166" operator="containsText" text="roadblock">
      <formula>NOT(ISERROR(SEARCH(("roadblock"),(I1))))</formula>
    </cfRule>
    <cfRule type="containsText" dxfId="318" priority="167" operator="containsText" text="tbd">
      <formula>NOT(ISERROR(SEARCH(("tbd"),(I1))))</formula>
    </cfRule>
    <cfRule type="beginsWith" dxfId="317" priority="168" operator="beginsWith" text="FIXED">
      <formula>LEFT((I1),LEN("FIXED"))=("FIXED")</formula>
    </cfRule>
  </conditionalFormatting>
  <conditionalFormatting sqref="K1">
    <cfRule type="cellIs" dxfId="316" priority="255" operator="equal">
      <formula>"TBD"</formula>
    </cfRule>
    <cfRule type="cellIs" dxfId="315" priority="256" operator="equal">
      <formula>"Roadblock"</formula>
    </cfRule>
    <cfRule type="cellIs" dxfId="314" priority="257" operator="equal">
      <formula>"Missing Variable"</formula>
    </cfRule>
    <cfRule type="cellIs" dxfId="313" priority="258" operator="equal">
      <formula>"Missing Value"</formula>
    </cfRule>
    <cfRule type="cellIs" dxfId="312" priority="259" operator="equal">
      <formula>"Incorrect"</formula>
    </cfRule>
    <cfRule type="cellIs" dxfId="311" priority="260" operator="equal">
      <formula>"Pass"</formula>
    </cfRule>
  </conditionalFormatting>
  <conditionalFormatting sqref="L1:L2">
    <cfRule type="cellIs" dxfId="310" priority="261" operator="equal">
      <formula>"TBD"</formula>
    </cfRule>
    <cfRule type="cellIs" dxfId="309" priority="262" operator="equal">
      <formula>"Roadblock"</formula>
    </cfRule>
    <cfRule type="cellIs" dxfId="308" priority="263" operator="equal">
      <formula>"Missing Variable"</formula>
    </cfRule>
    <cfRule type="cellIs" dxfId="307" priority="264" operator="equal">
      <formula>"Missing Value"</formula>
    </cfRule>
    <cfRule type="cellIs" dxfId="306" priority="265" operator="equal">
      <formula>"Incorrect"</formula>
    </cfRule>
    <cfRule type="cellIs" dxfId="305" priority="266" operator="equal">
      <formula>"Pass"</formula>
    </cfRule>
  </conditionalFormatting>
  <conditionalFormatting sqref="L4">
    <cfRule type="containsText" dxfId="304" priority="275" operator="containsText" text="roadblock">
      <formula>NOT(ISERROR(SEARCH(("roadblock"),(L4))))</formula>
    </cfRule>
  </conditionalFormatting>
  <conditionalFormatting sqref="L5:L27">
    <cfRule type="containsText" dxfId="303" priority="251" operator="containsText" text="Ready for QA">
      <formula>NOT(ISERROR(SEARCH("Ready for QA",L5)))</formula>
    </cfRule>
    <cfRule type="containsText" dxfId="302" priority="252" operator="containsText" text="MISSING">
      <formula>NOT(ISERROR(SEARCH("MISSING",L5)))</formula>
    </cfRule>
    <cfRule type="containsText" dxfId="301" priority="253" operator="containsText" text="N/A">
      <formula>NOT(ISERROR(SEARCH("N/A",L5)))</formula>
    </cfRule>
    <cfRule type="containsText" dxfId="300" priority="254" operator="containsText" text="PASS">
      <formula>NOT(ISERROR(SEARCH("PASS",L5)))</formula>
    </cfRule>
  </conditionalFormatting>
  <conditionalFormatting sqref="L31:L53">
    <cfRule type="containsText" dxfId="299" priority="247" operator="containsText" text="Ready for QA">
      <formula>NOT(ISERROR(SEARCH("Ready for QA",L31)))</formula>
    </cfRule>
    <cfRule type="containsText" dxfId="298" priority="248" operator="containsText" text="MISSING">
      <formula>NOT(ISERROR(SEARCH("MISSING",L31)))</formula>
    </cfRule>
    <cfRule type="containsText" dxfId="297" priority="249" operator="containsText" text="N/A">
      <formula>NOT(ISERROR(SEARCH("N/A",L31)))</formula>
    </cfRule>
    <cfRule type="containsText" dxfId="296" priority="250" operator="containsText" text="PASS">
      <formula>NOT(ISERROR(SEARCH("PASS",L31)))</formula>
    </cfRule>
  </conditionalFormatting>
  <conditionalFormatting sqref="L39:L42">
    <cfRule type="containsText" dxfId="295" priority="186" operator="containsText" text="INCORRECT">
      <formula>NOT(ISERROR(SEARCH("INCORRECT",L39)))</formula>
    </cfRule>
  </conditionalFormatting>
  <conditionalFormatting sqref="L47:L53">
    <cfRule type="containsText" dxfId="294" priority="185" operator="containsText" text="INCORRECT">
      <formula>NOT(ISERROR(SEARCH("INCORRECT",L47)))</formula>
    </cfRule>
  </conditionalFormatting>
  <conditionalFormatting sqref="L58:L79">
    <cfRule type="containsText" dxfId="293" priority="243" operator="containsText" text="Ready for QA">
      <formula>NOT(ISERROR(SEARCH("Ready for QA",L58)))</formula>
    </cfRule>
    <cfRule type="containsText" dxfId="292" priority="244" operator="containsText" text="MISSING">
      <formula>NOT(ISERROR(SEARCH("MISSING",L58)))</formula>
    </cfRule>
    <cfRule type="containsText" dxfId="291" priority="245" operator="containsText" text="N/A">
      <formula>NOT(ISERROR(SEARCH("N/A",L58)))</formula>
    </cfRule>
    <cfRule type="containsText" dxfId="290" priority="246" operator="containsText" text="PASS">
      <formula>NOT(ISERROR(SEARCH("PASS",L58)))</formula>
    </cfRule>
  </conditionalFormatting>
  <conditionalFormatting sqref="L83:L105">
    <cfRule type="containsText" dxfId="289" priority="239" operator="containsText" text="Ready for QA">
      <formula>NOT(ISERROR(SEARCH("Ready for QA",L83)))</formula>
    </cfRule>
    <cfRule type="containsText" dxfId="288" priority="240" operator="containsText" text="MISSING">
      <formula>NOT(ISERROR(SEARCH("MISSING",L83)))</formula>
    </cfRule>
    <cfRule type="containsText" dxfId="287" priority="241" operator="containsText" text="N/A">
      <formula>NOT(ISERROR(SEARCH("N/A",L83)))</formula>
    </cfRule>
    <cfRule type="containsText" dxfId="286" priority="242" operator="containsText" text="PASS">
      <formula>NOT(ISERROR(SEARCH("PASS",L83)))</formula>
    </cfRule>
  </conditionalFormatting>
  <conditionalFormatting sqref="L109:L131">
    <cfRule type="containsText" dxfId="285" priority="235" operator="containsText" text="Ready for QA">
      <formula>NOT(ISERROR(SEARCH("Ready for QA",L109)))</formula>
    </cfRule>
    <cfRule type="containsText" dxfId="284" priority="236" operator="containsText" text="MISSING">
      <formula>NOT(ISERROR(SEARCH("MISSING",L109)))</formula>
    </cfRule>
    <cfRule type="containsText" dxfId="283" priority="237" operator="containsText" text="N/A">
      <formula>NOT(ISERROR(SEARCH("N/A",L109)))</formula>
    </cfRule>
    <cfRule type="containsText" dxfId="282" priority="238" operator="containsText" text="PASS">
      <formula>NOT(ISERROR(SEARCH("PASS",L109)))</formula>
    </cfRule>
  </conditionalFormatting>
  <conditionalFormatting sqref="L135:L157">
    <cfRule type="containsText" dxfId="281" priority="231" operator="containsText" text="Ready for QA">
      <formula>NOT(ISERROR(SEARCH("Ready for QA",L135)))</formula>
    </cfRule>
    <cfRule type="containsText" dxfId="280" priority="232" operator="containsText" text="MISSING">
      <formula>NOT(ISERROR(SEARCH("MISSING",L135)))</formula>
    </cfRule>
    <cfRule type="containsText" dxfId="279" priority="233" operator="containsText" text="N/A">
      <formula>NOT(ISERROR(SEARCH("N/A",L135)))</formula>
    </cfRule>
    <cfRule type="containsText" dxfId="278" priority="234" operator="containsText" text="PASS">
      <formula>NOT(ISERROR(SEARCH("PASS",L135)))</formula>
    </cfRule>
  </conditionalFormatting>
  <conditionalFormatting sqref="L162:L183">
    <cfRule type="containsText" dxfId="277" priority="227" operator="containsText" text="Ready for QA">
      <formula>NOT(ISERROR(SEARCH("Ready for QA",L162)))</formula>
    </cfRule>
    <cfRule type="containsText" dxfId="276" priority="228" operator="containsText" text="MISSING">
      <formula>NOT(ISERROR(SEARCH("MISSING",L162)))</formula>
    </cfRule>
    <cfRule type="containsText" dxfId="275" priority="229" operator="containsText" text="N/A">
      <formula>NOT(ISERROR(SEARCH("N/A",L162)))</formula>
    </cfRule>
    <cfRule type="containsText" dxfId="274" priority="230" operator="containsText" text="PASS">
      <formula>NOT(ISERROR(SEARCH("PASS",L162)))</formula>
    </cfRule>
  </conditionalFormatting>
  <conditionalFormatting sqref="L187:L209">
    <cfRule type="containsText" dxfId="273" priority="223" operator="containsText" text="Ready for QA">
      <formula>NOT(ISERROR(SEARCH("Ready for QA",L187)))</formula>
    </cfRule>
    <cfRule type="containsText" dxfId="272" priority="224" operator="containsText" text="MISSING">
      <formula>NOT(ISERROR(SEARCH("MISSING",L187)))</formula>
    </cfRule>
    <cfRule type="containsText" dxfId="271" priority="225" operator="containsText" text="N/A">
      <formula>NOT(ISERROR(SEARCH("N/A",L187)))</formula>
    </cfRule>
    <cfRule type="containsText" dxfId="270" priority="226" operator="containsText" text="PASS">
      <formula>NOT(ISERROR(SEARCH("PASS",L187)))</formula>
    </cfRule>
  </conditionalFormatting>
  <conditionalFormatting sqref="L214:L235">
    <cfRule type="containsText" dxfId="269" priority="219" operator="containsText" text="Ready for QA">
      <formula>NOT(ISERROR(SEARCH("Ready for QA",L214)))</formula>
    </cfRule>
    <cfRule type="containsText" dxfId="268" priority="220" operator="containsText" text="MISSING">
      <formula>NOT(ISERROR(SEARCH("MISSING",L214)))</formula>
    </cfRule>
    <cfRule type="containsText" dxfId="267" priority="221" operator="containsText" text="N/A">
      <formula>NOT(ISERROR(SEARCH("N/A",L214)))</formula>
    </cfRule>
    <cfRule type="containsText" dxfId="266" priority="222" operator="containsText" text="PASS">
      <formula>NOT(ISERROR(SEARCH("PASS",L214)))</formula>
    </cfRule>
  </conditionalFormatting>
  <conditionalFormatting sqref="L240:L261">
    <cfRule type="containsText" dxfId="265" priority="215" operator="containsText" text="Ready for QA">
      <formula>NOT(ISERROR(SEARCH("Ready for QA",L240)))</formula>
    </cfRule>
    <cfRule type="containsText" dxfId="264" priority="216" operator="containsText" text="MISSING">
      <formula>NOT(ISERROR(SEARCH("MISSING",L240)))</formula>
    </cfRule>
    <cfRule type="containsText" dxfId="263" priority="217" operator="containsText" text="N/A">
      <formula>NOT(ISERROR(SEARCH("N/A",L240)))</formula>
    </cfRule>
    <cfRule type="containsText" dxfId="262" priority="218" operator="containsText" text="PASS">
      <formula>NOT(ISERROR(SEARCH("PASS",L240)))</formula>
    </cfRule>
  </conditionalFormatting>
  <conditionalFormatting sqref="L266:L287">
    <cfRule type="containsText" dxfId="261" priority="211" operator="containsText" text="Ready for QA">
      <formula>NOT(ISERROR(SEARCH("Ready for QA",L266)))</formula>
    </cfRule>
    <cfRule type="containsText" dxfId="260" priority="212" operator="containsText" text="MISSING">
      <formula>NOT(ISERROR(SEARCH("MISSING",L266)))</formula>
    </cfRule>
    <cfRule type="containsText" dxfId="259" priority="213" operator="containsText" text="N/A">
      <formula>NOT(ISERROR(SEARCH("N/A",L266)))</formula>
    </cfRule>
    <cfRule type="containsText" dxfId="258" priority="214" operator="containsText" text="PASS">
      <formula>NOT(ISERROR(SEARCH("PASS",L266)))</formula>
    </cfRule>
  </conditionalFormatting>
  <conditionalFormatting sqref="L291:L313">
    <cfRule type="containsText" dxfId="257" priority="181" operator="containsText" text="Ready for QA">
      <formula>NOT(ISERROR(SEARCH("Ready for QA",L291)))</formula>
    </cfRule>
    <cfRule type="containsText" dxfId="256" priority="182" operator="containsText" text="MISSING">
      <formula>NOT(ISERROR(SEARCH("MISSING",L291)))</formula>
    </cfRule>
    <cfRule type="containsText" dxfId="255" priority="183" operator="containsText" text="N/A">
      <formula>NOT(ISERROR(SEARCH("N/A",L291)))</formula>
    </cfRule>
    <cfRule type="containsText" dxfId="254" priority="184" operator="containsText" text="PASS">
      <formula>NOT(ISERROR(SEARCH("PASS",L291)))</formula>
    </cfRule>
  </conditionalFormatting>
  <conditionalFormatting sqref="L317:L339">
    <cfRule type="containsText" dxfId="253" priority="177" operator="containsText" text="Ready for QA">
      <formula>NOT(ISERROR(SEARCH("Ready for QA",L317)))</formula>
    </cfRule>
    <cfRule type="containsText" dxfId="252" priority="178" operator="containsText" text="MISSING">
      <formula>NOT(ISERROR(SEARCH("MISSING",L317)))</formula>
    </cfRule>
    <cfRule type="containsText" dxfId="251" priority="179" operator="containsText" text="N/A">
      <formula>NOT(ISERROR(SEARCH("N/A",L317)))</formula>
    </cfRule>
    <cfRule type="containsText" dxfId="250" priority="180" operator="containsText" text="PASS">
      <formula>NOT(ISERROR(SEARCH("PASS",L317)))</formula>
    </cfRule>
  </conditionalFormatting>
  <conditionalFormatting sqref="L343:L365">
    <cfRule type="containsText" dxfId="249" priority="173" operator="containsText" text="Ready for QA">
      <formula>NOT(ISERROR(SEARCH("Ready for QA",L343)))</formula>
    </cfRule>
    <cfRule type="containsText" dxfId="248" priority="174" operator="containsText" text="MISSING">
      <formula>NOT(ISERROR(SEARCH("MISSING",L343)))</formula>
    </cfRule>
    <cfRule type="containsText" dxfId="247" priority="175" operator="containsText" text="N/A">
      <formula>NOT(ISERROR(SEARCH("N/A",L343)))</formula>
    </cfRule>
    <cfRule type="containsText" dxfId="246" priority="176" operator="containsText" text="PASS">
      <formula>NOT(ISERROR(SEARCH("PASS",L343)))</formula>
    </cfRule>
  </conditionalFormatting>
  <conditionalFormatting sqref="L369:L391">
    <cfRule type="containsText" dxfId="245" priority="195" operator="containsText" text="Ready for QA">
      <formula>NOT(ISERROR(SEARCH("Ready for QA",L369)))</formula>
    </cfRule>
    <cfRule type="containsText" dxfId="244" priority="196" operator="containsText" text="MISSING">
      <formula>NOT(ISERROR(SEARCH("MISSING",L369)))</formula>
    </cfRule>
    <cfRule type="containsText" dxfId="243" priority="197" operator="containsText" text="N/A">
      <formula>NOT(ISERROR(SEARCH("N/A",L369)))</formula>
    </cfRule>
    <cfRule type="containsText" dxfId="242" priority="198" operator="containsText" text="PASS">
      <formula>NOT(ISERROR(SEARCH("PASS",L369)))</formula>
    </cfRule>
  </conditionalFormatting>
  <conditionalFormatting sqref="L395:L417">
    <cfRule type="containsText" dxfId="241" priority="169" operator="containsText" text="Ready for QA">
      <formula>NOT(ISERROR(SEARCH("Ready for QA",L395)))</formula>
    </cfRule>
    <cfRule type="containsText" dxfId="240" priority="170" operator="containsText" text="MISSING">
      <formula>NOT(ISERROR(SEARCH("MISSING",L395)))</formula>
    </cfRule>
    <cfRule type="containsText" dxfId="239" priority="171" operator="containsText" text="N/A">
      <formula>NOT(ISERROR(SEARCH("N/A",L395)))</formula>
    </cfRule>
    <cfRule type="containsText" dxfId="238" priority="172" operator="containsText" text="PASS">
      <formula>NOT(ISERROR(SEARCH("PASS",L395)))</formula>
    </cfRule>
  </conditionalFormatting>
  <conditionalFormatting sqref="L422:L443">
    <cfRule type="containsText" dxfId="237" priority="187" operator="containsText" text="Ready for QA">
      <formula>NOT(ISERROR(SEARCH("Ready for QA",L422)))</formula>
    </cfRule>
    <cfRule type="containsText" dxfId="236" priority="188" operator="containsText" text="MISSING">
      <formula>NOT(ISERROR(SEARCH("MISSING",L422)))</formula>
    </cfRule>
    <cfRule type="containsText" dxfId="235" priority="189" operator="containsText" text="N/A">
      <formula>NOT(ISERROR(SEARCH("N/A",L422)))</formula>
    </cfRule>
    <cfRule type="containsText" dxfId="234" priority="190" operator="containsText" text="PASS">
      <formula>NOT(ISERROR(SEARCH("PASS",L422)))</formula>
    </cfRule>
  </conditionalFormatting>
  <conditionalFormatting sqref="M1">
    <cfRule type="containsText" dxfId="233" priority="267" operator="containsText" text="pass">
      <formula>NOT(ISERROR(SEARCH(("pass"),(M1))))</formula>
    </cfRule>
    <cfRule type="containsText" dxfId="232" priority="268" operator="containsText" text="missing">
      <formula>NOT(ISERROR(SEARCH(("missing"),(M1))))</formula>
    </cfRule>
    <cfRule type="containsText" dxfId="231" priority="269" operator="containsText" text="incorrect">
      <formula>NOT(ISERROR(SEARCH(("incorrect"),(M1))))</formula>
    </cfRule>
    <cfRule type="containsText" dxfId="230" priority="270" operator="containsText" text="roadblock">
      <formula>NOT(ISERROR(SEARCH(("roadblock"),(M1))))</formula>
    </cfRule>
    <cfRule type="containsText" dxfId="229" priority="271" operator="containsText" text="tbd">
      <formula>NOT(ISERROR(SEARCH(("tbd"),(M1))))</formula>
    </cfRule>
    <cfRule type="beginsWith" dxfId="228" priority="272" operator="beginsWith" text="FIXED">
      <formula>LEFT((M1),LEN("FIXED"))=("FIXED")</formula>
    </cfRule>
  </conditionalFormatting>
  <conditionalFormatting sqref="M4">
    <cfRule type="containsText" dxfId="227" priority="273" operator="containsText" text="DEV">
      <formula>NOT(ISERROR(SEARCH(("DEV"),(M4))))</formula>
    </cfRule>
    <cfRule type="containsText" dxfId="226" priority="274" operator="containsText" text="GA4">
      <formula>NOT(ISERROR(SEARCH(("GA4"),(M4))))</formula>
    </cfRule>
  </conditionalFormatting>
  <hyperlinks>
    <hyperlink ref="G51" r:id="rId1" xr:uid="{218719E3-53A8-4E12-B797-584EEA0E39C6}"/>
    <hyperlink ref="G52" r:id="rId2" xr:uid="{A2356EDA-6453-4616-8CA1-D59CB38C14B6}"/>
    <hyperlink ref="G207" r:id="rId3" xr:uid="{11F8AF54-DBC7-4088-AB24-11730DDF6626}"/>
    <hyperlink ref="G208" r:id="rId4" xr:uid="{6A433A6E-88C5-4016-B711-29CC64956BDD}"/>
    <hyperlink ref="G155" r:id="rId5" xr:uid="{2617F0B5-0737-4366-AE88-03056094EBC2}"/>
    <hyperlink ref="G156" r:id="rId6" xr:uid="{B9FBDC59-4EFA-41C6-815F-02349D705F52}"/>
    <hyperlink ref="G103" r:id="rId7" xr:uid="{28DB7B6C-2819-4FF9-A173-93B93B5439D5}"/>
    <hyperlink ref="G104" r:id="rId8" xr:uid="{23CD4985-AD0D-45A1-ABE6-57E2A88365EA}"/>
    <hyperlink ref="G77" r:id="rId9" xr:uid="{2BC9FF7D-F072-4A2E-823A-CCF5E8BC7803}"/>
    <hyperlink ref="G78" r:id="rId10" xr:uid="{DFEB3A2F-3E93-488B-A73F-EA14CA9E964A}"/>
    <hyperlink ref="G311" r:id="rId11" xr:uid="{AA41A955-8177-4204-92F7-6CE098CFD5C1}"/>
    <hyperlink ref="G312" r:id="rId12" xr:uid="{048A5C7A-5211-4526-9414-CADB7894469F}"/>
    <hyperlink ref="G337" r:id="rId13" xr:uid="{2EA089F7-DA8C-4951-828A-CDDE5052684A}"/>
    <hyperlink ref="G338" r:id="rId14" xr:uid="{89B392CE-1321-4348-8BA4-2DB43FD4B571}"/>
    <hyperlink ref="G363" r:id="rId15" xr:uid="{35C96837-6687-4A79-BEB3-8C82C31ADD3D}"/>
    <hyperlink ref="G364" r:id="rId16" xr:uid="{1B162EA8-F664-4506-B8DD-36B65A12683B}"/>
    <hyperlink ref="G389" r:id="rId17" xr:uid="{A40AB13B-6D3A-405A-8EE5-A91CBC4885F2}"/>
    <hyperlink ref="G390" r:id="rId18" xr:uid="{428F6663-A0A0-4AF4-9AA1-B0BD1B54FCF5}"/>
    <hyperlink ref="G415" r:id="rId19" xr:uid="{D5A4B3F2-FE90-4FC7-975F-A1EBD78BBDA5}"/>
    <hyperlink ref="G416" r:id="rId20" xr:uid="{18F95558-C54C-4868-8789-8BE29CCCDC6C}"/>
    <hyperlink ref="G25" r:id="rId21" xr:uid="{3B99C77F-12D7-447B-B385-E9DC7D464A7A}"/>
    <hyperlink ref="G26" r:id="rId22" xr:uid="{4F2F7DB7-3248-49F9-BC4A-56E09CC91DFB}"/>
  </hyperlinks>
  <pageMargins left="0.7" right="0.7" top="0.75" bottom="0.75" header="0.3" footer="0.3"/>
  <drawing r:id="rId2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D7FF7-1C61-49A9-9B37-136218DA18F5}">
  <sheetPr>
    <tabColor rgb="FF92D050"/>
  </sheetPr>
  <dimension ref="A1:N97"/>
  <sheetViews>
    <sheetView zoomScaleNormal="100" workbookViewId="0">
      <selection activeCell="B1" sqref="B1:B1048576"/>
    </sheetView>
  </sheetViews>
  <sheetFormatPr defaultColWidth="8.85546875" defaultRowHeight="12.75" customHeight="1"/>
  <cols>
    <col min="1" max="1" width="2.42578125" customWidth="1"/>
    <col min="2" max="2" width="39.7109375" customWidth="1"/>
    <col min="3" max="3" width="14" customWidth="1"/>
    <col min="4" max="4" width="25.7109375" customWidth="1"/>
    <col min="5" max="5" width="37.28515625" customWidth="1"/>
    <col min="6" max="6" width="3.42578125" customWidth="1"/>
    <col min="7" max="7" width="42.42578125" customWidth="1"/>
    <col min="8" max="9" width="19.28515625" customWidth="1"/>
    <col min="10" max="10" width="3.42578125" customWidth="1"/>
    <col min="11" max="11" width="41.42578125" bestFit="1" customWidth="1"/>
    <col min="12" max="13" width="23" customWidth="1"/>
  </cols>
  <sheetData>
    <row r="1" spans="1:14" s="36" customFormat="1" ht="20.25" customHeight="1">
      <c r="A1" s="33"/>
      <c r="B1" s="34"/>
      <c r="C1" s="34" t="s">
        <v>503</v>
      </c>
      <c r="D1" s="35" t="s">
        <v>504</v>
      </c>
      <c r="E1" s="35" t="s">
        <v>505</v>
      </c>
      <c r="F1" s="35"/>
      <c r="G1" s="34" t="s">
        <v>506</v>
      </c>
      <c r="H1" s="34" t="s">
        <v>507</v>
      </c>
      <c r="I1" s="35" t="s">
        <v>508</v>
      </c>
      <c r="J1" s="35"/>
      <c r="K1" s="34" t="s">
        <v>506</v>
      </c>
      <c r="L1" s="34" t="s">
        <v>507</v>
      </c>
      <c r="M1" s="35" t="s">
        <v>508</v>
      </c>
    </row>
    <row r="2" spans="1:14" s="31" customFormat="1" ht="12.95">
      <c r="A2" s="29"/>
      <c r="B2" s="29"/>
      <c r="C2" s="30"/>
      <c r="D2" s="30"/>
      <c r="E2" s="29"/>
      <c r="F2" s="29"/>
      <c r="G2" s="67" t="s">
        <v>563</v>
      </c>
      <c r="H2" s="67">
        <v>45040</v>
      </c>
      <c r="I2" s="30" t="s">
        <v>513</v>
      </c>
      <c r="J2" s="29"/>
      <c r="K2" s="67" t="s">
        <v>561</v>
      </c>
      <c r="L2" s="67">
        <v>45022</v>
      </c>
      <c r="M2" s="30" t="s">
        <v>512</v>
      </c>
      <c r="N2" s="29"/>
    </row>
    <row r="4" spans="1:14" s="31" customFormat="1" ht="12.95">
      <c r="A4" s="29"/>
      <c r="B4" s="30" t="s">
        <v>762</v>
      </c>
      <c r="C4" s="30"/>
      <c r="D4" s="30"/>
      <c r="E4" s="29"/>
      <c r="F4" s="30"/>
      <c r="G4" s="30"/>
      <c r="H4" s="30"/>
      <c r="I4" s="30"/>
      <c r="J4" s="30"/>
      <c r="K4" s="29"/>
      <c r="L4" s="29"/>
      <c r="M4" s="29"/>
      <c r="N4" s="29"/>
    </row>
    <row r="5" spans="1:14" ht="15.6">
      <c r="A5" s="16"/>
      <c r="B5" s="105"/>
      <c r="C5" s="57" t="s">
        <v>321</v>
      </c>
      <c r="D5" t="s">
        <v>515</v>
      </c>
      <c r="E5" t="s">
        <v>549</v>
      </c>
      <c r="G5" t="s">
        <v>61</v>
      </c>
      <c r="H5" s="64" t="s">
        <v>520</v>
      </c>
      <c r="K5" t="s">
        <v>54</v>
      </c>
      <c r="L5" s="64" t="s">
        <v>520</v>
      </c>
    </row>
    <row r="6" spans="1:14" ht="15.6">
      <c r="A6" s="16"/>
      <c r="B6" s="105"/>
      <c r="C6" s="57" t="s">
        <v>324</v>
      </c>
      <c r="D6" t="s">
        <v>325</v>
      </c>
      <c r="E6" t="s">
        <v>550</v>
      </c>
      <c r="G6" t="s">
        <v>61</v>
      </c>
      <c r="H6" s="64" t="s">
        <v>520</v>
      </c>
      <c r="K6" t="s">
        <v>54</v>
      </c>
      <c r="L6" s="64" t="s">
        <v>520</v>
      </c>
    </row>
    <row r="7" spans="1:14" ht="15.6">
      <c r="A7" s="16"/>
      <c r="B7" s="105"/>
      <c r="C7" t="s">
        <v>197</v>
      </c>
      <c r="D7" t="s">
        <v>198</v>
      </c>
      <c r="E7" t="s">
        <v>633</v>
      </c>
      <c r="G7" t="s">
        <v>633</v>
      </c>
      <c r="H7" s="64" t="str" cm="1">
        <f t="array" ref="H7">_xlfn.IFS(ISBLANK($G7),"Ready for QA",$G7="/","N/A",$G7="-","MISSING",$E7 = $G7,"PASS",$E7&lt;&gt;$G7,"INCORRECT")</f>
        <v>PASS</v>
      </c>
      <c r="K7" t="s">
        <v>633</v>
      </c>
      <c r="L7" s="64" t="str" cm="1">
        <f t="array" ref="L7">_xlfn.IFS(ISBLANK($K7),"Ready for QA",$K7="/","N/A",$K7="-","MISSING",$E7 = $K7,"PASS",$E7&lt;&gt;$K7,"INCORRECT")</f>
        <v>PASS</v>
      </c>
    </row>
    <row r="8" spans="1:14" ht="15.6">
      <c r="A8" s="16"/>
      <c r="B8" s="105"/>
      <c r="C8" t="s">
        <v>327</v>
      </c>
      <c r="D8" t="s">
        <v>198</v>
      </c>
      <c r="E8" t="s">
        <v>633</v>
      </c>
      <c r="G8" t="s">
        <v>633</v>
      </c>
      <c r="H8" s="64" t="str" cm="1">
        <f t="array" ref="H8">_xlfn.IFS(ISBLANK($G8),"Ready for QA",$G8="/","N/A",$G8="-","MISSING",$E8 = $G8,"PASS",$E8&lt;&gt;$G8,"INCORRECT")</f>
        <v>PASS</v>
      </c>
      <c r="K8" t="s">
        <v>633</v>
      </c>
      <c r="L8" s="64" t="str" cm="1">
        <f t="array" ref="L8">_xlfn.IFS(ISBLANK($K8),"Ready for QA",$K8="/","N/A",$K8="-","MISSING",$E8 = $K8,"PASS",$E8&lt;&gt;$K8,"INCORRECT")</f>
        <v>PASS</v>
      </c>
    </row>
    <row r="9" spans="1:14" ht="15.6">
      <c r="A9" s="16"/>
      <c r="B9" s="105"/>
      <c r="C9" t="s">
        <v>328</v>
      </c>
      <c r="D9" t="s">
        <v>515</v>
      </c>
      <c r="E9" t="s">
        <v>550</v>
      </c>
      <c r="G9" t="s">
        <v>61</v>
      </c>
      <c r="H9" s="64" t="s">
        <v>520</v>
      </c>
      <c r="K9" t="s">
        <v>54</v>
      </c>
      <c r="L9" s="64" t="s">
        <v>520</v>
      </c>
    </row>
    <row r="10" spans="1:14" ht="12.95">
      <c r="B10" s="105"/>
      <c r="C10" t="s">
        <v>330</v>
      </c>
      <c r="D10" t="s">
        <v>325</v>
      </c>
      <c r="E10" t="s">
        <v>550</v>
      </c>
      <c r="G10" t="s">
        <v>61</v>
      </c>
      <c r="H10" s="64" t="s">
        <v>520</v>
      </c>
      <c r="K10" t="s">
        <v>54</v>
      </c>
      <c r="L10" s="64" t="s">
        <v>520</v>
      </c>
    </row>
    <row r="11" spans="1:14" ht="12.95">
      <c r="B11" s="105"/>
      <c r="C11" t="s">
        <v>204</v>
      </c>
      <c r="D11" t="s">
        <v>205</v>
      </c>
      <c r="E11" t="s">
        <v>551</v>
      </c>
      <c r="G11" t="s">
        <v>61</v>
      </c>
      <c r="H11" s="64" t="s">
        <v>520</v>
      </c>
      <c r="K11" t="s">
        <v>54</v>
      </c>
      <c r="L11" s="64" t="s">
        <v>520</v>
      </c>
    </row>
    <row r="12" spans="1:14" ht="12.95">
      <c r="B12" s="105"/>
      <c r="C12" t="s">
        <v>331</v>
      </c>
      <c r="D12" t="s">
        <v>205</v>
      </c>
      <c r="E12" t="s">
        <v>551</v>
      </c>
      <c r="G12" t="s">
        <v>61</v>
      </c>
      <c r="H12" s="64" t="s">
        <v>520</v>
      </c>
      <c r="K12" t="s">
        <v>54</v>
      </c>
      <c r="L12" s="64" t="s">
        <v>520</v>
      </c>
    </row>
    <row r="13" spans="1:14" ht="12.95">
      <c r="B13" s="105"/>
      <c r="C13" t="s">
        <v>207</v>
      </c>
      <c r="D13" t="s">
        <v>208</v>
      </c>
      <c r="E13" t="s">
        <v>552</v>
      </c>
      <c r="G13" t="s">
        <v>61</v>
      </c>
      <c r="H13" s="64" t="s">
        <v>520</v>
      </c>
      <c r="K13" t="s">
        <v>54</v>
      </c>
      <c r="L13" s="64" t="s">
        <v>520</v>
      </c>
    </row>
    <row r="14" spans="1:14" ht="12.95">
      <c r="B14" s="105"/>
      <c r="C14" t="s">
        <v>333</v>
      </c>
      <c r="D14" t="s">
        <v>208</v>
      </c>
      <c r="E14" t="s">
        <v>552</v>
      </c>
      <c r="G14" t="s">
        <v>61</v>
      </c>
      <c r="H14" s="64" t="s">
        <v>520</v>
      </c>
      <c r="K14" t="s">
        <v>54</v>
      </c>
      <c r="L14" s="64" t="s">
        <v>520</v>
      </c>
    </row>
    <row r="15" spans="1:14" ht="12.95">
      <c r="B15" s="105"/>
      <c r="C15" s="1" t="s">
        <v>216</v>
      </c>
      <c r="D15" t="s">
        <v>217</v>
      </c>
      <c r="E15" t="s">
        <v>218</v>
      </c>
      <c r="G15" t="s">
        <v>52</v>
      </c>
      <c r="H15" s="64" t="str" cm="1">
        <f t="array" ref="H15">_xlfn.IFS(ISBLANK($G15),"Ready for QA",$G15="/","N/A",$G15="-","MISSING",$E15 = $G15,"PASS",$E15&lt;&gt;$G15,"INCORRECT")</f>
        <v>N/A</v>
      </c>
      <c r="K15" t="s">
        <v>52</v>
      </c>
      <c r="L15" s="64" t="str" cm="1">
        <f t="array" ref="L15">_xlfn.IFS(ISBLANK($K15),"Ready for QA",$K15="/","N/A",$K15="-","MISSING",$E15 = $K15,"PASS",$E15&lt;&gt;$K15,"INCORRECT")</f>
        <v>N/A</v>
      </c>
    </row>
    <row r="16" spans="1:14" ht="12.95">
      <c r="B16" s="105"/>
      <c r="C16" s="1" t="s">
        <v>336</v>
      </c>
      <c r="D16" t="s">
        <v>217</v>
      </c>
      <c r="E16" t="s">
        <v>218</v>
      </c>
      <c r="G16" t="s">
        <v>52</v>
      </c>
      <c r="H16" s="64" t="str" cm="1">
        <f t="array" ref="H16">_xlfn.IFS(ISBLANK($G16),"Ready for QA",$G16="/","N/A",$G16="-","MISSING",$E16 = $G16,"PASS",$E16&lt;&gt;$G16,"INCORRECT")</f>
        <v>N/A</v>
      </c>
      <c r="K16" t="s">
        <v>52</v>
      </c>
      <c r="L16" s="64" t="str" cm="1">
        <f t="array" ref="L16">_xlfn.IFS(ISBLANK($K16),"Ready for QA",$K16="/","N/A",$K16="-","MISSING",$E16 = $K16,"PASS",$E16&lt;&gt;$K16,"INCORRECT")</f>
        <v>N/A</v>
      </c>
    </row>
    <row r="17" spans="1:13" ht="12.95">
      <c r="B17" s="105"/>
      <c r="C17" s="1" t="s">
        <v>220</v>
      </c>
      <c r="D17" t="s">
        <v>221</v>
      </c>
      <c r="E17" s="60" t="s">
        <v>222</v>
      </c>
      <c r="G17" s="71" t="s">
        <v>568</v>
      </c>
      <c r="H17" s="64" t="s">
        <v>520</v>
      </c>
      <c r="K17" s="71" t="s">
        <v>522</v>
      </c>
      <c r="L17" s="64" t="s">
        <v>520</v>
      </c>
    </row>
    <row r="18" spans="1:13" ht="12.95">
      <c r="B18" s="105"/>
      <c r="C18" s="1" t="s">
        <v>337</v>
      </c>
      <c r="D18" t="s">
        <v>221</v>
      </c>
      <c r="E18" s="60" t="s">
        <v>222</v>
      </c>
      <c r="G18" s="71" t="s">
        <v>568</v>
      </c>
      <c r="H18" s="64" t="s">
        <v>520</v>
      </c>
      <c r="K18" s="71" t="s">
        <v>522</v>
      </c>
      <c r="L18" s="64" t="s">
        <v>520</v>
      </c>
    </row>
    <row r="19" spans="1:13" ht="12.95">
      <c r="B19" s="105"/>
      <c r="C19" t="s">
        <v>234</v>
      </c>
      <c r="D19" t="s">
        <v>235</v>
      </c>
      <c r="E19" s="26">
        <v>25</v>
      </c>
      <c r="G19" s="26">
        <v>25</v>
      </c>
      <c r="H19" s="64" t="str" cm="1">
        <f t="array" ref="H19">_xlfn.IFS(ISBLANK($G19),"Ready for QA",$G19="/","N/A",$G19="-","MISSING",$E19 = $G19,"PASS",$E19&lt;&gt;$G19,"INCORRECT")</f>
        <v>PASS</v>
      </c>
      <c r="K19" s="69">
        <v>25</v>
      </c>
      <c r="L19" s="64" t="str" cm="1">
        <f t="array" ref="L19">_xlfn.IFS(ISBLANK($K19),"Ready for QA",$K19="/","N/A",$K19="-","MISSING",$E19 = $K19,"PASS",$E19&lt;&gt;$K19,"INCORRECT")</f>
        <v>PASS</v>
      </c>
    </row>
    <row r="20" spans="1:13" ht="15.6">
      <c r="A20" s="16"/>
      <c r="B20" s="105"/>
      <c r="C20" t="s">
        <v>349</v>
      </c>
      <c r="D20" t="s">
        <v>235</v>
      </c>
      <c r="E20" s="26">
        <v>25</v>
      </c>
      <c r="G20" s="26">
        <v>25</v>
      </c>
      <c r="H20" s="64" t="str" cm="1">
        <f t="array" ref="H20">_xlfn.IFS(ISBLANK($G20),"Ready for QA",$G20="/","N/A",$G20="-","MISSING",$E20 = $G20,"PASS",$E20&lt;&gt;$G20,"INCORRECT")</f>
        <v>PASS</v>
      </c>
      <c r="K20" s="69">
        <v>25</v>
      </c>
      <c r="L20" s="64" t="str" cm="1">
        <f t="array" ref="L20">_xlfn.IFS(ISBLANK($K20),"Ready for QA",$K20="/","N/A",$K20="-","MISSING",$E20 = $K20,"PASS",$E20&lt;&gt;$K20,"INCORRECT")</f>
        <v>PASS</v>
      </c>
    </row>
    <row r="21" spans="1:13" ht="15.6">
      <c r="A21" s="16"/>
      <c r="B21" s="105"/>
      <c r="C21" s="1" t="s">
        <v>244</v>
      </c>
      <c r="D21" t="s">
        <v>245</v>
      </c>
      <c r="E21" t="s">
        <v>523</v>
      </c>
      <c r="G21" t="s">
        <v>524</v>
      </c>
      <c r="H21" s="64" t="s">
        <v>520</v>
      </c>
      <c r="K21" t="s">
        <v>524</v>
      </c>
      <c r="L21" s="64" t="s">
        <v>520</v>
      </c>
    </row>
    <row r="22" spans="1:13" ht="15.6">
      <c r="A22" s="16"/>
      <c r="B22" s="105"/>
      <c r="C22" t="s">
        <v>352</v>
      </c>
      <c r="D22" t="s">
        <v>245</v>
      </c>
      <c r="E22" t="s">
        <v>523</v>
      </c>
      <c r="G22" t="s">
        <v>524</v>
      </c>
      <c r="H22" s="64" t="s">
        <v>520</v>
      </c>
      <c r="K22" t="s">
        <v>524</v>
      </c>
      <c r="L22" s="64" t="s">
        <v>520</v>
      </c>
    </row>
    <row r="23" spans="1:13" ht="15.6">
      <c r="A23" s="16"/>
      <c r="B23" s="105"/>
      <c r="C23" s="1" t="s">
        <v>275</v>
      </c>
      <c r="D23" t="s">
        <v>276</v>
      </c>
      <c r="E23" t="s">
        <v>525</v>
      </c>
      <c r="G23" s="79" t="s">
        <v>591</v>
      </c>
      <c r="H23" s="64" t="s">
        <v>520</v>
      </c>
      <c r="L23" s="64"/>
    </row>
    <row r="24" spans="1:13" ht="15.6">
      <c r="A24" s="16"/>
      <c r="B24" s="105"/>
      <c r="C24" s="1" t="s">
        <v>365</v>
      </c>
      <c r="D24" t="s">
        <v>276</v>
      </c>
      <c r="E24" t="s">
        <v>525</v>
      </c>
      <c r="G24" s="79" t="s">
        <v>591</v>
      </c>
      <c r="H24" s="64" t="s">
        <v>520</v>
      </c>
      <c r="L24" s="64"/>
    </row>
    <row r="25" spans="1:13" ht="15.6">
      <c r="A25" s="16"/>
      <c r="B25" s="105"/>
      <c r="C25" t="s">
        <v>439</v>
      </c>
      <c r="D25" t="s">
        <v>763</v>
      </c>
      <c r="E25" t="s">
        <v>764</v>
      </c>
      <c r="G25" t="s">
        <v>764</v>
      </c>
      <c r="H25" s="64" t="str" cm="1">
        <f t="array" ref="H25">_xlfn.IFS(ISBLANK($G25),"Ready for QA",$G25="/","N/A",$G25="-","MISSING",$E25 = $G25,"PASS",$E25&lt;&gt;$G25,"INCORRECT")</f>
        <v>PASS</v>
      </c>
      <c r="K25" s="68" t="s">
        <v>764</v>
      </c>
      <c r="L25" s="64" t="str" cm="1">
        <f t="array" ref="L25">_xlfn.IFS(ISBLANK($K25),"Ready for QA",$K25="/","N/A",$K25="-","MISSING",$E25 = $K25,"PASS",$E25&lt;&gt;$K25,"INCORRECT")</f>
        <v>PASS</v>
      </c>
      <c r="M25" t="s">
        <v>725</v>
      </c>
    </row>
    <row r="26" spans="1:13" ht="15.6">
      <c r="A26" s="16"/>
    </row>
    <row r="27" spans="1:13" ht="15.75" customHeight="1">
      <c r="A27" s="16"/>
    </row>
    <row r="28" spans="1:13" s="31" customFormat="1" ht="15.75" customHeight="1">
      <c r="A28" s="29"/>
      <c r="B28" s="30" t="s">
        <v>765</v>
      </c>
      <c r="C28" s="30"/>
      <c r="D28" s="30"/>
      <c r="E28" s="29"/>
      <c r="F28" s="29"/>
      <c r="G28" s="29"/>
      <c r="H28" s="29"/>
      <c r="I28" s="29"/>
      <c r="J28" s="29"/>
    </row>
    <row r="29" spans="1:13" ht="15.6">
      <c r="A29" s="16"/>
      <c r="B29" s="105"/>
      <c r="C29" s="57" t="s">
        <v>321</v>
      </c>
      <c r="D29" t="s">
        <v>515</v>
      </c>
      <c r="E29" t="s">
        <v>549</v>
      </c>
      <c r="G29" t="s">
        <v>61</v>
      </c>
      <c r="H29" s="64" t="s">
        <v>520</v>
      </c>
      <c r="K29" t="s">
        <v>54</v>
      </c>
      <c r="L29" s="64" t="s">
        <v>520</v>
      </c>
    </row>
    <row r="30" spans="1:13" ht="15.6">
      <c r="A30" s="16"/>
      <c r="B30" s="105"/>
      <c r="C30" s="57" t="s">
        <v>324</v>
      </c>
      <c r="D30" t="s">
        <v>325</v>
      </c>
      <c r="E30" t="s">
        <v>550</v>
      </c>
      <c r="G30" t="s">
        <v>61</v>
      </c>
      <c r="H30" s="64" t="s">
        <v>520</v>
      </c>
      <c r="K30" t="s">
        <v>54</v>
      </c>
      <c r="L30" s="64" t="s">
        <v>520</v>
      </c>
    </row>
    <row r="31" spans="1:13" ht="15.6">
      <c r="A31" s="16"/>
      <c r="B31" s="105"/>
      <c r="C31" t="s">
        <v>197</v>
      </c>
      <c r="D31" t="s">
        <v>198</v>
      </c>
      <c r="E31" t="s">
        <v>633</v>
      </c>
      <c r="G31" t="s">
        <v>633</v>
      </c>
      <c r="H31" s="64" t="str" cm="1">
        <f t="array" ref="H31">_xlfn.IFS(ISBLANK($G31),"Ready for QA",$G31="/","N/A",$G31="-","MISSING",$E31 = $G31,"PASS",$E31&lt;&gt;$G31,"INCORRECT")</f>
        <v>PASS</v>
      </c>
      <c r="K31" t="s">
        <v>633</v>
      </c>
      <c r="L31" s="64" t="str" cm="1">
        <f t="array" ref="L31">_xlfn.IFS(ISBLANK($K31),"Ready for QA",$K31="/","N/A",$K31="-","MISSING",$E31 = $K31,"PASS",$E31&lt;&gt;$K31,"INCORRECT")</f>
        <v>PASS</v>
      </c>
    </row>
    <row r="32" spans="1:13" ht="15.6">
      <c r="A32" s="16"/>
      <c r="B32" s="105"/>
      <c r="C32" t="s">
        <v>327</v>
      </c>
      <c r="D32" t="s">
        <v>198</v>
      </c>
      <c r="E32" t="s">
        <v>633</v>
      </c>
      <c r="G32" t="s">
        <v>633</v>
      </c>
      <c r="H32" s="64" t="str" cm="1">
        <f t="array" ref="H32">_xlfn.IFS(ISBLANK($G32),"Ready for QA",$G32="/","N/A",$G32="-","MISSING",$E32 = $G32,"PASS",$E32&lt;&gt;$G32,"INCORRECT")</f>
        <v>PASS</v>
      </c>
      <c r="K32" t="s">
        <v>633</v>
      </c>
      <c r="L32" s="64" t="str" cm="1">
        <f t="array" ref="L32">_xlfn.IFS(ISBLANK($K32),"Ready for QA",$K32="/","N/A",$K32="-","MISSING",$E32 = $K32,"PASS",$E32&lt;&gt;$K32,"INCORRECT")</f>
        <v>PASS</v>
      </c>
    </row>
    <row r="33" spans="1:12" ht="15.6">
      <c r="A33" s="16"/>
      <c r="B33" s="105"/>
      <c r="C33" t="s">
        <v>328</v>
      </c>
      <c r="D33" t="s">
        <v>515</v>
      </c>
      <c r="E33" t="s">
        <v>550</v>
      </c>
      <c r="G33" t="s">
        <v>61</v>
      </c>
      <c r="H33" s="64" t="s">
        <v>520</v>
      </c>
      <c r="K33" t="s">
        <v>54</v>
      </c>
      <c r="L33" s="64" t="s">
        <v>520</v>
      </c>
    </row>
    <row r="34" spans="1:12" ht="12.95">
      <c r="B34" s="105"/>
      <c r="C34" t="s">
        <v>330</v>
      </c>
      <c r="D34" t="s">
        <v>325</v>
      </c>
      <c r="E34" t="s">
        <v>550</v>
      </c>
      <c r="G34" t="s">
        <v>61</v>
      </c>
      <c r="H34" s="64" t="s">
        <v>520</v>
      </c>
      <c r="K34" t="s">
        <v>54</v>
      </c>
      <c r="L34" s="64" t="s">
        <v>520</v>
      </c>
    </row>
    <row r="35" spans="1:12" ht="12.95">
      <c r="B35" s="105"/>
      <c r="C35" t="s">
        <v>204</v>
      </c>
      <c r="D35" t="s">
        <v>205</v>
      </c>
      <c r="E35" t="s">
        <v>551</v>
      </c>
      <c r="G35" t="s">
        <v>61</v>
      </c>
      <c r="H35" s="64" t="s">
        <v>520</v>
      </c>
      <c r="K35" t="s">
        <v>54</v>
      </c>
      <c r="L35" s="64" t="s">
        <v>520</v>
      </c>
    </row>
    <row r="36" spans="1:12" ht="12.95">
      <c r="B36" s="105"/>
      <c r="C36" t="s">
        <v>331</v>
      </c>
      <c r="D36" t="s">
        <v>205</v>
      </c>
      <c r="E36" t="s">
        <v>551</v>
      </c>
      <c r="G36" t="s">
        <v>61</v>
      </c>
      <c r="H36" s="64" t="s">
        <v>520</v>
      </c>
      <c r="K36" t="s">
        <v>54</v>
      </c>
      <c r="L36" s="64" t="s">
        <v>520</v>
      </c>
    </row>
    <row r="37" spans="1:12" ht="12.95">
      <c r="B37" s="105"/>
      <c r="C37" t="s">
        <v>207</v>
      </c>
      <c r="D37" t="s">
        <v>208</v>
      </c>
      <c r="E37" t="s">
        <v>552</v>
      </c>
      <c r="G37" t="s">
        <v>61</v>
      </c>
      <c r="H37" s="64" t="s">
        <v>520</v>
      </c>
      <c r="K37" t="s">
        <v>54</v>
      </c>
      <c r="L37" s="64" t="s">
        <v>520</v>
      </c>
    </row>
    <row r="38" spans="1:12" ht="12.95">
      <c r="B38" s="105"/>
      <c r="C38" t="s">
        <v>333</v>
      </c>
      <c r="D38" t="s">
        <v>208</v>
      </c>
      <c r="E38" t="s">
        <v>552</v>
      </c>
      <c r="G38" t="s">
        <v>61</v>
      </c>
      <c r="H38" s="64" t="s">
        <v>520</v>
      </c>
      <c r="K38" t="s">
        <v>54</v>
      </c>
      <c r="L38" s="64" t="s">
        <v>520</v>
      </c>
    </row>
    <row r="39" spans="1:12" ht="12.95">
      <c r="B39" s="105"/>
      <c r="C39" s="1" t="s">
        <v>216</v>
      </c>
      <c r="D39" t="s">
        <v>217</v>
      </c>
      <c r="E39" t="s">
        <v>218</v>
      </c>
      <c r="G39" t="s">
        <v>52</v>
      </c>
      <c r="H39" s="64" t="str" cm="1">
        <f t="array" ref="H39">_xlfn.IFS(ISBLANK($G39),"Ready for QA",$G39="/","N/A",$G39="-","MISSING",$E39 = $G39,"PASS",$E39&lt;&gt;$G39,"INCORRECT")</f>
        <v>N/A</v>
      </c>
      <c r="K39" t="s">
        <v>52</v>
      </c>
      <c r="L39" s="64" t="str" cm="1">
        <f t="array" ref="L39">_xlfn.IFS(ISBLANK($K39),"Ready for QA",$K39="/","N/A",$K39="-","MISSING",$E39 = $K39,"PASS",$E39&lt;&gt;$K39,"INCORRECT")</f>
        <v>N/A</v>
      </c>
    </row>
    <row r="40" spans="1:12" ht="12.95">
      <c r="B40" s="105"/>
      <c r="C40" s="1" t="s">
        <v>336</v>
      </c>
      <c r="D40" t="s">
        <v>217</v>
      </c>
      <c r="E40" t="s">
        <v>218</v>
      </c>
      <c r="G40" t="s">
        <v>52</v>
      </c>
      <c r="H40" s="64" t="str" cm="1">
        <f t="array" ref="H40">_xlfn.IFS(ISBLANK($G40),"Ready for QA",$G40="/","N/A",$G40="-","MISSING",$E40 = $G40,"PASS",$E40&lt;&gt;$G40,"INCORRECT")</f>
        <v>N/A</v>
      </c>
      <c r="K40" t="s">
        <v>52</v>
      </c>
      <c r="L40" s="64" t="str" cm="1">
        <f t="array" ref="L40">_xlfn.IFS(ISBLANK($K40),"Ready for QA",$K40="/","N/A",$K40="-","MISSING",$E40 = $K40,"PASS",$E40&lt;&gt;$K40,"INCORRECT")</f>
        <v>N/A</v>
      </c>
    </row>
    <row r="41" spans="1:12" ht="12.95">
      <c r="B41" s="105"/>
      <c r="C41" s="1" t="s">
        <v>220</v>
      </c>
      <c r="D41" t="s">
        <v>221</v>
      </c>
      <c r="E41" s="60" t="s">
        <v>222</v>
      </c>
      <c r="G41" s="71" t="s">
        <v>568</v>
      </c>
      <c r="H41" s="64" t="s">
        <v>520</v>
      </c>
      <c r="K41" s="71" t="s">
        <v>522</v>
      </c>
      <c r="L41" s="64" t="s">
        <v>520</v>
      </c>
    </row>
    <row r="42" spans="1:12" ht="12.95">
      <c r="B42" s="105"/>
      <c r="C42" s="1" t="s">
        <v>337</v>
      </c>
      <c r="D42" t="s">
        <v>221</v>
      </c>
      <c r="E42" s="60" t="s">
        <v>222</v>
      </c>
      <c r="G42" s="71" t="s">
        <v>568</v>
      </c>
      <c r="H42" s="64" t="s">
        <v>520</v>
      </c>
      <c r="K42" s="71" t="s">
        <v>522</v>
      </c>
      <c r="L42" s="64" t="s">
        <v>520</v>
      </c>
    </row>
    <row r="43" spans="1:12" ht="12.95">
      <c r="B43" s="105"/>
      <c r="C43" t="s">
        <v>234</v>
      </c>
      <c r="D43" t="s">
        <v>235</v>
      </c>
      <c r="E43" s="26">
        <v>50</v>
      </c>
      <c r="G43" s="26">
        <v>50</v>
      </c>
      <c r="H43" s="64" t="str" cm="1">
        <f t="array" ref="H43">_xlfn.IFS(ISBLANK($G43),"Ready for QA",$G43="/","N/A",$G43="-","MISSING",$E43 = $G43,"PASS",$E43&lt;&gt;$G43,"INCORRECT")</f>
        <v>PASS</v>
      </c>
      <c r="K43" s="69">
        <v>50</v>
      </c>
      <c r="L43" s="64" t="str" cm="1">
        <f t="array" ref="L43">_xlfn.IFS(ISBLANK($K43),"Ready for QA",$K43="/","N/A",$K43="-","MISSING",$E43 = $K43,"PASS",$E43&lt;&gt;$K43,"INCORRECT")</f>
        <v>PASS</v>
      </c>
    </row>
    <row r="44" spans="1:12" ht="15.6">
      <c r="A44" s="16"/>
      <c r="B44" s="105"/>
      <c r="C44" t="s">
        <v>349</v>
      </c>
      <c r="D44" t="s">
        <v>235</v>
      </c>
      <c r="E44" s="26">
        <v>50</v>
      </c>
      <c r="G44" s="26">
        <v>50</v>
      </c>
      <c r="H44" s="64" t="str" cm="1">
        <f t="array" ref="H44">_xlfn.IFS(ISBLANK($G44),"Ready for QA",$G44="/","N/A",$G44="-","MISSING",$E44 = $G44,"PASS",$E44&lt;&gt;$G44,"INCORRECT")</f>
        <v>PASS</v>
      </c>
      <c r="K44" s="69">
        <v>50</v>
      </c>
      <c r="L44" s="64" t="str" cm="1">
        <f t="array" ref="L44">_xlfn.IFS(ISBLANK($K44),"Ready for QA",$K44="/","N/A",$K44="-","MISSING",$E44 = $K44,"PASS",$E44&lt;&gt;$K44,"INCORRECT")</f>
        <v>PASS</v>
      </c>
    </row>
    <row r="45" spans="1:12" ht="15.6">
      <c r="A45" s="16"/>
      <c r="B45" s="105"/>
      <c r="C45" s="1" t="s">
        <v>244</v>
      </c>
      <c r="D45" t="s">
        <v>245</v>
      </c>
      <c r="E45" t="s">
        <v>523</v>
      </c>
      <c r="G45" t="s">
        <v>524</v>
      </c>
      <c r="H45" s="64" t="s">
        <v>520</v>
      </c>
      <c r="K45" t="s">
        <v>524</v>
      </c>
      <c r="L45" s="64" t="s">
        <v>520</v>
      </c>
    </row>
    <row r="46" spans="1:12" ht="15.6">
      <c r="A46" s="16"/>
      <c r="B46" s="105"/>
      <c r="C46" t="s">
        <v>352</v>
      </c>
      <c r="D46" t="s">
        <v>245</v>
      </c>
      <c r="E46" t="s">
        <v>523</v>
      </c>
      <c r="G46" t="s">
        <v>524</v>
      </c>
      <c r="H46" s="64" t="s">
        <v>520</v>
      </c>
      <c r="K46" t="s">
        <v>524</v>
      </c>
      <c r="L46" s="64" t="s">
        <v>520</v>
      </c>
    </row>
    <row r="47" spans="1:12" ht="15.6">
      <c r="A47" s="16"/>
      <c r="B47" s="105"/>
      <c r="C47" s="1" t="s">
        <v>275</v>
      </c>
      <c r="D47" t="s">
        <v>276</v>
      </c>
      <c r="E47" t="s">
        <v>525</v>
      </c>
      <c r="G47" s="79" t="s">
        <v>591</v>
      </c>
      <c r="H47" s="64" t="s">
        <v>520</v>
      </c>
      <c r="L47" s="64"/>
    </row>
    <row r="48" spans="1:12" ht="15.6">
      <c r="A48" s="16"/>
      <c r="B48" s="105"/>
      <c r="C48" s="1" t="s">
        <v>365</v>
      </c>
      <c r="D48" t="s">
        <v>276</v>
      </c>
      <c r="E48" t="s">
        <v>525</v>
      </c>
      <c r="G48" s="79" t="s">
        <v>591</v>
      </c>
      <c r="H48" s="64" t="s">
        <v>520</v>
      </c>
      <c r="L48" s="64"/>
    </row>
    <row r="49" spans="1:13" ht="15.6">
      <c r="A49" s="16"/>
      <c r="B49" s="105"/>
      <c r="C49" t="s">
        <v>439</v>
      </c>
      <c r="D49" t="s">
        <v>766</v>
      </c>
      <c r="E49" t="s">
        <v>764</v>
      </c>
      <c r="G49" t="s">
        <v>764</v>
      </c>
      <c r="H49" s="64" t="str" cm="1">
        <f t="array" ref="H49">_xlfn.IFS(ISBLANK($G49),"Ready for QA",$G49="/","N/A",$G49="-","MISSING",$E49 = $G49,"PASS",$E49&lt;&gt;$G49,"INCORRECT")</f>
        <v>PASS</v>
      </c>
      <c r="K49" s="68" t="s">
        <v>764</v>
      </c>
      <c r="L49" s="64" t="str" cm="1">
        <f t="array" ref="L49">_xlfn.IFS(ISBLANK($K49),"Ready for QA",$K49="/","N/A",$K49="-","MISSING",$E49 = $K49,"PASS",$E49&lt;&gt;$K49,"INCORRECT")</f>
        <v>PASS</v>
      </c>
      <c r="M49" t="s">
        <v>725</v>
      </c>
    </row>
    <row r="50" spans="1:13" ht="12.6">
      <c r="B50" s="1"/>
      <c r="C50" s="1"/>
      <c r="D50" s="1"/>
    </row>
    <row r="51" spans="1:13" ht="12.6">
      <c r="C51" s="1"/>
    </row>
    <row r="52" spans="1:13" s="31" customFormat="1" ht="15.75" customHeight="1">
      <c r="A52" s="29"/>
      <c r="B52" s="30" t="s">
        <v>767</v>
      </c>
      <c r="C52" s="30"/>
      <c r="D52" s="30"/>
      <c r="E52" s="29"/>
      <c r="F52" s="29"/>
      <c r="G52" s="29"/>
      <c r="H52" s="29"/>
      <c r="I52" s="29"/>
      <c r="J52" s="29"/>
    </row>
    <row r="53" spans="1:13" ht="15.6">
      <c r="A53" s="16"/>
      <c r="B53" s="105"/>
      <c r="C53" s="57" t="s">
        <v>321</v>
      </c>
      <c r="D53" t="s">
        <v>515</v>
      </c>
      <c r="E53" t="s">
        <v>549</v>
      </c>
      <c r="G53" t="s">
        <v>61</v>
      </c>
      <c r="H53" s="64" t="s">
        <v>520</v>
      </c>
      <c r="K53" t="s">
        <v>54</v>
      </c>
      <c r="L53" s="64" t="s">
        <v>520</v>
      </c>
    </row>
    <row r="54" spans="1:13" ht="15.6">
      <c r="A54" s="16"/>
      <c r="B54" s="105"/>
      <c r="C54" s="57" t="s">
        <v>324</v>
      </c>
      <c r="D54" t="s">
        <v>325</v>
      </c>
      <c r="E54" t="s">
        <v>550</v>
      </c>
      <c r="G54" t="s">
        <v>61</v>
      </c>
      <c r="H54" s="64" t="s">
        <v>520</v>
      </c>
      <c r="K54" t="s">
        <v>54</v>
      </c>
      <c r="L54" s="64" t="s">
        <v>520</v>
      </c>
    </row>
    <row r="55" spans="1:13" ht="15.6">
      <c r="A55" s="16"/>
      <c r="B55" s="105"/>
      <c r="C55" t="s">
        <v>197</v>
      </c>
      <c r="D55" t="s">
        <v>198</v>
      </c>
      <c r="E55" t="s">
        <v>633</v>
      </c>
      <c r="G55" t="s">
        <v>633</v>
      </c>
      <c r="H55" s="64" t="str" cm="1">
        <f t="array" ref="H55">_xlfn.IFS(ISBLANK($G55),"Ready for QA",$G55="/","N/A",$G55="-","MISSING",$E55 = $G55,"PASS",$E55&lt;&gt;$G55,"INCORRECT")</f>
        <v>PASS</v>
      </c>
      <c r="K55" t="s">
        <v>633</v>
      </c>
      <c r="L55" s="64" t="str" cm="1">
        <f t="array" ref="L55">_xlfn.IFS(ISBLANK($K55),"Ready for QA",$K55="/","N/A",$K55="-","MISSING",$E55 = $K55,"PASS",$E55&lt;&gt;$K55,"INCORRECT")</f>
        <v>PASS</v>
      </c>
    </row>
    <row r="56" spans="1:13" ht="15.6">
      <c r="A56" s="16"/>
      <c r="B56" s="105"/>
      <c r="C56" t="s">
        <v>327</v>
      </c>
      <c r="D56" t="s">
        <v>198</v>
      </c>
      <c r="E56" t="s">
        <v>633</v>
      </c>
      <c r="G56" t="s">
        <v>633</v>
      </c>
      <c r="H56" s="64" t="str" cm="1">
        <f t="array" ref="H56">_xlfn.IFS(ISBLANK($G56),"Ready for QA",$G56="/","N/A",$G56="-","MISSING",$E56 = $G56,"PASS",$E56&lt;&gt;$G56,"INCORRECT")</f>
        <v>PASS</v>
      </c>
      <c r="K56" t="s">
        <v>633</v>
      </c>
      <c r="L56" s="64" t="str" cm="1">
        <f t="array" ref="L56">_xlfn.IFS(ISBLANK($K56),"Ready for QA",$K56="/","N/A",$K56="-","MISSING",$E56 = $K56,"PASS",$E56&lt;&gt;$K56,"INCORRECT")</f>
        <v>PASS</v>
      </c>
    </row>
    <row r="57" spans="1:13" ht="15.6">
      <c r="A57" s="16"/>
      <c r="B57" s="105"/>
      <c r="C57" t="s">
        <v>328</v>
      </c>
      <c r="D57" t="s">
        <v>515</v>
      </c>
      <c r="E57" t="s">
        <v>550</v>
      </c>
      <c r="G57" t="s">
        <v>61</v>
      </c>
      <c r="H57" s="64" t="s">
        <v>520</v>
      </c>
      <c r="K57" t="s">
        <v>54</v>
      </c>
      <c r="L57" s="64" t="s">
        <v>520</v>
      </c>
    </row>
    <row r="58" spans="1:13" ht="12.95">
      <c r="B58" s="105"/>
      <c r="C58" t="s">
        <v>330</v>
      </c>
      <c r="D58" t="s">
        <v>325</v>
      </c>
      <c r="E58" t="s">
        <v>550</v>
      </c>
      <c r="G58" t="s">
        <v>61</v>
      </c>
      <c r="H58" s="64" t="s">
        <v>520</v>
      </c>
      <c r="K58" t="s">
        <v>54</v>
      </c>
      <c r="L58" s="64" t="s">
        <v>520</v>
      </c>
    </row>
    <row r="59" spans="1:13" ht="12.95">
      <c r="B59" s="105"/>
      <c r="C59" t="s">
        <v>204</v>
      </c>
      <c r="D59" t="s">
        <v>205</v>
      </c>
      <c r="E59" t="s">
        <v>551</v>
      </c>
      <c r="G59" t="s">
        <v>61</v>
      </c>
      <c r="H59" s="64" t="s">
        <v>520</v>
      </c>
      <c r="K59" t="s">
        <v>54</v>
      </c>
      <c r="L59" s="64" t="s">
        <v>520</v>
      </c>
    </row>
    <row r="60" spans="1:13" ht="12.95">
      <c r="B60" s="105"/>
      <c r="C60" t="s">
        <v>331</v>
      </c>
      <c r="D60" t="s">
        <v>205</v>
      </c>
      <c r="E60" t="s">
        <v>551</v>
      </c>
      <c r="G60" t="s">
        <v>61</v>
      </c>
      <c r="H60" s="64" t="s">
        <v>520</v>
      </c>
      <c r="K60" t="s">
        <v>54</v>
      </c>
      <c r="L60" s="64" t="s">
        <v>520</v>
      </c>
    </row>
    <row r="61" spans="1:13" ht="12.95">
      <c r="B61" s="105"/>
      <c r="C61" t="s">
        <v>207</v>
      </c>
      <c r="D61" t="s">
        <v>208</v>
      </c>
      <c r="E61" t="s">
        <v>552</v>
      </c>
      <c r="G61" t="s">
        <v>61</v>
      </c>
      <c r="H61" s="64" t="s">
        <v>520</v>
      </c>
      <c r="K61" t="s">
        <v>54</v>
      </c>
      <c r="L61" s="64" t="s">
        <v>520</v>
      </c>
    </row>
    <row r="62" spans="1:13" ht="12.95">
      <c r="B62" s="105"/>
      <c r="C62" t="s">
        <v>333</v>
      </c>
      <c r="D62" t="s">
        <v>208</v>
      </c>
      <c r="E62" t="s">
        <v>552</v>
      </c>
      <c r="G62" t="s">
        <v>61</v>
      </c>
      <c r="H62" s="64" t="s">
        <v>520</v>
      </c>
      <c r="K62" t="s">
        <v>54</v>
      </c>
      <c r="L62" s="64" t="s">
        <v>520</v>
      </c>
    </row>
    <row r="63" spans="1:13" ht="12.95">
      <c r="B63" s="105"/>
      <c r="C63" s="1" t="s">
        <v>216</v>
      </c>
      <c r="D63" t="s">
        <v>217</v>
      </c>
      <c r="E63" t="s">
        <v>218</v>
      </c>
      <c r="G63" t="s">
        <v>52</v>
      </c>
      <c r="H63" s="64" t="str" cm="1">
        <f t="array" ref="H63">_xlfn.IFS(ISBLANK($G63),"Ready for QA",$G63="/","N/A",$G63="-","MISSING",$E63 = $G63,"PASS",$E63&lt;&gt;$G63,"INCORRECT")</f>
        <v>N/A</v>
      </c>
      <c r="K63" t="s">
        <v>52</v>
      </c>
      <c r="L63" s="64" t="str" cm="1">
        <f t="array" ref="L63">_xlfn.IFS(ISBLANK($K63),"Ready for QA",$K63="/","N/A",$K63="-","MISSING",$E63 = $K63,"PASS",$E63&lt;&gt;$K63,"INCORRECT")</f>
        <v>N/A</v>
      </c>
    </row>
    <row r="64" spans="1:13" ht="12.95">
      <c r="B64" s="105"/>
      <c r="C64" s="1" t="s">
        <v>336</v>
      </c>
      <c r="D64" t="s">
        <v>217</v>
      </c>
      <c r="E64" t="s">
        <v>218</v>
      </c>
      <c r="G64" t="s">
        <v>52</v>
      </c>
      <c r="H64" s="64" t="str" cm="1">
        <f t="array" ref="H64">_xlfn.IFS(ISBLANK($G64),"Ready for QA",$G64="/","N/A",$G64="-","MISSING",$E64 = $G64,"PASS",$E64&lt;&gt;$G64,"INCORRECT")</f>
        <v>N/A</v>
      </c>
      <c r="K64" t="s">
        <v>52</v>
      </c>
      <c r="L64" s="64" t="str" cm="1">
        <f t="array" ref="L64">_xlfn.IFS(ISBLANK($K64),"Ready for QA",$K64="/","N/A",$K64="-","MISSING",$E64 = $K64,"PASS",$E64&lt;&gt;$K64,"INCORRECT")</f>
        <v>N/A</v>
      </c>
    </row>
    <row r="65" spans="1:13" ht="12.95">
      <c r="B65" s="105"/>
      <c r="C65" s="1" t="s">
        <v>220</v>
      </c>
      <c r="D65" t="s">
        <v>221</v>
      </c>
      <c r="E65" s="60" t="s">
        <v>222</v>
      </c>
      <c r="G65" s="71" t="s">
        <v>568</v>
      </c>
      <c r="H65" s="64" t="s">
        <v>520</v>
      </c>
      <c r="K65" s="71" t="s">
        <v>522</v>
      </c>
      <c r="L65" s="64" t="s">
        <v>520</v>
      </c>
    </row>
    <row r="66" spans="1:13" ht="12.95">
      <c r="B66" s="105"/>
      <c r="C66" s="1" t="s">
        <v>337</v>
      </c>
      <c r="D66" t="s">
        <v>221</v>
      </c>
      <c r="E66" s="60" t="s">
        <v>222</v>
      </c>
      <c r="G66" s="71" t="s">
        <v>568</v>
      </c>
      <c r="H66" s="64" t="s">
        <v>520</v>
      </c>
      <c r="K66" s="71" t="s">
        <v>522</v>
      </c>
      <c r="L66" s="64" t="s">
        <v>520</v>
      </c>
    </row>
    <row r="67" spans="1:13" ht="12.95">
      <c r="B67" s="105"/>
      <c r="C67" t="s">
        <v>234</v>
      </c>
      <c r="D67" t="s">
        <v>235</v>
      </c>
      <c r="E67" s="26">
        <v>75</v>
      </c>
      <c r="G67" s="26">
        <v>75</v>
      </c>
      <c r="H67" s="64" t="str" cm="1">
        <f t="array" ref="H67">_xlfn.IFS(ISBLANK($G67),"Ready for QA",$G67="/","N/A",$G67="-","MISSING",$E67 = $G67,"PASS",$E67&lt;&gt;$G67,"INCORRECT")</f>
        <v>PASS</v>
      </c>
      <c r="K67" s="26">
        <v>75</v>
      </c>
      <c r="L67" s="64" t="str" cm="1">
        <f t="array" ref="L67">_xlfn.IFS(ISBLANK($K67),"Ready for QA",$K67="/","N/A",$K67="-","MISSING",$E67 = $K67,"PASS",$E67&lt;&gt;$K67,"INCORRECT")</f>
        <v>PASS</v>
      </c>
    </row>
    <row r="68" spans="1:13" ht="15.6">
      <c r="A68" s="16"/>
      <c r="B68" s="105"/>
      <c r="C68" t="s">
        <v>349</v>
      </c>
      <c r="D68" t="s">
        <v>235</v>
      </c>
      <c r="E68" s="26">
        <v>75</v>
      </c>
      <c r="G68" s="26">
        <v>75</v>
      </c>
      <c r="H68" s="64" t="str" cm="1">
        <f t="array" ref="H68">_xlfn.IFS(ISBLANK($G68),"Ready for QA",$G68="/","N/A",$G68="-","MISSING",$E68 = $G68,"PASS",$E68&lt;&gt;$G68,"INCORRECT")</f>
        <v>PASS</v>
      </c>
      <c r="K68" s="26">
        <v>75</v>
      </c>
      <c r="L68" s="64" t="str" cm="1">
        <f t="array" ref="L68">_xlfn.IFS(ISBLANK($K68),"Ready for QA",$K68="/","N/A",$K68="-","MISSING",$E68 = $K68,"PASS",$E68&lt;&gt;$K68,"INCORRECT")</f>
        <v>PASS</v>
      </c>
    </row>
    <row r="69" spans="1:13" ht="15.6">
      <c r="A69" s="16"/>
      <c r="B69" s="105"/>
      <c r="C69" s="1" t="s">
        <v>244</v>
      </c>
      <c r="D69" t="s">
        <v>245</v>
      </c>
      <c r="E69" t="s">
        <v>523</v>
      </c>
      <c r="G69" t="s">
        <v>524</v>
      </c>
      <c r="H69" s="64" t="s">
        <v>520</v>
      </c>
      <c r="K69" t="s">
        <v>524</v>
      </c>
      <c r="L69" s="64" t="s">
        <v>520</v>
      </c>
    </row>
    <row r="70" spans="1:13" ht="15.6">
      <c r="A70" s="16"/>
      <c r="B70" s="105"/>
      <c r="C70" t="s">
        <v>352</v>
      </c>
      <c r="D70" t="s">
        <v>245</v>
      </c>
      <c r="E70" t="s">
        <v>523</v>
      </c>
      <c r="G70" t="s">
        <v>524</v>
      </c>
      <c r="H70" s="64" t="s">
        <v>520</v>
      </c>
      <c r="K70" t="s">
        <v>524</v>
      </c>
      <c r="L70" s="64" t="s">
        <v>520</v>
      </c>
    </row>
    <row r="71" spans="1:13" ht="15.6">
      <c r="A71" s="16"/>
      <c r="B71" s="105"/>
      <c r="C71" s="1" t="s">
        <v>275</v>
      </c>
      <c r="D71" t="s">
        <v>276</v>
      </c>
      <c r="E71" t="s">
        <v>525</v>
      </c>
      <c r="G71" s="79" t="s">
        <v>591</v>
      </c>
      <c r="H71" s="64" t="s">
        <v>520</v>
      </c>
      <c r="L71" s="64"/>
    </row>
    <row r="72" spans="1:13" ht="15.6">
      <c r="A72" s="16"/>
      <c r="B72" s="105"/>
      <c r="C72" s="1" t="s">
        <v>365</v>
      </c>
      <c r="D72" t="s">
        <v>276</v>
      </c>
      <c r="E72" t="s">
        <v>525</v>
      </c>
      <c r="G72" s="79" t="s">
        <v>591</v>
      </c>
      <c r="H72" s="64" t="s">
        <v>520</v>
      </c>
      <c r="L72" s="64"/>
    </row>
    <row r="73" spans="1:13" ht="15.6">
      <c r="A73" s="16"/>
      <c r="B73" s="105"/>
      <c r="C73" t="s">
        <v>439</v>
      </c>
      <c r="D73" t="s">
        <v>768</v>
      </c>
      <c r="E73" t="s">
        <v>764</v>
      </c>
      <c r="G73" t="s">
        <v>764</v>
      </c>
      <c r="H73" s="64" t="str" cm="1">
        <f t="array" ref="H73">_xlfn.IFS(ISBLANK($G73),"Ready for QA",$G73="/","N/A",$G73="-","MISSING",$E73 = $G73,"PASS",$E73&lt;&gt;$G73,"INCORRECT")</f>
        <v>PASS</v>
      </c>
      <c r="K73" s="68" t="s">
        <v>764</v>
      </c>
      <c r="L73" s="64" t="str" cm="1">
        <f t="array" ref="L73">_xlfn.IFS(ISBLANK($K73),"Ready for QA",$K73="/","N/A",$K73="-","MISSING",$E73 = $K73,"PASS",$E73&lt;&gt;$K73,"INCORRECT")</f>
        <v>PASS</v>
      </c>
      <c r="M73" t="s">
        <v>725</v>
      </c>
    </row>
    <row r="74" spans="1:13" ht="12.6">
      <c r="B74" s="1"/>
      <c r="C74" s="1"/>
      <c r="D74" s="1"/>
    </row>
    <row r="76" spans="1:13" s="31" customFormat="1" ht="15.75" customHeight="1">
      <c r="A76" s="29"/>
      <c r="B76" s="30" t="s">
        <v>769</v>
      </c>
      <c r="C76" s="30"/>
      <c r="D76" s="30"/>
      <c r="E76" s="29"/>
      <c r="F76" s="29"/>
      <c r="G76" s="29"/>
      <c r="H76" s="29"/>
      <c r="I76" s="29"/>
      <c r="J76" s="29"/>
    </row>
    <row r="77" spans="1:13" ht="15.6">
      <c r="A77" s="16"/>
      <c r="B77" s="105"/>
      <c r="C77" s="57" t="s">
        <v>321</v>
      </c>
      <c r="D77" t="s">
        <v>515</v>
      </c>
      <c r="E77" t="s">
        <v>549</v>
      </c>
      <c r="G77" t="s">
        <v>61</v>
      </c>
      <c r="H77" s="64" t="s">
        <v>520</v>
      </c>
      <c r="K77" t="s">
        <v>54</v>
      </c>
      <c r="L77" s="64" t="s">
        <v>520</v>
      </c>
    </row>
    <row r="78" spans="1:13" ht="15.6">
      <c r="A78" s="16"/>
      <c r="B78" s="105"/>
      <c r="C78" s="57" t="s">
        <v>324</v>
      </c>
      <c r="D78" t="s">
        <v>325</v>
      </c>
      <c r="E78" t="s">
        <v>550</v>
      </c>
      <c r="G78" t="s">
        <v>61</v>
      </c>
      <c r="H78" s="64" t="s">
        <v>520</v>
      </c>
      <c r="K78" t="s">
        <v>54</v>
      </c>
      <c r="L78" s="64" t="s">
        <v>520</v>
      </c>
    </row>
    <row r="79" spans="1:13" ht="15.6">
      <c r="A79" s="16"/>
      <c r="B79" s="105"/>
      <c r="C79" t="s">
        <v>197</v>
      </c>
      <c r="D79" t="s">
        <v>198</v>
      </c>
      <c r="E79" t="s">
        <v>633</v>
      </c>
      <c r="G79" t="s">
        <v>633</v>
      </c>
      <c r="H79" s="64" t="str" cm="1">
        <f t="array" ref="H79">_xlfn.IFS(ISBLANK($G79),"Ready for QA",$G79="/","N/A",$G79="-","MISSING",$E79 = $G79,"PASS",$E79&lt;&gt;$G79,"INCORRECT")</f>
        <v>PASS</v>
      </c>
      <c r="K79" t="s">
        <v>633</v>
      </c>
      <c r="L79" s="64" t="str" cm="1">
        <f t="array" ref="L79">_xlfn.IFS(ISBLANK($K79),"Ready for QA",$K79="/","N/A",$K79="-","MISSING",$E79 = $K79,"PASS",$E79&lt;&gt;$K79,"INCORRECT")</f>
        <v>PASS</v>
      </c>
    </row>
    <row r="80" spans="1:13" ht="15.6">
      <c r="A80" s="16"/>
      <c r="B80" s="105"/>
      <c r="C80" t="s">
        <v>327</v>
      </c>
      <c r="D80" t="s">
        <v>198</v>
      </c>
      <c r="E80" t="s">
        <v>633</v>
      </c>
      <c r="G80" t="s">
        <v>633</v>
      </c>
      <c r="H80" s="64" t="str" cm="1">
        <f t="array" ref="H80">_xlfn.IFS(ISBLANK($G80),"Ready for QA",$G80="/","N/A",$G80="-","MISSING",$E80 = $G80,"PASS",$E80&lt;&gt;$G80,"INCORRECT")</f>
        <v>PASS</v>
      </c>
      <c r="K80" t="s">
        <v>633</v>
      </c>
      <c r="L80" s="64" t="str" cm="1">
        <f t="array" ref="L80">_xlfn.IFS(ISBLANK($K80),"Ready for QA",$K80="/","N/A",$K80="-","MISSING",$E80 = $K80,"PASS",$E80&lt;&gt;$K80,"INCORRECT")</f>
        <v>PASS</v>
      </c>
    </row>
    <row r="81" spans="1:12" ht="12.95">
      <c r="B81" s="105"/>
      <c r="C81" t="s">
        <v>328</v>
      </c>
      <c r="D81" t="s">
        <v>515</v>
      </c>
      <c r="E81" t="s">
        <v>550</v>
      </c>
      <c r="G81" t="s">
        <v>61</v>
      </c>
      <c r="H81" s="64" t="s">
        <v>520</v>
      </c>
      <c r="K81" t="s">
        <v>54</v>
      </c>
      <c r="L81" s="64" t="s">
        <v>520</v>
      </c>
    </row>
    <row r="82" spans="1:12" ht="12.95">
      <c r="B82" s="105"/>
      <c r="C82" t="s">
        <v>330</v>
      </c>
      <c r="D82" t="s">
        <v>325</v>
      </c>
      <c r="E82" t="s">
        <v>550</v>
      </c>
      <c r="G82" t="s">
        <v>61</v>
      </c>
      <c r="H82" s="64" t="s">
        <v>520</v>
      </c>
      <c r="K82" t="s">
        <v>54</v>
      </c>
      <c r="L82" s="64" t="s">
        <v>520</v>
      </c>
    </row>
    <row r="83" spans="1:12" ht="12.95">
      <c r="B83" s="105"/>
      <c r="C83" t="s">
        <v>204</v>
      </c>
      <c r="D83" t="s">
        <v>205</v>
      </c>
      <c r="E83" t="s">
        <v>551</v>
      </c>
      <c r="G83" t="s">
        <v>61</v>
      </c>
      <c r="H83" s="64" t="s">
        <v>520</v>
      </c>
      <c r="K83" t="s">
        <v>54</v>
      </c>
      <c r="L83" s="64" t="s">
        <v>520</v>
      </c>
    </row>
    <row r="84" spans="1:12" ht="12.95">
      <c r="B84" s="105"/>
      <c r="C84" t="s">
        <v>331</v>
      </c>
      <c r="D84" t="s">
        <v>205</v>
      </c>
      <c r="E84" t="s">
        <v>551</v>
      </c>
      <c r="G84" t="s">
        <v>61</v>
      </c>
      <c r="H84" s="64" t="s">
        <v>520</v>
      </c>
      <c r="K84" t="s">
        <v>54</v>
      </c>
      <c r="L84" s="64" t="s">
        <v>520</v>
      </c>
    </row>
    <row r="85" spans="1:12" ht="12.95">
      <c r="B85" s="105"/>
      <c r="C85" t="s">
        <v>207</v>
      </c>
      <c r="D85" t="s">
        <v>208</v>
      </c>
      <c r="E85" t="s">
        <v>552</v>
      </c>
      <c r="G85" t="s">
        <v>61</v>
      </c>
      <c r="H85" s="64" t="s">
        <v>520</v>
      </c>
      <c r="K85" t="s">
        <v>54</v>
      </c>
      <c r="L85" s="64" t="s">
        <v>520</v>
      </c>
    </row>
    <row r="86" spans="1:12" ht="12.95">
      <c r="B86" s="105"/>
      <c r="C86" t="s">
        <v>333</v>
      </c>
      <c r="D86" t="s">
        <v>208</v>
      </c>
      <c r="E86" t="s">
        <v>552</v>
      </c>
      <c r="G86" t="s">
        <v>61</v>
      </c>
      <c r="H86" s="64" t="s">
        <v>520</v>
      </c>
      <c r="K86" t="s">
        <v>54</v>
      </c>
      <c r="L86" s="64" t="s">
        <v>520</v>
      </c>
    </row>
    <row r="87" spans="1:12" ht="12.95">
      <c r="B87" s="105"/>
      <c r="C87" s="1" t="s">
        <v>216</v>
      </c>
      <c r="D87" t="s">
        <v>217</v>
      </c>
      <c r="E87" t="s">
        <v>218</v>
      </c>
      <c r="G87" t="s">
        <v>52</v>
      </c>
      <c r="H87" s="64" t="str" cm="1">
        <f t="array" ref="H87">_xlfn.IFS(ISBLANK($G87),"Ready for QA",$G87="/","N/A",$G87="-","MISSING",$E87 = $G87,"PASS",$E87&lt;&gt;$G87,"INCORRECT")</f>
        <v>N/A</v>
      </c>
      <c r="K87" t="s">
        <v>52</v>
      </c>
      <c r="L87" s="64" t="str" cm="1">
        <f t="array" ref="L87">_xlfn.IFS(ISBLANK($K87),"Ready for QA",$K87="/","N/A",$K87="-","MISSING",$E87 = $K87,"PASS",$E87&lt;&gt;$K87,"INCORRECT")</f>
        <v>N/A</v>
      </c>
    </row>
    <row r="88" spans="1:12" ht="12.95">
      <c r="B88" s="105"/>
      <c r="C88" s="1" t="s">
        <v>336</v>
      </c>
      <c r="D88" t="s">
        <v>217</v>
      </c>
      <c r="E88" t="s">
        <v>218</v>
      </c>
      <c r="G88" t="s">
        <v>52</v>
      </c>
      <c r="H88" s="64" t="str" cm="1">
        <f t="array" ref="H88">_xlfn.IFS(ISBLANK($G88),"Ready for QA",$G88="/","N/A",$G88="-","MISSING",$E88 = $G88,"PASS",$E88&lt;&gt;$G88,"INCORRECT")</f>
        <v>N/A</v>
      </c>
      <c r="K88" t="s">
        <v>52</v>
      </c>
      <c r="L88" s="64" t="str" cm="1">
        <f t="array" ref="L88">_xlfn.IFS(ISBLANK($K88),"Ready for QA",$K88="/","N/A",$K88="-","MISSING",$E88 = $K88,"PASS",$E88&lt;&gt;$K88,"INCORRECT")</f>
        <v>N/A</v>
      </c>
    </row>
    <row r="89" spans="1:12" ht="15.6">
      <c r="A89" s="16"/>
      <c r="B89" s="105"/>
      <c r="C89" s="1" t="s">
        <v>220</v>
      </c>
      <c r="D89" t="s">
        <v>221</v>
      </c>
      <c r="E89" s="60" t="s">
        <v>222</v>
      </c>
      <c r="G89" s="71" t="s">
        <v>568</v>
      </c>
      <c r="H89" s="64" t="s">
        <v>520</v>
      </c>
      <c r="K89" s="71" t="s">
        <v>522</v>
      </c>
      <c r="L89" s="64" t="s">
        <v>520</v>
      </c>
    </row>
    <row r="90" spans="1:12" ht="15.6">
      <c r="A90" s="16"/>
      <c r="B90" s="105"/>
      <c r="C90" s="1" t="s">
        <v>337</v>
      </c>
      <c r="D90" t="s">
        <v>221</v>
      </c>
      <c r="E90" s="60" t="s">
        <v>222</v>
      </c>
      <c r="G90" s="71" t="s">
        <v>568</v>
      </c>
      <c r="H90" s="64" t="s">
        <v>520</v>
      </c>
      <c r="K90" s="71" t="s">
        <v>522</v>
      </c>
      <c r="L90" s="64" t="s">
        <v>520</v>
      </c>
    </row>
    <row r="91" spans="1:12" ht="15.6">
      <c r="A91" s="16"/>
      <c r="B91" s="105"/>
      <c r="C91" t="s">
        <v>234</v>
      </c>
      <c r="D91" t="s">
        <v>235</v>
      </c>
      <c r="E91" s="26">
        <v>100</v>
      </c>
      <c r="G91" s="26">
        <v>100</v>
      </c>
      <c r="H91" s="64" t="str" cm="1">
        <f t="array" ref="H91">_xlfn.IFS(ISBLANK($G91),"Ready for QA",$G91="/","N/A",$G91="-","MISSING",$E91 = $G91,"PASS",$E91&lt;&gt;$G91,"INCORRECT")</f>
        <v>PASS</v>
      </c>
      <c r="K91">
        <v>100</v>
      </c>
      <c r="L91" s="64" t="str" cm="1">
        <f t="array" ref="L91">_xlfn.IFS(ISBLANK($K91),"Ready for QA",$K91="/","N/A",$K91="-","MISSING",$E91 = $K91,"PASS",$E91&lt;&gt;$K91,"INCORRECT")</f>
        <v>PASS</v>
      </c>
    </row>
    <row r="92" spans="1:12" ht="15.6">
      <c r="A92" s="16"/>
      <c r="B92" s="105"/>
      <c r="C92" t="s">
        <v>349</v>
      </c>
      <c r="D92" t="s">
        <v>235</v>
      </c>
      <c r="E92" s="26">
        <v>100</v>
      </c>
      <c r="G92" s="26">
        <v>100</v>
      </c>
      <c r="H92" s="64" t="str" cm="1">
        <f t="array" ref="H92">_xlfn.IFS(ISBLANK($G92),"Ready for QA",$G92="/","N/A",$G92="-","MISSING",$E92 = $G92,"PASS",$E92&lt;&gt;$G92,"INCORRECT")</f>
        <v>PASS</v>
      </c>
      <c r="K92">
        <v>100</v>
      </c>
      <c r="L92" s="64" t="str" cm="1">
        <f t="array" ref="L92">_xlfn.IFS(ISBLANK($K92),"Ready for QA",$K92="/","N/A",$K92="-","MISSING",$E92 = $K92,"PASS",$E92&lt;&gt;$K92,"INCORRECT")</f>
        <v>PASS</v>
      </c>
    </row>
    <row r="93" spans="1:12" ht="15.6">
      <c r="A93" s="16"/>
      <c r="C93" s="1" t="s">
        <v>244</v>
      </c>
      <c r="D93" t="s">
        <v>245</v>
      </c>
      <c r="E93" t="s">
        <v>523</v>
      </c>
      <c r="G93" t="s">
        <v>524</v>
      </c>
      <c r="H93" s="64" t="s">
        <v>520</v>
      </c>
      <c r="K93" t="s">
        <v>524</v>
      </c>
      <c r="L93" s="64" t="s">
        <v>520</v>
      </c>
    </row>
    <row r="94" spans="1:12" ht="15.6">
      <c r="A94" s="16"/>
      <c r="C94" t="s">
        <v>352</v>
      </c>
      <c r="D94" t="s">
        <v>245</v>
      </c>
      <c r="E94" t="s">
        <v>523</v>
      </c>
      <c r="G94" t="s">
        <v>524</v>
      </c>
      <c r="H94" s="64" t="s">
        <v>520</v>
      </c>
      <c r="K94" t="s">
        <v>524</v>
      </c>
      <c r="L94" s="64" t="s">
        <v>520</v>
      </c>
    </row>
    <row r="95" spans="1:12" ht="15.6">
      <c r="A95" s="16"/>
      <c r="C95" s="1" t="s">
        <v>275</v>
      </c>
      <c r="D95" t="s">
        <v>276</v>
      </c>
      <c r="E95" t="s">
        <v>525</v>
      </c>
      <c r="G95" s="79" t="s">
        <v>591</v>
      </c>
      <c r="H95" s="64" t="s">
        <v>520</v>
      </c>
      <c r="L95" s="64"/>
    </row>
    <row r="96" spans="1:12" ht="15.6">
      <c r="A96" s="16"/>
      <c r="C96" s="1" t="s">
        <v>365</v>
      </c>
      <c r="D96" t="s">
        <v>276</v>
      </c>
      <c r="E96" t="s">
        <v>525</v>
      </c>
      <c r="G96" s="79" t="s">
        <v>591</v>
      </c>
      <c r="H96" s="64" t="s">
        <v>520</v>
      </c>
      <c r="L96" s="64"/>
    </row>
    <row r="97" spans="3:13" ht="12.95">
      <c r="C97" t="s">
        <v>439</v>
      </c>
      <c r="D97" t="s">
        <v>770</v>
      </c>
      <c r="E97" t="s">
        <v>764</v>
      </c>
      <c r="G97" t="s">
        <v>764</v>
      </c>
      <c r="H97" s="64" t="str" cm="1">
        <f t="array" ref="H97">_xlfn.IFS(ISBLANK($G97),"Ready for QA",$G97="/","N/A",$G97="-","MISSING",$E97 = $G97,"PASS",$E97&lt;&gt;$G97,"INCORRECT")</f>
        <v>PASS</v>
      </c>
      <c r="K97" s="70" t="s">
        <v>764</v>
      </c>
      <c r="L97" s="64" t="str" cm="1">
        <f t="array" ref="L97">_xlfn.IFS(ISBLANK($K97),"Ready for QA",$K97="/","N/A",$K97="-","MISSING",$E97 = $K97,"PASS",$E97&lt;&gt;$K97,"INCORRECT")</f>
        <v>PASS</v>
      </c>
      <c r="M97" t="s">
        <v>725</v>
      </c>
    </row>
  </sheetData>
  <mergeCells count="4">
    <mergeCell ref="B5:B25"/>
    <mergeCell ref="B29:B49"/>
    <mergeCell ref="B53:B73"/>
    <mergeCell ref="B77:B92"/>
  </mergeCells>
  <conditionalFormatting sqref="G1:H2">
    <cfRule type="cellIs" dxfId="225" priority="29" operator="equal">
      <formula>"TBD"</formula>
    </cfRule>
    <cfRule type="cellIs" dxfId="224" priority="30" operator="equal">
      <formula>"Roadblock"</formula>
    </cfRule>
    <cfRule type="cellIs" dxfId="223" priority="31" operator="equal">
      <formula>"Missing Variable"</formula>
    </cfRule>
    <cfRule type="cellIs" dxfId="222" priority="32" operator="equal">
      <formula>"Missing Value"</formula>
    </cfRule>
    <cfRule type="cellIs" dxfId="221" priority="33" operator="equal">
      <formula>"Incorrect"</formula>
    </cfRule>
    <cfRule type="cellIs" dxfId="220" priority="34" operator="equal">
      <formula>"Pass"</formula>
    </cfRule>
  </conditionalFormatting>
  <conditionalFormatting sqref="H5:H25">
    <cfRule type="containsText" dxfId="219" priority="25" operator="containsText" text="Ready for QA">
      <formula>NOT(ISERROR(SEARCH("Ready for QA",H5)))</formula>
    </cfRule>
    <cfRule type="containsText" dxfId="218" priority="26" operator="containsText" text="MISSING">
      <formula>NOT(ISERROR(SEARCH("MISSING",H5)))</formula>
    </cfRule>
    <cfRule type="containsText" dxfId="217" priority="27" operator="containsText" text="N/A">
      <formula>NOT(ISERROR(SEARCH("N/A",H5)))</formula>
    </cfRule>
    <cfRule type="containsText" dxfId="216" priority="28" operator="containsText" text="PASS">
      <formula>NOT(ISERROR(SEARCH("PASS",H5)))</formula>
    </cfRule>
  </conditionalFormatting>
  <conditionalFormatting sqref="H29:H49">
    <cfRule type="containsText" dxfId="215" priority="9" operator="containsText" text="Ready for QA">
      <formula>NOT(ISERROR(SEARCH("Ready for QA",H29)))</formula>
    </cfRule>
    <cfRule type="containsText" dxfId="214" priority="10" operator="containsText" text="MISSING">
      <formula>NOT(ISERROR(SEARCH("MISSING",H29)))</formula>
    </cfRule>
    <cfRule type="containsText" dxfId="213" priority="11" operator="containsText" text="N/A">
      <formula>NOT(ISERROR(SEARCH("N/A",H29)))</formula>
    </cfRule>
    <cfRule type="containsText" dxfId="212" priority="12" operator="containsText" text="PASS">
      <formula>NOT(ISERROR(SEARCH("PASS",H29)))</formula>
    </cfRule>
  </conditionalFormatting>
  <conditionalFormatting sqref="H53:H73">
    <cfRule type="containsText" dxfId="211" priority="5" operator="containsText" text="Ready for QA">
      <formula>NOT(ISERROR(SEARCH("Ready for QA",H53)))</formula>
    </cfRule>
    <cfRule type="containsText" dxfId="210" priority="6" operator="containsText" text="MISSING">
      <formula>NOT(ISERROR(SEARCH("MISSING",H53)))</formula>
    </cfRule>
    <cfRule type="containsText" dxfId="209" priority="7" operator="containsText" text="N/A">
      <formula>NOT(ISERROR(SEARCH("N/A",H53)))</formula>
    </cfRule>
    <cfRule type="containsText" dxfId="208" priority="8" operator="containsText" text="PASS">
      <formula>NOT(ISERROR(SEARCH("PASS",H53)))</formula>
    </cfRule>
  </conditionalFormatting>
  <conditionalFormatting sqref="H77:H97">
    <cfRule type="containsText" dxfId="207" priority="1" operator="containsText" text="Ready for QA">
      <formula>NOT(ISERROR(SEARCH("Ready for QA",H77)))</formula>
    </cfRule>
    <cfRule type="containsText" dxfId="206" priority="2" operator="containsText" text="MISSING">
      <formula>NOT(ISERROR(SEARCH("MISSING",H77)))</formula>
    </cfRule>
    <cfRule type="containsText" dxfId="205" priority="3" operator="containsText" text="N/A">
      <formula>NOT(ISERROR(SEARCH("N/A",H77)))</formula>
    </cfRule>
    <cfRule type="containsText" dxfId="204" priority="4" operator="containsText" text="PASS">
      <formula>NOT(ISERROR(SEARCH("PASS",H77)))</formula>
    </cfRule>
  </conditionalFormatting>
  <conditionalFormatting sqref="I1">
    <cfRule type="containsText" dxfId="203" priority="35" operator="containsText" text="pass">
      <formula>NOT(ISERROR(SEARCH(("pass"),(I1))))</formula>
    </cfRule>
    <cfRule type="containsText" dxfId="202" priority="36" operator="containsText" text="missing">
      <formula>NOT(ISERROR(SEARCH(("missing"),(I1))))</formula>
    </cfRule>
    <cfRule type="containsText" dxfId="201" priority="37" operator="containsText" text="incorrect">
      <formula>NOT(ISERROR(SEARCH(("incorrect"),(I1))))</formula>
    </cfRule>
    <cfRule type="containsText" dxfId="200" priority="38" operator="containsText" text="roadblock">
      <formula>NOT(ISERROR(SEARCH(("roadblock"),(I1))))</formula>
    </cfRule>
    <cfRule type="containsText" dxfId="199" priority="39" operator="containsText" text="tbd">
      <formula>NOT(ISERROR(SEARCH(("tbd"),(I1))))</formula>
    </cfRule>
    <cfRule type="beginsWith" dxfId="198" priority="40" operator="beginsWith" text="FIXED">
      <formula>LEFT((I1),LEN("FIXED"))=("FIXED")</formula>
    </cfRule>
  </conditionalFormatting>
  <conditionalFormatting sqref="K1:L2">
    <cfRule type="cellIs" dxfId="197" priority="41" operator="equal">
      <formula>"TBD"</formula>
    </cfRule>
    <cfRule type="cellIs" dxfId="196" priority="42" operator="equal">
      <formula>"Roadblock"</formula>
    </cfRule>
    <cfRule type="cellIs" dxfId="195" priority="43" operator="equal">
      <formula>"Missing Variable"</formula>
    </cfRule>
    <cfRule type="cellIs" dxfId="194" priority="44" operator="equal">
      <formula>"Missing Value"</formula>
    </cfRule>
    <cfRule type="cellIs" dxfId="193" priority="45" operator="equal">
      <formula>"Incorrect"</formula>
    </cfRule>
    <cfRule type="cellIs" dxfId="192" priority="46" operator="equal">
      <formula>"Pass"</formula>
    </cfRule>
  </conditionalFormatting>
  <conditionalFormatting sqref="L4">
    <cfRule type="containsText" dxfId="191" priority="145" operator="containsText" text="roadblock">
      <formula>NOT(ISERROR(SEARCH(("roadblock"),(L4))))</formula>
    </cfRule>
  </conditionalFormatting>
  <conditionalFormatting sqref="L5:L25">
    <cfRule type="containsText" dxfId="190" priority="53" operator="containsText" text="Ready for QA">
      <formula>NOT(ISERROR(SEARCH("Ready for QA",L5)))</formula>
    </cfRule>
    <cfRule type="containsText" dxfId="189" priority="54" operator="containsText" text="MISSING">
      <formula>NOT(ISERROR(SEARCH("MISSING",L5)))</formula>
    </cfRule>
    <cfRule type="containsText" dxfId="188" priority="55" operator="containsText" text="N/A">
      <formula>NOT(ISERROR(SEARCH("N/A",L5)))</formula>
    </cfRule>
    <cfRule type="containsText" dxfId="187" priority="56" operator="containsText" text="PASS">
      <formula>NOT(ISERROR(SEARCH("PASS",L5)))</formula>
    </cfRule>
  </conditionalFormatting>
  <conditionalFormatting sqref="L29:L49">
    <cfRule type="containsText" dxfId="186" priority="73" operator="containsText" text="Ready for QA">
      <formula>NOT(ISERROR(SEARCH("Ready for QA",L29)))</formula>
    </cfRule>
    <cfRule type="containsText" dxfId="185" priority="74" operator="containsText" text="MISSING">
      <formula>NOT(ISERROR(SEARCH("MISSING",L29)))</formula>
    </cfRule>
    <cfRule type="containsText" dxfId="184" priority="75" operator="containsText" text="N/A">
      <formula>NOT(ISERROR(SEARCH("N/A",L29)))</formula>
    </cfRule>
    <cfRule type="containsText" dxfId="183" priority="76" operator="containsText" text="PASS">
      <formula>NOT(ISERROR(SEARCH("PASS",L29)))</formula>
    </cfRule>
  </conditionalFormatting>
  <conditionalFormatting sqref="L53:L73">
    <cfRule type="containsText" dxfId="182" priority="93" operator="containsText" text="Ready for QA">
      <formula>NOT(ISERROR(SEARCH("Ready for QA",L53)))</formula>
    </cfRule>
    <cfRule type="containsText" dxfId="181" priority="94" operator="containsText" text="MISSING">
      <formula>NOT(ISERROR(SEARCH("MISSING",L53)))</formula>
    </cfRule>
    <cfRule type="containsText" dxfId="180" priority="95" operator="containsText" text="N/A">
      <formula>NOT(ISERROR(SEARCH("N/A",L53)))</formula>
    </cfRule>
    <cfRule type="containsText" dxfId="179" priority="96" operator="containsText" text="PASS">
      <formula>NOT(ISERROR(SEARCH("PASS",L53)))</formula>
    </cfRule>
  </conditionalFormatting>
  <conditionalFormatting sqref="L77:L97">
    <cfRule type="containsText" dxfId="178" priority="109" operator="containsText" text="Ready for QA">
      <formula>NOT(ISERROR(SEARCH("Ready for QA",L77)))</formula>
    </cfRule>
    <cfRule type="containsText" dxfId="177" priority="110" operator="containsText" text="MISSING">
      <formula>NOT(ISERROR(SEARCH("MISSING",L77)))</formula>
    </cfRule>
    <cfRule type="containsText" dxfId="176" priority="111" operator="containsText" text="N/A">
      <formula>NOT(ISERROR(SEARCH("N/A",L77)))</formula>
    </cfRule>
    <cfRule type="containsText" dxfId="175" priority="112" operator="containsText" text="PASS">
      <formula>NOT(ISERROR(SEARCH("PASS",L77)))</formula>
    </cfRule>
  </conditionalFormatting>
  <conditionalFormatting sqref="M1">
    <cfRule type="containsText" dxfId="174" priority="137" operator="containsText" text="pass">
      <formula>NOT(ISERROR(SEARCH(("pass"),(M1))))</formula>
    </cfRule>
    <cfRule type="containsText" dxfId="173" priority="138" operator="containsText" text="missing">
      <formula>NOT(ISERROR(SEARCH(("missing"),(M1))))</formula>
    </cfRule>
    <cfRule type="containsText" dxfId="172" priority="139" operator="containsText" text="incorrect">
      <formula>NOT(ISERROR(SEARCH(("incorrect"),(M1))))</formula>
    </cfRule>
    <cfRule type="containsText" dxfId="171" priority="140" operator="containsText" text="roadblock">
      <formula>NOT(ISERROR(SEARCH(("roadblock"),(M1))))</formula>
    </cfRule>
    <cfRule type="containsText" dxfId="170" priority="141" operator="containsText" text="tbd">
      <formula>NOT(ISERROR(SEARCH(("tbd"),(M1))))</formula>
    </cfRule>
    <cfRule type="beginsWith" dxfId="169" priority="142" operator="beginsWith" text="FIXED">
      <formula>LEFT((M1),LEN("FIXED"))=("FIXED")</formula>
    </cfRule>
  </conditionalFormatting>
  <conditionalFormatting sqref="M4">
    <cfRule type="containsText" dxfId="168" priority="143" operator="containsText" text="DEV">
      <formula>NOT(ISERROR(SEARCH(("DEV"),(M4))))</formula>
    </cfRule>
    <cfRule type="containsText" dxfId="167" priority="144" operator="containsText" text="GA4">
      <formula>NOT(ISERROR(SEARCH(("GA4"),(M4))))</formula>
    </cfRule>
  </conditionalFormatting>
  <hyperlinks>
    <hyperlink ref="G23" r:id="rId1" xr:uid="{0B939C13-1FC8-47D4-B860-02A3B3EA69F3}"/>
    <hyperlink ref="G24" r:id="rId2" xr:uid="{D061D735-E105-426A-AFF2-E2EFF61BB79E}"/>
    <hyperlink ref="G47" r:id="rId3" xr:uid="{F1BA1E69-6751-4991-BDBA-C2D6B63CB647}"/>
    <hyperlink ref="G48" r:id="rId4" xr:uid="{E2584947-5DC0-4D7C-B63B-7C4AB5037FD4}"/>
    <hyperlink ref="G71" r:id="rId5" xr:uid="{5926CE72-C73A-47DF-ADD6-CEE56E373986}"/>
    <hyperlink ref="G72" r:id="rId6" xr:uid="{47903F08-0CC2-45DF-A8F6-6341A6688120}"/>
    <hyperlink ref="G95" r:id="rId7" xr:uid="{5A9BD5B3-31FC-4A25-AF6B-F274A016936B}"/>
    <hyperlink ref="G96" r:id="rId8" xr:uid="{6486E6B8-915F-4CA6-BDA5-5F65C25B99BC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70481-46D0-4516-BF83-C7D2D7A94777}">
  <sheetPr>
    <tabColor rgb="FF92D050"/>
  </sheetPr>
  <dimension ref="A1:I24"/>
  <sheetViews>
    <sheetView workbookViewId="0">
      <selection activeCell="B29" sqref="B29"/>
    </sheetView>
  </sheetViews>
  <sheetFormatPr defaultColWidth="8.85546875" defaultRowHeight="12.75" customHeight="1"/>
  <cols>
    <col min="1" max="1" width="3.85546875" customWidth="1"/>
    <col min="2" max="2" width="55" customWidth="1"/>
    <col min="3" max="3" width="18.85546875" customWidth="1"/>
    <col min="4" max="4" width="16.28515625" customWidth="1"/>
    <col min="5" max="5" width="26.28515625" customWidth="1"/>
    <col min="6" max="6" width="2.5703125" customWidth="1"/>
    <col min="7" max="7" width="44.140625" customWidth="1"/>
    <col min="8" max="8" width="22.7109375" customWidth="1"/>
  </cols>
  <sheetData>
    <row r="1" spans="1:9" s="36" customFormat="1" ht="12.75" customHeight="1">
      <c r="A1" s="33"/>
      <c r="B1" s="34"/>
      <c r="C1" s="34" t="s">
        <v>503</v>
      </c>
      <c r="D1" s="35" t="s">
        <v>504</v>
      </c>
      <c r="E1" s="35" t="s">
        <v>505</v>
      </c>
      <c r="G1" s="34" t="s">
        <v>506</v>
      </c>
      <c r="H1" s="34" t="s">
        <v>507</v>
      </c>
      <c r="I1" s="35" t="s">
        <v>508</v>
      </c>
    </row>
    <row r="2" spans="1:9" s="31" customFormat="1" ht="12.95">
      <c r="A2" s="29"/>
      <c r="B2" s="29"/>
      <c r="C2" s="30"/>
      <c r="D2" s="30"/>
      <c r="E2" s="29"/>
      <c r="F2" s="29"/>
      <c r="G2" s="67" t="s">
        <v>697</v>
      </c>
      <c r="H2" s="67">
        <v>45143</v>
      </c>
      <c r="I2" s="30" t="s">
        <v>512</v>
      </c>
    </row>
    <row r="3" spans="1:9" ht="12.75" customHeight="1">
      <c r="B3" s="14"/>
    </row>
    <row r="4" spans="1:9" s="31" customFormat="1" ht="12.75" customHeight="1">
      <c r="A4" s="29"/>
      <c r="B4" s="30" t="s">
        <v>771</v>
      </c>
      <c r="C4" s="30"/>
      <c r="D4" s="30"/>
      <c r="E4" s="29"/>
      <c r="F4" s="29"/>
    </row>
    <row r="5" spans="1:9" ht="14.45">
      <c r="B5" s="105"/>
      <c r="C5" s="57" t="s">
        <v>321</v>
      </c>
      <c r="D5" t="s">
        <v>515</v>
      </c>
      <c r="E5" s="46" t="s">
        <v>772</v>
      </c>
      <c r="G5" s="46" t="s">
        <v>772</v>
      </c>
      <c r="H5" s="64" t="str" cm="1">
        <f t="array" ref="H5">_xlfn.IFS(ISBLANK($G5),"Ready for QA",$G5="/","N/A",$G5="-","MISSING",$E5 = $G5,"PASS",$E5&lt;&gt;$G5,"INCORRECT")</f>
        <v>PASS</v>
      </c>
    </row>
    <row r="6" spans="1:9" ht="14.45">
      <c r="B6" s="105"/>
      <c r="C6" s="57" t="s">
        <v>324</v>
      </c>
      <c r="D6" t="s">
        <v>325</v>
      </c>
      <c r="E6" s="46" t="s">
        <v>772</v>
      </c>
      <c r="G6" s="46" t="s">
        <v>772</v>
      </c>
      <c r="H6" s="64" t="str" cm="1">
        <f t="array" ref="H6">_xlfn.IFS(ISBLANK($G6),"Ready for QA",$G6="/","N/A",$G6="-","MISSING",$E6 = $G6,"PASS",$E6&lt;&gt;$G6,"INCORRECT")</f>
        <v>PASS</v>
      </c>
    </row>
    <row r="7" spans="1:9" ht="12.95">
      <c r="B7" s="105"/>
      <c r="C7" t="s">
        <v>197</v>
      </c>
      <c r="D7" t="s">
        <v>198</v>
      </c>
      <c r="E7" s="53" t="s">
        <v>773</v>
      </c>
      <c r="G7" s="53" t="s">
        <v>773</v>
      </c>
      <c r="H7" s="64" t="str" cm="1">
        <f t="array" ref="H7">_xlfn.IFS(ISBLANK($G7),"Ready for QA",$G7="/","N/A",$G7="-","MISSING",$E7 = $G7,"PASS",$E7&lt;&gt;$G7,"INCORRECT")</f>
        <v>PASS</v>
      </c>
    </row>
    <row r="8" spans="1:9" ht="14.45">
      <c r="B8" s="105"/>
      <c r="C8" t="s">
        <v>327</v>
      </c>
      <c r="D8" t="s">
        <v>198</v>
      </c>
      <c r="E8" s="46" t="s">
        <v>773</v>
      </c>
      <c r="G8" s="53" t="s">
        <v>773</v>
      </c>
      <c r="H8" s="64" t="str" cm="1">
        <f t="array" ref="H8">_xlfn.IFS(ISBLANK($G8),"Ready for QA",$G8="/","N/A",$G8="-","MISSING",$E8 = $G8,"PASS",$E8&lt;&gt;$G8,"INCORRECT")</f>
        <v>PASS</v>
      </c>
    </row>
    <row r="9" spans="1:9" ht="14.45">
      <c r="B9" s="105"/>
      <c r="C9" t="s">
        <v>328</v>
      </c>
      <c r="D9" t="s">
        <v>515</v>
      </c>
      <c r="E9" s="46" t="s">
        <v>772</v>
      </c>
      <c r="G9" s="46" t="s">
        <v>772</v>
      </c>
      <c r="H9" s="64" t="str" cm="1">
        <f t="array" ref="H9">_xlfn.IFS(ISBLANK($G9),"Ready for QA",$G9="/","N/A",$G9="-","MISSING",$E9 = $G9,"PASS",$E9&lt;&gt;$G9,"INCORRECT")</f>
        <v>PASS</v>
      </c>
    </row>
    <row r="10" spans="1:9" ht="14.45">
      <c r="B10" s="105"/>
      <c r="C10" t="s">
        <v>330</v>
      </c>
      <c r="D10" t="s">
        <v>325</v>
      </c>
      <c r="E10" s="46" t="s">
        <v>772</v>
      </c>
      <c r="G10" s="46" t="s">
        <v>772</v>
      </c>
      <c r="H10" s="64" t="str" cm="1">
        <f t="array" ref="H10">_xlfn.IFS(ISBLANK($G10),"Ready for QA",$G10="/","N/A",$G10="-","MISSING",$E10 = $G10,"PASS",$E10&lt;&gt;$G10,"INCORRECT")</f>
        <v>PASS</v>
      </c>
    </row>
    <row r="11" spans="1:9" ht="14.45">
      <c r="B11" s="105"/>
      <c r="C11" t="s">
        <v>204</v>
      </c>
      <c r="D11" t="s">
        <v>205</v>
      </c>
      <c r="E11" s="46" t="s">
        <v>772</v>
      </c>
      <c r="G11" s="46" t="s">
        <v>772</v>
      </c>
      <c r="H11" s="64" t="str" cm="1">
        <f t="array" ref="H11">_xlfn.IFS(ISBLANK($G11),"Ready for QA",$G11="/","N/A",$G11="-","MISSING",$E11 = $G11,"PASS",$E11&lt;&gt;$G11,"INCORRECT")</f>
        <v>PASS</v>
      </c>
    </row>
    <row r="12" spans="1:9" ht="14.45">
      <c r="B12" s="105"/>
      <c r="C12" t="s">
        <v>331</v>
      </c>
      <c r="D12" t="s">
        <v>205</v>
      </c>
      <c r="E12" s="46" t="s">
        <v>772</v>
      </c>
      <c r="G12" s="46" t="s">
        <v>772</v>
      </c>
      <c r="H12" s="64" t="str" cm="1">
        <f t="array" ref="H12">_xlfn.IFS(ISBLANK($G12),"Ready for QA",$G12="/","N/A",$G12="-","MISSING",$E12 = $G12,"PASS",$E12&lt;&gt;$G12,"INCORRECT")</f>
        <v>PASS</v>
      </c>
    </row>
    <row r="13" spans="1:9" ht="14.45">
      <c r="B13" s="105"/>
      <c r="C13" t="s">
        <v>207</v>
      </c>
      <c r="D13" t="s">
        <v>208</v>
      </c>
      <c r="E13" s="46" t="s">
        <v>772</v>
      </c>
      <c r="G13" s="46" t="s">
        <v>772</v>
      </c>
      <c r="H13" s="64" t="str" cm="1">
        <f t="array" ref="H13">_xlfn.IFS(ISBLANK($G13),"Ready for QA",$G13="/","N/A",$G13="-","MISSING",$E13 = $G13,"PASS",$E13&lt;&gt;$G13,"INCORRECT")</f>
        <v>PASS</v>
      </c>
    </row>
    <row r="14" spans="1:9" ht="14.45">
      <c r="B14" s="105"/>
      <c r="C14" t="s">
        <v>333</v>
      </c>
      <c r="D14" t="s">
        <v>208</v>
      </c>
      <c r="E14" s="46" t="s">
        <v>772</v>
      </c>
      <c r="G14" s="46" t="s">
        <v>772</v>
      </c>
      <c r="H14" s="64" t="str" cm="1">
        <f t="array" ref="H14">_xlfn.IFS(ISBLANK($G14),"Ready for QA",$G14="/","N/A",$G14="-","MISSING",$E14 = $G14,"PASS",$E14&lt;&gt;$G14,"INCORRECT")</f>
        <v>PASS</v>
      </c>
    </row>
    <row r="15" spans="1:9" ht="12.95">
      <c r="B15" s="105"/>
      <c r="C15" s="1" t="s">
        <v>216</v>
      </c>
      <c r="D15" t="s">
        <v>217</v>
      </c>
      <c r="E15" t="s">
        <v>218</v>
      </c>
      <c r="G15" t="s">
        <v>52</v>
      </c>
      <c r="H15" s="64" t="str" cm="1">
        <f t="array" ref="H15">_xlfn.IFS(ISBLANK($G15),"Ready for QA",$G15="/","N/A",$G15="-","MISSING",$E15 = $G15,"PASS",$E15&lt;&gt;$G15,"INCORRECT")</f>
        <v>N/A</v>
      </c>
    </row>
    <row r="16" spans="1:9" ht="12.95">
      <c r="B16" s="105"/>
      <c r="C16" s="1" t="s">
        <v>336</v>
      </c>
      <c r="D16" t="s">
        <v>217</v>
      </c>
      <c r="E16" t="s">
        <v>218</v>
      </c>
      <c r="G16" t="s">
        <v>52</v>
      </c>
      <c r="H16" s="64" t="str" cm="1">
        <f t="array" ref="H16">_xlfn.IFS(ISBLANK($G16),"Ready for QA",$G16="/","N/A",$G16="-","MISSING",$E16 = $G16,"PASS",$E16&lt;&gt;$G16,"INCORRECT")</f>
        <v>N/A</v>
      </c>
    </row>
    <row r="17" spans="2:8" ht="12.95">
      <c r="B17" s="105"/>
      <c r="C17" s="1" t="s">
        <v>220</v>
      </c>
      <c r="D17" t="s">
        <v>221</v>
      </c>
      <c r="E17" s="60" t="s">
        <v>222</v>
      </c>
      <c r="G17" s="71" t="s">
        <v>519</v>
      </c>
      <c r="H17" s="64" t="s">
        <v>520</v>
      </c>
    </row>
    <row r="18" spans="2:8" ht="12.95">
      <c r="B18" s="105"/>
      <c r="C18" s="1" t="s">
        <v>337</v>
      </c>
      <c r="D18" t="s">
        <v>221</v>
      </c>
      <c r="E18" s="60" t="s">
        <v>222</v>
      </c>
      <c r="G18" s="71" t="s">
        <v>519</v>
      </c>
      <c r="H18" s="64" t="s">
        <v>520</v>
      </c>
    </row>
    <row r="19" spans="2:8" ht="12.95">
      <c r="B19" s="105"/>
      <c r="C19" s="1" t="s">
        <v>244</v>
      </c>
      <c r="D19" t="s">
        <v>245</v>
      </c>
      <c r="E19" t="s">
        <v>523</v>
      </c>
      <c r="G19" t="s">
        <v>524</v>
      </c>
      <c r="H19" s="64" t="s">
        <v>520</v>
      </c>
    </row>
    <row r="20" spans="2:8" ht="12.95">
      <c r="B20" s="105"/>
      <c r="C20" t="s">
        <v>352</v>
      </c>
      <c r="D20" t="s">
        <v>245</v>
      </c>
      <c r="E20" t="s">
        <v>523</v>
      </c>
      <c r="G20" t="s">
        <v>524</v>
      </c>
      <c r="H20" s="64" t="s">
        <v>520</v>
      </c>
    </row>
    <row r="21" spans="2:8" ht="12.95">
      <c r="B21" s="105"/>
      <c r="C21" s="1" t="s">
        <v>275</v>
      </c>
      <c r="D21" t="s">
        <v>276</v>
      </c>
      <c r="E21" t="s">
        <v>525</v>
      </c>
      <c r="G21" s="79" t="s">
        <v>29</v>
      </c>
      <c r="H21" s="64" t="s">
        <v>520</v>
      </c>
    </row>
    <row r="22" spans="2:8" ht="12.95">
      <c r="B22" s="105"/>
      <c r="C22" s="1" t="s">
        <v>365</v>
      </c>
      <c r="D22" t="s">
        <v>276</v>
      </c>
      <c r="E22" t="s">
        <v>525</v>
      </c>
      <c r="G22" s="79" t="s">
        <v>29</v>
      </c>
      <c r="H22" s="64" t="s">
        <v>520</v>
      </c>
    </row>
    <row r="23" spans="2:8" ht="12.95">
      <c r="B23" s="105"/>
      <c r="C23" s="1" t="s">
        <v>278</v>
      </c>
      <c r="D23" t="s">
        <v>279</v>
      </c>
      <c r="E23" t="s">
        <v>526</v>
      </c>
      <c r="G23" t="s">
        <v>705</v>
      </c>
      <c r="H23" s="64" t="s">
        <v>520</v>
      </c>
    </row>
    <row r="24" spans="2:8" ht="12.95">
      <c r="B24" s="105"/>
      <c r="C24" s="1" t="s">
        <v>366</v>
      </c>
      <c r="D24" t="s">
        <v>279</v>
      </c>
      <c r="E24" t="s">
        <v>526</v>
      </c>
      <c r="G24" t="s">
        <v>705</v>
      </c>
      <c r="H24" s="64" t="s">
        <v>520</v>
      </c>
    </row>
  </sheetData>
  <mergeCells count="1">
    <mergeCell ref="B5:B24"/>
  </mergeCells>
  <conditionalFormatting sqref="H4">
    <cfRule type="containsText" dxfId="166" priority="28" operator="containsText" text="roadblock">
      <formula>NOT(ISERROR(SEARCH(("roadblock"),(H4))))</formula>
    </cfRule>
  </conditionalFormatting>
  <conditionalFormatting sqref="H5:H24">
    <cfRule type="containsText" dxfId="165" priority="24" operator="containsText" text="Ready for QA">
      <formula>NOT(ISERROR(SEARCH("Ready for QA",H5)))</formula>
    </cfRule>
    <cfRule type="containsText" dxfId="164" priority="25" operator="containsText" text="MISSING">
      <formula>NOT(ISERROR(SEARCH("MISSING",H5)))</formula>
    </cfRule>
    <cfRule type="containsText" dxfId="163" priority="26" operator="containsText" text="N/A">
      <formula>NOT(ISERROR(SEARCH("N/A",H5)))</formula>
    </cfRule>
    <cfRule type="containsText" dxfId="162" priority="27" operator="containsText" text="PASS">
      <formula>NOT(ISERROR(SEARCH("PASS",H5)))</formula>
    </cfRule>
  </conditionalFormatting>
  <conditionalFormatting sqref="G1">
    <cfRule type="cellIs" dxfId="161" priority="6" operator="equal">
      <formula>"TBD"</formula>
    </cfRule>
    <cfRule type="cellIs" dxfId="160" priority="7" operator="equal">
      <formula>"Roadblock"</formula>
    </cfRule>
    <cfRule type="cellIs" dxfId="159" priority="8" operator="equal">
      <formula>"Missing Variable"</formula>
    </cfRule>
    <cfRule type="cellIs" dxfId="158" priority="9" operator="equal">
      <formula>"Missing Value"</formula>
    </cfRule>
    <cfRule type="cellIs" dxfId="157" priority="10" operator="equal">
      <formula>"Incorrect"</formula>
    </cfRule>
    <cfRule type="cellIs" dxfId="156" priority="11" operator="equal">
      <formula>"Pass"</formula>
    </cfRule>
  </conditionalFormatting>
  <conditionalFormatting sqref="H1:H2">
    <cfRule type="cellIs" dxfId="155" priority="12" operator="equal">
      <formula>"TBD"</formula>
    </cfRule>
    <cfRule type="cellIs" dxfId="154" priority="13" operator="equal">
      <formula>"Roadblock"</formula>
    </cfRule>
    <cfRule type="cellIs" dxfId="153" priority="14" operator="equal">
      <formula>"Missing Variable"</formula>
    </cfRule>
    <cfRule type="cellIs" dxfId="152" priority="15" operator="equal">
      <formula>"Missing Value"</formula>
    </cfRule>
    <cfRule type="cellIs" dxfId="151" priority="16" operator="equal">
      <formula>"Incorrect"</formula>
    </cfRule>
    <cfRule type="cellIs" dxfId="150" priority="17" operator="equal">
      <formula>"Pass"</formula>
    </cfRule>
  </conditionalFormatting>
  <conditionalFormatting sqref="I1">
    <cfRule type="containsText" dxfId="149" priority="18" operator="containsText" text="pass">
      <formula>NOT(ISERROR(SEARCH(("pass"),(I1))))</formula>
    </cfRule>
    <cfRule type="containsText" dxfId="148" priority="19" operator="containsText" text="missing">
      <formula>NOT(ISERROR(SEARCH(("missing"),(I1))))</formula>
    </cfRule>
    <cfRule type="containsText" dxfId="147" priority="20" operator="containsText" text="incorrect">
      <formula>NOT(ISERROR(SEARCH(("incorrect"),(I1))))</formula>
    </cfRule>
    <cfRule type="containsText" dxfId="146" priority="21" operator="containsText" text="roadblock">
      <formula>NOT(ISERROR(SEARCH(("roadblock"),(I1))))</formula>
    </cfRule>
    <cfRule type="containsText" dxfId="145" priority="22" operator="containsText" text="tbd">
      <formula>NOT(ISERROR(SEARCH(("tbd"),(I1))))</formula>
    </cfRule>
    <cfRule type="beginsWith" dxfId="144" priority="23" operator="beginsWith" text="FIXED">
      <formula>LEFT((I1),LEN("FIXED"))=("FIXED")</formula>
    </cfRule>
  </conditionalFormatting>
  <conditionalFormatting sqref="G2">
    <cfRule type="cellIs" priority="1" operator="equal">
      <formula>"Ready for QA"</formula>
    </cfRule>
    <cfRule type="cellIs" dxfId="143" priority="2" operator="equal">
      <formula>"MISSING"</formula>
    </cfRule>
    <cfRule type="cellIs" dxfId="142" priority="3" operator="equal">
      <formula>"n/a"</formula>
    </cfRule>
    <cfRule type="cellIs" dxfId="141" priority="4" operator="equal">
      <formula>"Incorrect"</formula>
    </cfRule>
    <cfRule type="cellIs" dxfId="140" priority="5" operator="equal">
      <formula>"Pass"</formula>
    </cfRule>
  </conditionalFormatting>
  <hyperlinks>
    <hyperlink ref="G21" r:id="rId1" xr:uid="{1CA53597-B869-46D5-B75F-D4B6ED784242}"/>
    <hyperlink ref="G22" r:id="rId2" xr:uid="{DD6C3C61-85DF-4478-A9CA-8AB7BCDC3B32}"/>
  </hyperlinks>
  <pageMargins left="0.7" right="0.7" top="0.75" bottom="0.75" header="0.3" footer="0.3"/>
  <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1FDE6-4DE9-47BA-85E4-483B108F59AE}">
  <sheetPr>
    <tabColor rgb="FF92D050"/>
  </sheetPr>
  <dimension ref="A1:I25"/>
  <sheetViews>
    <sheetView workbookViewId="0">
      <selection activeCell="C28" sqref="C28"/>
    </sheetView>
  </sheetViews>
  <sheetFormatPr defaultColWidth="8.85546875" defaultRowHeight="12.75" customHeight="1"/>
  <cols>
    <col min="1" max="1" width="3.85546875" customWidth="1"/>
    <col min="2" max="2" width="47.5703125" customWidth="1"/>
    <col min="3" max="3" width="18.85546875" customWidth="1"/>
    <col min="4" max="4" width="16.28515625" customWidth="1"/>
    <col min="5" max="5" width="26.140625" customWidth="1"/>
    <col min="6" max="6" width="2.85546875" customWidth="1"/>
    <col min="7" max="7" width="20.42578125" customWidth="1"/>
    <col min="8" max="8" width="22.7109375" customWidth="1"/>
    <col min="9" max="9" width="44.140625" customWidth="1"/>
  </cols>
  <sheetData>
    <row r="1" spans="1:9" s="36" customFormat="1" ht="12.75" customHeight="1">
      <c r="A1" s="33"/>
      <c r="B1" s="34"/>
      <c r="C1" s="34" t="s">
        <v>503</v>
      </c>
      <c r="D1" s="35" t="s">
        <v>504</v>
      </c>
      <c r="E1" s="35" t="s">
        <v>505</v>
      </c>
      <c r="G1" s="34" t="s">
        <v>506</v>
      </c>
      <c r="H1" s="34" t="s">
        <v>507</v>
      </c>
      <c r="I1" s="35" t="s">
        <v>508</v>
      </c>
    </row>
    <row r="2" spans="1:9" s="31" customFormat="1" ht="12.95">
      <c r="A2" s="29"/>
      <c r="B2" s="29"/>
      <c r="C2" s="30"/>
      <c r="D2" s="30"/>
      <c r="E2" s="29"/>
      <c r="F2" s="29"/>
      <c r="G2" s="67" t="s">
        <v>697</v>
      </c>
      <c r="H2" s="67">
        <v>45143</v>
      </c>
      <c r="I2" s="30" t="s">
        <v>512</v>
      </c>
    </row>
    <row r="3" spans="1:9" ht="12.75" customHeight="1">
      <c r="B3" s="14"/>
    </row>
    <row r="4" spans="1:9" s="31" customFormat="1" ht="12.75" customHeight="1">
      <c r="A4" s="29"/>
      <c r="B4" s="30" t="s">
        <v>774</v>
      </c>
      <c r="C4" s="30"/>
      <c r="D4" s="30"/>
      <c r="E4" s="29"/>
      <c r="F4" s="29"/>
    </row>
    <row r="5" spans="1:9" ht="14.45" customHeight="1">
      <c r="B5" s="105"/>
      <c r="C5" s="57" t="s">
        <v>321</v>
      </c>
      <c r="D5" t="s">
        <v>515</v>
      </c>
      <c r="E5" s="46" t="s">
        <v>775</v>
      </c>
      <c r="G5" s="46" t="s">
        <v>775</v>
      </c>
      <c r="H5" s="64" t="str" cm="1">
        <f t="array" ref="H5">_xlfn.IFS(ISBLANK($G5),"Ready for QA",$G5="/","N/A",$G5="-","MISSING",$E5 = $G5,"PASS",$E5&lt;&gt;$G5,"INCORRECT")</f>
        <v>PASS</v>
      </c>
    </row>
    <row r="6" spans="1:9" ht="14.45" customHeight="1">
      <c r="B6" s="105"/>
      <c r="C6" s="57" t="s">
        <v>324</v>
      </c>
      <c r="D6" t="s">
        <v>325</v>
      </c>
      <c r="E6" s="46" t="s">
        <v>775</v>
      </c>
      <c r="G6" s="46" t="s">
        <v>775</v>
      </c>
      <c r="H6" s="64" t="str" cm="1">
        <f t="array" ref="H6">_xlfn.IFS(ISBLANK($G6),"Ready for QA",$G6="/","N/A",$G6="-","MISSING",$E6 = $G6,"PASS",$E6&lt;&gt;$G6,"INCORRECT")</f>
        <v>PASS</v>
      </c>
    </row>
    <row r="7" spans="1:9" ht="12.95">
      <c r="B7" s="105"/>
      <c r="C7" t="s">
        <v>197</v>
      </c>
      <c r="D7" t="s">
        <v>198</v>
      </c>
      <c r="E7" s="53" t="s">
        <v>776</v>
      </c>
      <c r="G7" t="s">
        <v>773</v>
      </c>
      <c r="H7" s="64" t="str" cm="1">
        <f t="array" ref="H7">_xlfn.IFS(ISBLANK($G7),"Ready for QA",$G7="/","N/A",$G7="-","MISSING",$E7 = $G7,"PASS",$E7&lt;&gt;$G7,"INCORRECT")</f>
        <v>INCORRECT</v>
      </c>
      <c r="I7" t="s">
        <v>777</v>
      </c>
    </row>
    <row r="8" spans="1:9" ht="14.45" customHeight="1">
      <c r="B8" s="105"/>
      <c r="C8" t="s">
        <v>327</v>
      </c>
      <c r="D8" t="s">
        <v>198</v>
      </c>
      <c r="E8" s="53" t="s">
        <v>776</v>
      </c>
      <c r="G8" t="s">
        <v>773</v>
      </c>
      <c r="H8" s="64" t="str" cm="1">
        <f t="array" ref="H8">_xlfn.IFS(ISBLANK($G8),"Ready for QA",$G8="/","N/A",$G8="-","MISSING",$E8 = $G8,"PASS",$E8&lt;&gt;$G8,"INCORRECT")</f>
        <v>INCORRECT</v>
      </c>
      <c r="I8" t="s">
        <v>777</v>
      </c>
    </row>
    <row r="9" spans="1:9" ht="14.45" customHeight="1">
      <c r="B9" s="105"/>
      <c r="C9" t="s">
        <v>328</v>
      </c>
      <c r="D9" t="s">
        <v>515</v>
      </c>
      <c r="E9" s="46" t="s">
        <v>775</v>
      </c>
      <c r="G9" s="46" t="s">
        <v>775</v>
      </c>
      <c r="H9" s="64" t="str" cm="1">
        <f t="array" ref="H9">_xlfn.IFS(ISBLANK($G9),"Ready for QA",$G9="/","N/A",$G9="-","MISSING",$E9 = $G9,"PASS",$E9&lt;&gt;$G9,"INCORRECT")</f>
        <v>PASS</v>
      </c>
    </row>
    <row r="10" spans="1:9" ht="14.45" customHeight="1">
      <c r="B10" s="105"/>
      <c r="C10" t="s">
        <v>330</v>
      </c>
      <c r="D10" t="s">
        <v>325</v>
      </c>
      <c r="E10" s="46" t="s">
        <v>775</v>
      </c>
      <c r="G10" s="46" t="s">
        <v>775</v>
      </c>
      <c r="H10" s="64" t="str" cm="1">
        <f t="array" ref="H10">_xlfn.IFS(ISBLANK($G10),"Ready for QA",$G10="/","N/A",$G10="-","MISSING",$E10 = $G10,"PASS",$E10&lt;&gt;$G10,"INCORRECT")</f>
        <v>PASS</v>
      </c>
    </row>
    <row r="11" spans="1:9" ht="14.45" customHeight="1">
      <c r="B11" s="105"/>
      <c r="C11" t="s">
        <v>204</v>
      </c>
      <c r="D11" t="s">
        <v>205</v>
      </c>
      <c r="E11" s="46" t="s">
        <v>775</v>
      </c>
      <c r="G11" s="46" t="s">
        <v>775</v>
      </c>
      <c r="H11" s="64" t="str" cm="1">
        <f t="array" ref="H11">_xlfn.IFS(ISBLANK($G11),"Ready for QA",$G11="/","N/A",$G11="-","MISSING",$E11 = $G11,"PASS",$E11&lt;&gt;$G11,"INCORRECT")</f>
        <v>PASS</v>
      </c>
    </row>
    <row r="12" spans="1:9" ht="14.45" customHeight="1">
      <c r="B12" s="105"/>
      <c r="C12" t="s">
        <v>331</v>
      </c>
      <c r="D12" t="s">
        <v>205</v>
      </c>
      <c r="E12" s="46" t="s">
        <v>775</v>
      </c>
      <c r="G12" s="46" t="s">
        <v>775</v>
      </c>
      <c r="H12" s="64" t="str" cm="1">
        <f t="array" ref="H12">_xlfn.IFS(ISBLANK($G12),"Ready for QA",$G12="/","N/A",$G12="-","MISSING",$E12 = $G12,"PASS",$E12&lt;&gt;$G12,"INCORRECT")</f>
        <v>PASS</v>
      </c>
    </row>
    <row r="13" spans="1:9" ht="14.45" customHeight="1">
      <c r="B13" s="105"/>
      <c r="C13" t="s">
        <v>207</v>
      </c>
      <c r="D13" t="s">
        <v>208</v>
      </c>
      <c r="E13" s="46" t="s">
        <v>775</v>
      </c>
      <c r="G13" s="46" t="s">
        <v>775</v>
      </c>
      <c r="H13" s="64" t="str" cm="1">
        <f t="array" ref="H13">_xlfn.IFS(ISBLANK($G13),"Ready for QA",$G13="/","N/A",$G13="-","MISSING",$E13 = $G13,"PASS",$E13&lt;&gt;$G13,"INCORRECT")</f>
        <v>PASS</v>
      </c>
    </row>
    <row r="14" spans="1:9" ht="14.45" customHeight="1">
      <c r="B14" s="105"/>
      <c r="C14" t="s">
        <v>333</v>
      </c>
      <c r="D14" t="s">
        <v>208</v>
      </c>
      <c r="E14" s="46" t="s">
        <v>775</v>
      </c>
      <c r="G14" s="46" t="s">
        <v>775</v>
      </c>
      <c r="H14" s="64" t="str" cm="1">
        <f t="array" ref="H14">_xlfn.IFS(ISBLANK($G14),"Ready for QA",$G14="/","N/A",$G14="-","MISSING",$E14 = $G14,"PASS",$E14&lt;&gt;$G14,"INCORRECT")</f>
        <v>PASS</v>
      </c>
    </row>
    <row r="15" spans="1:9" ht="12.95">
      <c r="B15" s="105"/>
      <c r="C15" s="1" t="s">
        <v>216</v>
      </c>
      <c r="D15" t="s">
        <v>217</v>
      </c>
      <c r="E15" t="s">
        <v>218</v>
      </c>
      <c r="G15" t="s">
        <v>52</v>
      </c>
      <c r="H15" s="64" t="str" cm="1">
        <f t="array" ref="H15">_xlfn.IFS(ISBLANK($G15),"Ready for QA",$G15="/","N/A",$G15="-","MISSING",$E15 = $G15,"PASS",$E15&lt;&gt;$G15,"INCORRECT")</f>
        <v>N/A</v>
      </c>
    </row>
    <row r="16" spans="1:9" ht="12.95">
      <c r="B16" s="105"/>
      <c r="C16" s="1" t="s">
        <v>336</v>
      </c>
      <c r="D16" t="s">
        <v>217</v>
      </c>
      <c r="E16" t="s">
        <v>218</v>
      </c>
      <c r="G16" t="s">
        <v>52</v>
      </c>
      <c r="H16" s="64" t="str" cm="1">
        <f t="array" ref="H16">_xlfn.IFS(ISBLANK($G16),"Ready for QA",$G16="/","N/A",$G16="-","MISSING",$E16 = $G16,"PASS",$E16&lt;&gt;$G16,"INCORRECT")</f>
        <v>N/A</v>
      </c>
    </row>
    <row r="17" spans="2:8" ht="12.95">
      <c r="B17" s="105"/>
      <c r="C17" s="1" t="s">
        <v>220</v>
      </c>
      <c r="D17" t="s">
        <v>221</v>
      </c>
      <c r="E17" s="60" t="s">
        <v>222</v>
      </c>
      <c r="G17" s="71" t="s">
        <v>519</v>
      </c>
      <c r="H17" s="64" t="s">
        <v>520</v>
      </c>
    </row>
    <row r="18" spans="2:8" ht="12.95">
      <c r="B18" s="105"/>
      <c r="C18" s="1" t="s">
        <v>337</v>
      </c>
      <c r="D18" t="s">
        <v>221</v>
      </c>
      <c r="E18" s="60" t="s">
        <v>222</v>
      </c>
      <c r="G18" s="71" t="s">
        <v>519</v>
      </c>
      <c r="H18" s="64" t="s">
        <v>520</v>
      </c>
    </row>
    <row r="19" spans="2:8" ht="12.95">
      <c r="B19" s="105"/>
      <c r="C19" s="1" t="s">
        <v>244</v>
      </c>
      <c r="D19" t="s">
        <v>245</v>
      </c>
      <c r="E19" t="s">
        <v>523</v>
      </c>
      <c r="G19" t="s">
        <v>524</v>
      </c>
      <c r="H19" s="64" t="s">
        <v>520</v>
      </c>
    </row>
    <row r="20" spans="2:8" ht="12.95">
      <c r="B20" s="105"/>
      <c r="C20" t="s">
        <v>352</v>
      </c>
      <c r="D20" t="s">
        <v>245</v>
      </c>
      <c r="E20" t="s">
        <v>523</v>
      </c>
      <c r="G20" t="s">
        <v>524</v>
      </c>
      <c r="H20" s="64" t="s">
        <v>520</v>
      </c>
    </row>
    <row r="21" spans="2:8" ht="12.95">
      <c r="B21" s="105"/>
      <c r="C21" s="1" t="s">
        <v>275</v>
      </c>
      <c r="D21" t="s">
        <v>276</v>
      </c>
      <c r="E21" t="s">
        <v>525</v>
      </c>
      <c r="G21" s="79" t="s">
        <v>23</v>
      </c>
      <c r="H21" s="64" t="s">
        <v>520</v>
      </c>
    </row>
    <row r="22" spans="2:8" ht="12.95">
      <c r="B22" s="105"/>
      <c r="C22" s="1" t="s">
        <v>365</v>
      </c>
      <c r="D22" t="s">
        <v>276</v>
      </c>
      <c r="E22" t="s">
        <v>525</v>
      </c>
      <c r="G22" s="79" t="s">
        <v>23</v>
      </c>
      <c r="H22" s="64" t="s">
        <v>520</v>
      </c>
    </row>
    <row r="23" spans="2:8" ht="12.95">
      <c r="B23" s="105"/>
      <c r="C23" s="1" t="s">
        <v>278</v>
      </c>
      <c r="D23" t="s">
        <v>279</v>
      </c>
      <c r="E23" t="s">
        <v>526</v>
      </c>
      <c r="G23" t="s">
        <v>775</v>
      </c>
      <c r="H23" s="64" t="s">
        <v>520</v>
      </c>
    </row>
    <row r="24" spans="2:8" ht="12.95">
      <c r="B24" s="105"/>
      <c r="C24" s="1" t="s">
        <v>366</v>
      </c>
      <c r="D24" t="s">
        <v>279</v>
      </c>
      <c r="E24" t="s">
        <v>526</v>
      </c>
      <c r="G24" t="s">
        <v>775</v>
      </c>
      <c r="H24" s="64" t="s">
        <v>520</v>
      </c>
    </row>
    <row r="25" spans="2:8" ht="12.6"/>
  </sheetData>
  <mergeCells count="1">
    <mergeCell ref="B5:B24"/>
  </mergeCells>
  <conditionalFormatting sqref="H4">
    <cfRule type="containsText" dxfId="139" priority="29" operator="containsText" text="roadblock">
      <formula>NOT(ISERROR(SEARCH(("roadblock"),(H4))))</formula>
    </cfRule>
  </conditionalFormatting>
  <conditionalFormatting sqref="H5:H24">
    <cfRule type="containsText" dxfId="138" priority="25" operator="containsText" text="Ready for QA">
      <formula>NOT(ISERROR(SEARCH("Ready for QA",H5)))</formula>
    </cfRule>
    <cfRule type="containsText" dxfId="137" priority="26" operator="containsText" text="MISSING">
      <formula>NOT(ISERROR(SEARCH("MISSING",H5)))</formula>
    </cfRule>
    <cfRule type="containsText" dxfId="136" priority="27" operator="containsText" text="N/A">
      <formula>NOT(ISERROR(SEARCH("N/A",H5)))</formula>
    </cfRule>
    <cfRule type="containsText" dxfId="135" priority="28" operator="containsText" text="PASS">
      <formula>NOT(ISERROR(SEARCH("PASS",H5)))</formula>
    </cfRule>
  </conditionalFormatting>
  <conditionalFormatting sqref="G1">
    <cfRule type="cellIs" dxfId="134" priority="7" operator="equal">
      <formula>"TBD"</formula>
    </cfRule>
    <cfRule type="cellIs" dxfId="133" priority="8" operator="equal">
      <formula>"Roadblock"</formula>
    </cfRule>
    <cfRule type="cellIs" dxfId="132" priority="9" operator="equal">
      <formula>"Missing Variable"</formula>
    </cfRule>
    <cfRule type="cellIs" dxfId="131" priority="10" operator="equal">
      <formula>"Missing Value"</formula>
    </cfRule>
    <cfRule type="cellIs" dxfId="130" priority="11" operator="equal">
      <formula>"Incorrect"</formula>
    </cfRule>
    <cfRule type="cellIs" dxfId="129" priority="12" operator="equal">
      <formula>"Pass"</formula>
    </cfRule>
  </conditionalFormatting>
  <conditionalFormatting sqref="H1:H2">
    <cfRule type="cellIs" dxfId="128" priority="13" operator="equal">
      <formula>"TBD"</formula>
    </cfRule>
    <cfRule type="cellIs" dxfId="127" priority="14" operator="equal">
      <formula>"Roadblock"</formula>
    </cfRule>
    <cfRule type="cellIs" dxfId="126" priority="15" operator="equal">
      <formula>"Missing Variable"</formula>
    </cfRule>
    <cfRule type="cellIs" dxfId="125" priority="16" operator="equal">
      <formula>"Missing Value"</formula>
    </cfRule>
    <cfRule type="cellIs" dxfId="124" priority="17" operator="equal">
      <formula>"Incorrect"</formula>
    </cfRule>
    <cfRule type="cellIs" dxfId="123" priority="18" operator="equal">
      <formula>"Pass"</formula>
    </cfRule>
  </conditionalFormatting>
  <conditionalFormatting sqref="I1">
    <cfRule type="containsText" dxfId="122" priority="19" operator="containsText" text="pass">
      <formula>NOT(ISERROR(SEARCH(("pass"),(I1))))</formula>
    </cfRule>
    <cfRule type="containsText" dxfId="121" priority="20" operator="containsText" text="missing">
      <formula>NOT(ISERROR(SEARCH(("missing"),(I1))))</formula>
    </cfRule>
    <cfRule type="containsText" dxfId="120" priority="21" operator="containsText" text="incorrect">
      <formula>NOT(ISERROR(SEARCH(("incorrect"),(I1))))</formula>
    </cfRule>
    <cfRule type="containsText" dxfId="119" priority="22" operator="containsText" text="roadblock">
      <formula>NOT(ISERROR(SEARCH(("roadblock"),(I1))))</formula>
    </cfRule>
    <cfRule type="containsText" dxfId="118" priority="23" operator="containsText" text="tbd">
      <formula>NOT(ISERROR(SEARCH(("tbd"),(I1))))</formula>
    </cfRule>
    <cfRule type="beginsWith" dxfId="117" priority="24" operator="beginsWith" text="FIXED">
      <formula>LEFT((I1),LEN("FIXED"))=("FIXED")</formula>
    </cfRule>
  </conditionalFormatting>
  <conditionalFormatting sqref="G2">
    <cfRule type="cellIs" priority="2" operator="equal">
      <formula>"Ready for QA"</formula>
    </cfRule>
    <cfRule type="cellIs" dxfId="116" priority="3" operator="equal">
      <formula>"MISSING"</formula>
    </cfRule>
    <cfRule type="cellIs" dxfId="115" priority="4" operator="equal">
      <formula>"n/a"</formula>
    </cfRule>
    <cfRule type="cellIs" dxfId="114" priority="5" operator="equal">
      <formula>"Incorrect"</formula>
    </cfRule>
    <cfRule type="cellIs" dxfId="113" priority="6" operator="equal">
      <formula>"Pass"</formula>
    </cfRule>
  </conditionalFormatting>
  <conditionalFormatting sqref="H5:H24">
    <cfRule type="containsText" dxfId="112" priority="1" operator="containsText" text="INCORRECT">
      <formula>NOT(ISERROR(SEARCH("INCORRECT",H5)))</formula>
    </cfRule>
  </conditionalFormatting>
  <hyperlinks>
    <hyperlink ref="G21" r:id="rId1" xr:uid="{C000A4FD-0A8D-4B62-AE07-1CB11B6BFC36}"/>
    <hyperlink ref="G22" r:id="rId2" xr:uid="{AC553C1D-4AD8-4976-9566-5342921DE6DC}"/>
  </hyperlinks>
  <pageMargins left="0.7" right="0.7" top="0.75" bottom="0.75" header="0.3" footer="0.3"/>
  <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094A2-1201-4560-8900-42DAC5445773}">
  <sheetPr>
    <tabColor rgb="FF92D050"/>
  </sheetPr>
  <dimension ref="A1:I24"/>
  <sheetViews>
    <sheetView workbookViewId="0">
      <selection activeCell="D29" sqref="D29"/>
    </sheetView>
  </sheetViews>
  <sheetFormatPr defaultColWidth="8.85546875" defaultRowHeight="12.75" customHeight="1"/>
  <cols>
    <col min="1" max="1" width="3.85546875" customWidth="1"/>
    <col min="2" max="2" width="53.85546875" customWidth="1"/>
    <col min="3" max="3" width="18.85546875" customWidth="1"/>
    <col min="4" max="4" width="16.28515625" customWidth="1"/>
    <col min="5" max="5" width="25.85546875" customWidth="1"/>
    <col min="6" max="6" width="2.85546875" customWidth="1"/>
    <col min="7" max="7" width="20.42578125" customWidth="1"/>
    <col min="8" max="8" width="22.7109375" customWidth="1"/>
  </cols>
  <sheetData>
    <row r="1" spans="1:9" s="36" customFormat="1" ht="12.75" customHeight="1">
      <c r="A1" s="33"/>
      <c r="B1" s="34"/>
      <c r="C1" s="34" t="s">
        <v>503</v>
      </c>
      <c r="D1" s="35" t="s">
        <v>504</v>
      </c>
      <c r="E1" s="35" t="s">
        <v>505</v>
      </c>
      <c r="G1" s="34" t="s">
        <v>506</v>
      </c>
      <c r="H1" s="34" t="s">
        <v>507</v>
      </c>
      <c r="I1" s="35" t="s">
        <v>508</v>
      </c>
    </row>
    <row r="2" spans="1:9" s="31" customFormat="1" ht="12.95">
      <c r="A2" s="29"/>
      <c r="B2" s="29"/>
      <c r="C2" s="30"/>
      <c r="D2" s="30"/>
      <c r="E2" s="29"/>
      <c r="F2" s="29"/>
      <c r="G2" s="67" t="s">
        <v>697</v>
      </c>
      <c r="H2" s="67">
        <v>45143</v>
      </c>
      <c r="I2" s="30" t="s">
        <v>512</v>
      </c>
    </row>
    <row r="3" spans="1:9" ht="12.75" customHeight="1">
      <c r="B3" s="14"/>
    </row>
    <row r="4" spans="1:9" s="31" customFormat="1" ht="12.75" customHeight="1">
      <c r="A4" s="29"/>
      <c r="B4" s="30" t="s">
        <v>778</v>
      </c>
      <c r="C4" s="30"/>
      <c r="D4" s="30"/>
      <c r="E4" s="29"/>
      <c r="F4" s="29"/>
    </row>
    <row r="5" spans="1:9" ht="14.45" customHeight="1">
      <c r="B5" s="105"/>
      <c r="C5" s="57" t="s">
        <v>321</v>
      </c>
      <c r="D5" t="s">
        <v>515</v>
      </c>
      <c r="E5" s="46" t="s">
        <v>779</v>
      </c>
      <c r="G5" s="46" t="s">
        <v>779</v>
      </c>
      <c r="H5" s="64" t="str" cm="1">
        <f t="array" ref="H5">_xlfn.IFS(ISBLANK($G5),"Ready for QA",$G5="/","N/A",$G5="-","MISSING",$E5 = $G5,"PASS",$E5&lt;&gt;$G5,"INCORRECT")</f>
        <v>PASS</v>
      </c>
    </row>
    <row r="6" spans="1:9" ht="14.45" customHeight="1">
      <c r="B6" s="105"/>
      <c r="C6" s="57" t="s">
        <v>324</v>
      </c>
      <c r="D6" t="s">
        <v>325</v>
      </c>
      <c r="E6" s="46" t="s">
        <v>779</v>
      </c>
      <c r="G6" s="46" t="s">
        <v>779</v>
      </c>
      <c r="H6" s="64" t="str" cm="1">
        <f t="array" ref="H6">_xlfn.IFS(ISBLANK($G6),"Ready for QA",$G6="/","N/A",$G6="-","MISSING",$E6 = $G6,"PASS",$E6&lt;&gt;$G6,"INCORRECT")</f>
        <v>PASS</v>
      </c>
    </row>
    <row r="7" spans="1:9" ht="12.95">
      <c r="B7" s="105"/>
      <c r="C7" t="s">
        <v>197</v>
      </c>
      <c r="D7" t="s">
        <v>198</v>
      </c>
      <c r="E7" s="53" t="s">
        <v>780</v>
      </c>
      <c r="G7" s="53" t="s">
        <v>780</v>
      </c>
      <c r="H7" s="64" t="str" cm="1">
        <f t="array" ref="H7">_xlfn.IFS(ISBLANK($G7),"Ready for QA",$G7="/","N/A",$G7="-","MISSING",$E7 = $G7,"PASS",$E7&lt;&gt;$G7,"INCORRECT")</f>
        <v>PASS</v>
      </c>
    </row>
    <row r="8" spans="1:9" ht="14.45" customHeight="1">
      <c r="B8" s="105"/>
      <c r="C8" t="s">
        <v>327</v>
      </c>
      <c r="D8" t="s">
        <v>198</v>
      </c>
      <c r="E8" s="53" t="s">
        <v>780</v>
      </c>
      <c r="G8" s="53" t="s">
        <v>780</v>
      </c>
      <c r="H8" s="64" t="str" cm="1">
        <f t="array" ref="H8">_xlfn.IFS(ISBLANK($G8),"Ready for QA",$G8="/","N/A",$G8="-","MISSING",$E8 = $G8,"PASS",$E8&lt;&gt;$G8,"INCORRECT")</f>
        <v>PASS</v>
      </c>
    </row>
    <row r="9" spans="1:9" ht="14.45" customHeight="1">
      <c r="B9" s="105"/>
      <c r="C9" t="s">
        <v>328</v>
      </c>
      <c r="D9" t="s">
        <v>515</v>
      </c>
      <c r="E9" s="46" t="s">
        <v>779</v>
      </c>
      <c r="G9" s="46" t="s">
        <v>779</v>
      </c>
      <c r="H9" s="64" t="str" cm="1">
        <f t="array" ref="H9">_xlfn.IFS(ISBLANK($G9),"Ready for QA",$G9="/","N/A",$G9="-","MISSING",$E9 = $G9,"PASS",$E9&lt;&gt;$G9,"INCORRECT")</f>
        <v>PASS</v>
      </c>
    </row>
    <row r="10" spans="1:9" ht="14.45" customHeight="1">
      <c r="B10" s="105"/>
      <c r="C10" t="s">
        <v>330</v>
      </c>
      <c r="D10" t="s">
        <v>325</v>
      </c>
      <c r="E10" s="46" t="s">
        <v>779</v>
      </c>
      <c r="G10" s="46" t="s">
        <v>779</v>
      </c>
      <c r="H10" s="64" t="str" cm="1">
        <f t="array" ref="H10">_xlfn.IFS(ISBLANK($G10),"Ready for QA",$G10="/","N/A",$G10="-","MISSING",$E10 = $G10,"PASS",$E10&lt;&gt;$G10,"INCORRECT")</f>
        <v>PASS</v>
      </c>
    </row>
    <row r="11" spans="1:9" ht="14.45" customHeight="1">
      <c r="B11" s="105"/>
      <c r="C11" t="s">
        <v>204</v>
      </c>
      <c r="D11" t="s">
        <v>205</v>
      </c>
      <c r="E11" s="46" t="s">
        <v>779</v>
      </c>
      <c r="G11" s="46" t="s">
        <v>779</v>
      </c>
      <c r="H11" s="64" t="str" cm="1">
        <f t="array" ref="H11">_xlfn.IFS(ISBLANK($G11),"Ready for QA",$G11="/","N/A",$G11="-","MISSING",$E11 = $G11,"PASS",$E11&lt;&gt;$G11,"INCORRECT")</f>
        <v>PASS</v>
      </c>
    </row>
    <row r="12" spans="1:9" ht="14.45" customHeight="1">
      <c r="B12" s="105"/>
      <c r="C12" t="s">
        <v>331</v>
      </c>
      <c r="D12" t="s">
        <v>205</v>
      </c>
      <c r="E12" s="46" t="s">
        <v>779</v>
      </c>
      <c r="G12" s="46" t="s">
        <v>779</v>
      </c>
      <c r="H12" s="64" t="str" cm="1">
        <f t="array" ref="H12">_xlfn.IFS(ISBLANK($G12),"Ready for QA",$G12="/","N/A",$G12="-","MISSING",$E12 = $G12,"PASS",$E12&lt;&gt;$G12,"INCORRECT")</f>
        <v>PASS</v>
      </c>
    </row>
    <row r="13" spans="1:9" ht="14.45" customHeight="1">
      <c r="B13" s="105"/>
      <c r="C13" t="s">
        <v>207</v>
      </c>
      <c r="D13" t="s">
        <v>208</v>
      </c>
      <c r="E13" s="46" t="s">
        <v>779</v>
      </c>
      <c r="G13" s="46" t="s">
        <v>779</v>
      </c>
      <c r="H13" s="64" t="str" cm="1">
        <f t="array" ref="H13">_xlfn.IFS(ISBLANK($G13),"Ready for QA",$G13="/","N/A",$G13="-","MISSING",$E13 = $G13,"PASS",$E13&lt;&gt;$G13,"INCORRECT")</f>
        <v>PASS</v>
      </c>
    </row>
    <row r="14" spans="1:9" ht="14.45" customHeight="1">
      <c r="B14" s="105"/>
      <c r="C14" t="s">
        <v>333</v>
      </c>
      <c r="D14" t="s">
        <v>208</v>
      </c>
      <c r="E14" s="46" t="s">
        <v>779</v>
      </c>
      <c r="G14" s="46" t="s">
        <v>779</v>
      </c>
      <c r="H14" s="64" t="str" cm="1">
        <f t="array" ref="H14">_xlfn.IFS(ISBLANK($G14),"Ready for QA",$G14="/","N/A",$G14="-","MISSING",$E14 = $G14,"PASS",$E14&lt;&gt;$G14,"INCORRECT")</f>
        <v>PASS</v>
      </c>
    </row>
    <row r="15" spans="1:9" ht="12.95">
      <c r="B15" s="105"/>
      <c r="C15" s="1" t="s">
        <v>216</v>
      </c>
      <c r="D15" t="s">
        <v>217</v>
      </c>
      <c r="E15" t="s">
        <v>218</v>
      </c>
      <c r="G15" t="s">
        <v>52</v>
      </c>
      <c r="H15" s="64" t="str" cm="1">
        <f t="array" ref="H15">_xlfn.IFS(ISBLANK($G15),"Ready for QA",$G15="/","N/A",$G15="-","MISSING",$E15 = $G15,"PASS",$E15&lt;&gt;$G15,"INCORRECT")</f>
        <v>N/A</v>
      </c>
    </row>
    <row r="16" spans="1:9" ht="12.95">
      <c r="B16" s="105"/>
      <c r="C16" s="1" t="s">
        <v>336</v>
      </c>
      <c r="D16" t="s">
        <v>217</v>
      </c>
      <c r="E16" t="s">
        <v>218</v>
      </c>
      <c r="G16" t="s">
        <v>52</v>
      </c>
      <c r="H16" s="64" t="str" cm="1">
        <f t="array" ref="H16">_xlfn.IFS(ISBLANK($G16),"Ready for QA",$G16="/","N/A",$G16="-","MISSING",$E16 = $G16,"PASS",$E16&lt;&gt;$G16,"INCORRECT")</f>
        <v>N/A</v>
      </c>
    </row>
    <row r="17" spans="2:8" ht="12.95">
      <c r="B17" s="105"/>
      <c r="C17" s="1" t="s">
        <v>220</v>
      </c>
      <c r="D17" t="s">
        <v>221</v>
      </c>
      <c r="E17" s="60" t="s">
        <v>222</v>
      </c>
      <c r="G17" s="71" t="s">
        <v>519</v>
      </c>
      <c r="H17" s="64" t="s">
        <v>520</v>
      </c>
    </row>
    <row r="18" spans="2:8" ht="12.95">
      <c r="B18" s="105"/>
      <c r="C18" s="1" t="s">
        <v>337</v>
      </c>
      <c r="D18" t="s">
        <v>221</v>
      </c>
      <c r="E18" s="60" t="s">
        <v>222</v>
      </c>
      <c r="G18" s="71" t="s">
        <v>519</v>
      </c>
      <c r="H18" s="64" t="s">
        <v>520</v>
      </c>
    </row>
    <row r="19" spans="2:8" ht="12.95">
      <c r="B19" s="105"/>
      <c r="C19" s="1" t="s">
        <v>244</v>
      </c>
      <c r="D19" t="s">
        <v>245</v>
      </c>
      <c r="E19" t="s">
        <v>523</v>
      </c>
      <c r="G19" t="s">
        <v>524</v>
      </c>
      <c r="H19" s="64" t="s">
        <v>520</v>
      </c>
    </row>
    <row r="20" spans="2:8" ht="12.95">
      <c r="B20" s="105"/>
      <c r="C20" t="s">
        <v>352</v>
      </c>
      <c r="D20" t="s">
        <v>245</v>
      </c>
      <c r="E20" t="s">
        <v>523</v>
      </c>
      <c r="G20" t="s">
        <v>524</v>
      </c>
      <c r="H20" s="64" t="s">
        <v>520</v>
      </c>
    </row>
    <row r="21" spans="2:8" ht="12.95">
      <c r="B21" s="105"/>
      <c r="C21" s="1" t="s">
        <v>275</v>
      </c>
      <c r="D21" t="s">
        <v>276</v>
      </c>
      <c r="E21" t="s">
        <v>525</v>
      </c>
      <c r="G21" s="79" t="s">
        <v>32</v>
      </c>
      <c r="H21" s="64" t="s">
        <v>520</v>
      </c>
    </row>
    <row r="22" spans="2:8" ht="12.95">
      <c r="B22" s="105"/>
      <c r="C22" s="1" t="s">
        <v>365</v>
      </c>
      <c r="D22" t="s">
        <v>276</v>
      </c>
      <c r="E22" t="s">
        <v>525</v>
      </c>
      <c r="G22" s="79" t="s">
        <v>32</v>
      </c>
      <c r="H22" s="64" t="s">
        <v>520</v>
      </c>
    </row>
    <row r="23" spans="2:8" ht="12.95">
      <c r="B23" s="105"/>
      <c r="C23" s="1" t="s">
        <v>278</v>
      </c>
      <c r="D23" t="s">
        <v>279</v>
      </c>
      <c r="E23" t="s">
        <v>526</v>
      </c>
      <c r="G23" t="s">
        <v>775</v>
      </c>
      <c r="H23" s="64" t="s">
        <v>520</v>
      </c>
    </row>
    <row r="24" spans="2:8" ht="12.95">
      <c r="B24" s="105"/>
      <c r="C24" s="1" t="s">
        <v>366</v>
      </c>
      <c r="D24" t="s">
        <v>279</v>
      </c>
      <c r="E24" t="s">
        <v>526</v>
      </c>
      <c r="G24" t="s">
        <v>775</v>
      </c>
      <c r="H24" s="64" t="s">
        <v>520</v>
      </c>
    </row>
  </sheetData>
  <mergeCells count="1">
    <mergeCell ref="B5:B24"/>
  </mergeCells>
  <conditionalFormatting sqref="H4">
    <cfRule type="containsText" dxfId="111" priority="29" operator="containsText" text="roadblock">
      <formula>NOT(ISERROR(SEARCH(("roadblock"),(H4))))</formula>
    </cfRule>
  </conditionalFormatting>
  <conditionalFormatting sqref="H5:H24">
    <cfRule type="containsText" dxfId="110" priority="25" operator="containsText" text="Ready for QA">
      <formula>NOT(ISERROR(SEARCH("Ready for QA",H5)))</formula>
    </cfRule>
    <cfRule type="containsText" dxfId="109" priority="26" operator="containsText" text="MISSING">
      <formula>NOT(ISERROR(SEARCH("MISSING",H5)))</formula>
    </cfRule>
    <cfRule type="containsText" dxfId="108" priority="27" operator="containsText" text="N/A">
      <formula>NOT(ISERROR(SEARCH("N/A",H5)))</formula>
    </cfRule>
    <cfRule type="containsText" dxfId="107" priority="28" operator="containsText" text="PASS">
      <formula>NOT(ISERROR(SEARCH("PASS",H5)))</formula>
    </cfRule>
  </conditionalFormatting>
  <conditionalFormatting sqref="H5:H24">
    <cfRule type="containsText" dxfId="106" priority="24" operator="containsText" text="INCORRECT">
      <formula>NOT(ISERROR(SEARCH("INCORRECT",H5)))</formula>
    </cfRule>
  </conditionalFormatting>
  <conditionalFormatting sqref="G1">
    <cfRule type="cellIs" dxfId="105" priority="6" operator="equal">
      <formula>"TBD"</formula>
    </cfRule>
    <cfRule type="cellIs" dxfId="104" priority="7" operator="equal">
      <formula>"Roadblock"</formula>
    </cfRule>
    <cfRule type="cellIs" dxfId="103" priority="8" operator="equal">
      <formula>"Missing Variable"</formula>
    </cfRule>
    <cfRule type="cellIs" dxfId="102" priority="9" operator="equal">
      <formula>"Missing Value"</formula>
    </cfRule>
    <cfRule type="cellIs" dxfId="101" priority="10" operator="equal">
      <formula>"Incorrect"</formula>
    </cfRule>
    <cfRule type="cellIs" dxfId="100" priority="11" operator="equal">
      <formula>"Pass"</formula>
    </cfRule>
  </conditionalFormatting>
  <conditionalFormatting sqref="H1:H2">
    <cfRule type="cellIs" dxfId="99" priority="12" operator="equal">
      <formula>"TBD"</formula>
    </cfRule>
    <cfRule type="cellIs" dxfId="98" priority="13" operator="equal">
      <formula>"Roadblock"</formula>
    </cfRule>
    <cfRule type="cellIs" dxfId="97" priority="14" operator="equal">
      <formula>"Missing Variable"</formula>
    </cfRule>
    <cfRule type="cellIs" dxfId="96" priority="15" operator="equal">
      <formula>"Missing Value"</formula>
    </cfRule>
    <cfRule type="cellIs" dxfId="95" priority="16" operator="equal">
      <formula>"Incorrect"</formula>
    </cfRule>
    <cfRule type="cellIs" dxfId="94" priority="17" operator="equal">
      <formula>"Pass"</formula>
    </cfRule>
  </conditionalFormatting>
  <conditionalFormatting sqref="I1">
    <cfRule type="containsText" dxfId="93" priority="18" operator="containsText" text="pass">
      <formula>NOT(ISERROR(SEARCH(("pass"),(I1))))</formula>
    </cfRule>
    <cfRule type="containsText" dxfId="92" priority="19" operator="containsText" text="missing">
      <formula>NOT(ISERROR(SEARCH(("missing"),(I1))))</formula>
    </cfRule>
    <cfRule type="containsText" dxfId="91" priority="20" operator="containsText" text="incorrect">
      <formula>NOT(ISERROR(SEARCH(("incorrect"),(I1))))</formula>
    </cfRule>
    <cfRule type="containsText" dxfId="90" priority="21" operator="containsText" text="roadblock">
      <formula>NOT(ISERROR(SEARCH(("roadblock"),(I1))))</formula>
    </cfRule>
    <cfRule type="containsText" dxfId="89" priority="22" operator="containsText" text="tbd">
      <formula>NOT(ISERROR(SEARCH(("tbd"),(I1))))</formula>
    </cfRule>
    <cfRule type="beginsWith" dxfId="88" priority="23" operator="beginsWith" text="FIXED">
      <formula>LEFT((I1),LEN("FIXED"))=("FIXED")</formula>
    </cfRule>
  </conditionalFormatting>
  <conditionalFormatting sqref="G2">
    <cfRule type="cellIs" priority="1" operator="equal">
      <formula>"Ready for QA"</formula>
    </cfRule>
    <cfRule type="cellIs" dxfId="87" priority="2" operator="equal">
      <formula>"MISSING"</formula>
    </cfRule>
    <cfRule type="cellIs" dxfId="86" priority="3" operator="equal">
      <formula>"n/a"</formula>
    </cfRule>
    <cfRule type="cellIs" dxfId="85" priority="4" operator="equal">
      <formula>"Incorrect"</formula>
    </cfRule>
    <cfRule type="cellIs" dxfId="84" priority="5" operator="equal">
      <formula>"Pass"</formula>
    </cfRule>
  </conditionalFormatting>
  <hyperlinks>
    <hyperlink ref="G21" r:id="rId1" xr:uid="{84C5AFDF-FF4B-4835-B5F2-A56045E57F0E}"/>
    <hyperlink ref="G22" r:id="rId2" xr:uid="{621C798B-B869-407A-AF09-4857225877FD}"/>
  </hyperlinks>
  <pageMargins left="0.7" right="0.7" top="0.75" bottom="0.75" header="0.3" footer="0.3"/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6BF2B-DD35-47B6-A700-7EEA565A3DA4}">
  <sheetPr>
    <tabColor rgb="FF92D050"/>
  </sheetPr>
  <dimension ref="A1:I24"/>
  <sheetViews>
    <sheetView workbookViewId="0">
      <selection activeCell="C26" sqref="C26"/>
    </sheetView>
  </sheetViews>
  <sheetFormatPr defaultColWidth="8.85546875" defaultRowHeight="12.75" customHeight="1"/>
  <cols>
    <col min="1" max="1" width="3.85546875" customWidth="1"/>
    <col min="2" max="2" width="58.140625" customWidth="1"/>
    <col min="3" max="3" width="18.85546875" customWidth="1"/>
    <col min="4" max="4" width="16.28515625" customWidth="1"/>
    <col min="5" max="5" width="34" customWidth="1"/>
    <col min="6" max="6" width="3" customWidth="1"/>
    <col min="7" max="7" width="20.42578125" customWidth="1"/>
    <col min="8" max="8" width="22.7109375" customWidth="1"/>
  </cols>
  <sheetData>
    <row r="1" spans="1:9" s="36" customFormat="1" ht="12.75" customHeight="1">
      <c r="A1" s="33"/>
      <c r="B1" s="34"/>
      <c r="C1" s="34" t="s">
        <v>503</v>
      </c>
      <c r="D1" s="35" t="s">
        <v>504</v>
      </c>
      <c r="E1" s="35" t="s">
        <v>505</v>
      </c>
      <c r="G1" s="34" t="s">
        <v>506</v>
      </c>
      <c r="H1" s="34" t="s">
        <v>507</v>
      </c>
      <c r="I1" s="35" t="s">
        <v>508</v>
      </c>
    </row>
    <row r="2" spans="1:9" s="31" customFormat="1" ht="12.95">
      <c r="A2" s="29"/>
      <c r="B2" s="29"/>
      <c r="C2" s="30"/>
      <c r="D2" s="30"/>
      <c r="E2" s="29"/>
      <c r="F2" s="29"/>
      <c r="G2" s="67" t="s">
        <v>697</v>
      </c>
      <c r="H2" s="67">
        <v>45143</v>
      </c>
      <c r="I2" s="30" t="s">
        <v>512</v>
      </c>
    </row>
    <row r="3" spans="1:9" ht="12.75" customHeight="1">
      <c r="B3" s="14"/>
    </row>
    <row r="4" spans="1:9" s="31" customFormat="1" ht="12.75" customHeight="1">
      <c r="A4" s="29"/>
      <c r="B4" s="30" t="s">
        <v>781</v>
      </c>
      <c r="C4" s="30"/>
      <c r="D4" s="30"/>
      <c r="E4" s="29"/>
      <c r="F4" s="29"/>
    </row>
    <row r="5" spans="1:9" ht="14.45" customHeight="1">
      <c r="B5" s="105"/>
      <c r="C5" s="57" t="s">
        <v>321</v>
      </c>
      <c r="D5" t="s">
        <v>515</v>
      </c>
      <c r="E5" s="46" t="s">
        <v>782</v>
      </c>
      <c r="G5" s="46" t="s">
        <v>782</v>
      </c>
      <c r="H5" s="64" t="str" cm="1">
        <f t="array" ref="H5">_xlfn.IFS(ISBLANK($G5),"Ready for QA",$G5="/","N/A",$G5="-","MISSING",$E5 = $G5,"PASS",$E5&lt;&gt;$G5,"INCORRECT")</f>
        <v>PASS</v>
      </c>
    </row>
    <row r="6" spans="1:9" ht="14.45" customHeight="1">
      <c r="B6" s="105"/>
      <c r="C6" s="57" t="s">
        <v>324</v>
      </c>
      <c r="D6" t="s">
        <v>325</v>
      </c>
      <c r="E6" s="46" t="s">
        <v>782</v>
      </c>
      <c r="G6" s="46" t="s">
        <v>782</v>
      </c>
      <c r="H6" s="64" t="str" cm="1">
        <f t="array" ref="H6">_xlfn.IFS(ISBLANK($G6),"Ready for QA",$G6="/","N/A",$G6="-","MISSING",$E6 = $G6,"PASS",$E6&lt;&gt;$G6,"INCORRECT")</f>
        <v>PASS</v>
      </c>
    </row>
    <row r="7" spans="1:9" ht="12.95">
      <c r="B7" s="105"/>
      <c r="C7" t="s">
        <v>197</v>
      </c>
      <c r="D7" t="s">
        <v>198</v>
      </c>
      <c r="E7" s="53" t="s">
        <v>783</v>
      </c>
      <c r="G7" s="53" t="s">
        <v>783</v>
      </c>
      <c r="H7" s="64" t="str" cm="1">
        <f t="array" ref="H7">_xlfn.IFS(ISBLANK($G7),"Ready for QA",$G7="/","N/A",$G7="-","MISSING",$E7 = $G7,"PASS",$E7&lt;&gt;$G7,"INCORRECT")</f>
        <v>PASS</v>
      </c>
    </row>
    <row r="8" spans="1:9" ht="14.45" customHeight="1">
      <c r="B8" s="105"/>
      <c r="C8" t="s">
        <v>327</v>
      </c>
      <c r="D8" t="s">
        <v>198</v>
      </c>
      <c r="E8" s="69" t="s">
        <v>783</v>
      </c>
      <c r="G8" s="53" t="s">
        <v>783</v>
      </c>
      <c r="H8" s="64" t="str" cm="1">
        <f t="array" ref="H8">_xlfn.IFS(ISBLANK($G8),"Ready for QA",$G8="/","N/A",$G8="-","MISSING",$E8 = $G8,"PASS",$E8&lt;&gt;$G8,"INCORRECT")</f>
        <v>PASS</v>
      </c>
    </row>
    <row r="9" spans="1:9" ht="14.45" customHeight="1">
      <c r="B9" s="105"/>
      <c r="C9" t="s">
        <v>328</v>
      </c>
      <c r="D9" t="s">
        <v>515</v>
      </c>
      <c r="E9" s="46" t="s">
        <v>782</v>
      </c>
      <c r="G9" s="46" t="s">
        <v>782</v>
      </c>
      <c r="H9" s="64" t="str" cm="1">
        <f t="array" ref="H9">_xlfn.IFS(ISBLANK($G9),"Ready for QA",$G9="/","N/A",$G9="-","MISSING",$E9 = $G9,"PASS",$E9&lt;&gt;$G9,"INCORRECT")</f>
        <v>PASS</v>
      </c>
    </row>
    <row r="10" spans="1:9" ht="14.45" customHeight="1">
      <c r="B10" s="105"/>
      <c r="C10" t="s">
        <v>330</v>
      </c>
      <c r="D10" t="s">
        <v>325</v>
      </c>
      <c r="E10" s="46" t="s">
        <v>782</v>
      </c>
      <c r="G10" s="46" t="s">
        <v>782</v>
      </c>
      <c r="H10" s="64" t="str" cm="1">
        <f t="array" ref="H10">_xlfn.IFS(ISBLANK($G10),"Ready for QA",$G10="/","N/A",$G10="-","MISSING",$E10 = $G10,"PASS",$E10&lt;&gt;$G10,"INCORRECT")</f>
        <v>PASS</v>
      </c>
    </row>
    <row r="11" spans="1:9" ht="14.45" customHeight="1">
      <c r="B11" s="105"/>
      <c r="C11" t="s">
        <v>204</v>
      </c>
      <c r="D11" t="s">
        <v>205</v>
      </c>
      <c r="E11" s="46" t="s">
        <v>782</v>
      </c>
      <c r="G11" s="46" t="s">
        <v>782</v>
      </c>
      <c r="H11" s="64" t="str" cm="1">
        <f t="array" ref="H11">_xlfn.IFS(ISBLANK($G11),"Ready for QA",$G11="/","N/A",$G11="-","MISSING",$E11 = $G11,"PASS",$E11&lt;&gt;$G11,"INCORRECT")</f>
        <v>PASS</v>
      </c>
    </row>
    <row r="12" spans="1:9" ht="14.45" customHeight="1">
      <c r="B12" s="105"/>
      <c r="C12" t="s">
        <v>331</v>
      </c>
      <c r="D12" t="s">
        <v>205</v>
      </c>
      <c r="E12" s="46" t="s">
        <v>782</v>
      </c>
      <c r="G12" s="46" t="s">
        <v>782</v>
      </c>
      <c r="H12" s="64" t="str" cm="1">
        <f t="array" ref="H12">_xlfn.IFS(ISBLANK($G12),"Ready for QA",$G12="/","N/A",$G12="-","MISSING",$E12 = $G12,"PASS",$E12&lt;&gt;$G12,"INCORRECT")</f>
        <v>PASS</v>
      </c>
    </row>
    <row r="13" spans="1:9" ht="14.45" customHeight="1">
      <c r="B13" s="105"/>
      <c r="C13" t="s">
        <v>207</v>
      </c>
      <c r="D13" t="s">
        <v>208</v>
      </c>
      <c r="E13" s="46" t="s">
        <v>782</v>
      </c>
      <c r="G13" s="46" t="s">
        <v>782</v>
      </c>
      <c r="H13" s="64" t="str" cm="1">
        <f t="array" ref="H13">_xlfn.IFS(ISBLANK($G13),"Ready for QA",$G13="/","N/A",$G13="-","MISSING",$E13 = $G13,"PASS",$E13&lt;&gt;$G13,"INCORRECT")</f>
        <v>PASS</v>
      </c>
    </row>
    <row r="14" spans="1:9" ht="14.45" customHeight="1">
      <c r="B14" s="105"/>
      <c r="C14" t="s">
        <v>333</v>
      </c>
      <c r="D14" t="s">
        <v>208</v>
      </c>
      <c r="E14" s="46" t="s">
        <v>782</v>
      </c>
      <c r="G14" s="46" t="s">
        <v>782</v>
      </c>
      <c r="H14" s="64" t="str" cm="1">
        <f t="array" ref="H14">_xlfn.IFS(ISBLANK($G14),"Ready for QA",$G14="/","N/A",$G14="-","MISSING",$E14 = $G14,"PASS",$E14&lt;&gt;$G14,"INCORRECT")</f>
        <v>PASS</v>
      </c>
    </row>
    <row r="15" spans="1:9" ht="12.95">
      <c r="B15" s="105"/>
      <c r="C15" s="1" t="s">
        <v>216</v>
      </c>
      <c r="D15" t="s">
        <v>217</v>
      </c>
      <c r="E15" t="s">
        <v>218</v>
      </c>
      <c r="G15" t="s">
        <v>52</v>
      </c>
      <c r="H15" s="64" t="str" cm="1">
        <f t="array" ref="H15">_xlfn.IFS(ISBLANK($G15),"Ready for QA",$G15="/","N/A",$G15="-","MISSING",$E15 = $G15,"PASS",$E15&lt;&gt;$G15,"INCORRECT")</f>
        <v>N/A</v>
      </c>
    </row>
    <row r="16" spans="1:9" ht="12.95">
      <c r="B16" s="105"/>
      <c r="C16" s="1" t="s">
        <v>336</v>
      </c>
      <c r="D16" t="s">
        <v>217</v>
      </c>
      <c r="E16" t="s">
        <v>218</v>
      </c>
      <c r="G16" t="s">
        <v>52</v>
      </c>
      <c r="H16" s="64" t="str" cm="1">
        <f t="array" ref="H16">_xlfn.IFS(ISBLANK($G16),"Ready for QA",$G16="/","N/A",$G16="-","MISSING",$E16 = $G16,"PASS",$E16&lt;&gt;$G16,"INCORRECT")</f>
        <v>N/A</v>
      </c>
    </row>
    <row r="17" spans="2:8" ht="12.95">
      <c r="B17" s="105"/>
      <c r="C17" s="1" t="s">
        <v>220</v>
      </c>
      <c r="D17" t="s">
        <v>221</v>
      </c>
      <c r="E17" s="60" t="s">
        <v>222</v>
      </c>
      <c r="G17" s="71" t="s">
        <v>519</v>
      </c>
      <c r="H17" s="64" t="s">
        <v>520</v>
      </c>
    </row>
    <row r="18" spans="2:8" ht="12.95">
      <c r="B18" s="105"/>
      <c r="C18" s="1" t="s">
        <v>337</v>
      </c>
      <c r="D18" t="s">
        <v>221</v>
      </c>
      <c r="E18" s="60" t="s">
        <v>222</v>
      </c>
      <c r="G18" s="71" t="s">
        <v>519</v>
      </c>
      <c r="H18" s="64" t="s">
        <v>520</v>
      </c>
    </row>
    <row r="19" spans="2:8" ht="12.95">
      <c r="B19" s="105"/>
      <c r="C19" s="1" t="s">
        <v>244</v>
      </c>
      <c r="D19" t="s">
        <v>245</v>
      </c>
      <c r="E19" t="s">
        <v>523</v>
      </c>
      <c r="G19" t="s">
        <v>524</v>
      </c>
      <c r="H19" s="64" t="s">
        <v>520</v>
      </c>
    </row>
    <row r="20" spans="2:8" ht="12.95">
      <c r="B20" s="105"/>
      <c r="C20" t="s">
        <v>352</v>
      </c>
      <c r="D20" t="s">
        <v>245</v>
      </c>
      <c r="E20" t="s">
        <v>523</v>
      </c>
      <c r="G20" t="s">
        <v>524</v>
      </c>
      <c r="H20" s="64" t="s">
        <v>520</v>
      </c>
    </row>
    <row r="21" spans="2:8" ht="12.95">
      <c r="B21" s="105"/>
      <c r="C21" s="1" t="s">
        <v>275</v>
      </c>
      <c r="D21" t="s">
        <v>276</v>
      </c>
      <c r="E21" t="s">
        <v>525</v>
      </c>
      <c r="G21" s="79" t="s">
        <v>35</v>
      </c>
      <c r="H21" s="64" t="s">
        <v>520</v>
      </c>
    </row>
    <row r="22" spans="2:8" ht="12.95">
      <c r="B22" s="105"/>
      <c r="C22" s="1" t="s">
        <v>365</v>
      </c>
      <c r="D22" t="s">
        <v>276</v>
      </c>
      <c r="E22" t="s">
        <v>525</v>
      </c>
      <c r="G22" s="79" t="s">
        <v>35</v>
      </c>
      <c r="H22" s="64" t="s">
        <v>520</v>
      </c>
    </row>
    <row r="23" spans="2:8" ht="12.95">
      <c r="B23" s="105"/>
      <c r="C23" s="1" t="s">
        <v>278</v>
      </c>
      <c r="D23" t="s">
        <v>279</v>
      </c>
      <c r="E23" t="s">
        <v>526</v>
      </c>
      <c r="G23" t="s">
        <v>779</v>
      </c>
      <c r="H23" s="64" t="s">
        <v>520</v>
      </c>
    </row>
    <row r="24" spans="2:8" ht="12.95">
      <c r="B24" s="105"/>
      <c r="C24" s="1" t="s">
        <v>366</v>
      </c>
      <c r="D24" t="s">
        <v>279</v>
      </c>
      <c r="E24" t="s">
        <v>526</v>
      </c>
      <c r="G24" t="s">
        <v>779</v>
      </c>
      <c r="H24" s="64" t="s">
        <v>520</v>
      </c>
    </row>
  </sheetData>
  <mergeCells count="1">
    <mergeCell ref="B5:B24"/>
  </mergeCells>
  <conditionalFormatting sqref="H4">
    <cfRule type="containsText" dxfId="83" priority="29" operator="containsText" text="roadblock">
      <formula>NOT(ISERROR(SEARCH(("roadblock"),(H4))))</formula>
    </cfRule>
  </conditionalFormatting>
  <conditionalFormatting sqref="G1">
    <cfRule type="cellIs" dxfId="82" priority="11" operator="equal">
      <formula>"TBD"</formula>
    </cfRule>
    <cfRule type="cellIs" dxfId="81" priority="12" operator="equal">
      <formula>"Roadblock"</formula>
    </cfRule>
    <cfRule type="cellIs" dxfId="80" priority="13" operator="equal">
      <formula>"Missing Variable"</formula>
    </cfRule>
    <cfRule type="cellIs" dxfId="79" priority="14" operator="equal">
      <formula>"Missing Value"</formula>
    </cfRule>
    <cfRule type="cellIs" dxfId="78" priority="15" operator="equal">
      <formula>"Incorrect"</formula>
    </cfRule>
    <cfRule type="cellIs" dxfId="77" priority="16" operator="equal">
      <formula>"Pass"</formula>
    </cfRule>
  </conditionalFormatting>
  <conditionalFormatting sqref="H1:H2">
    <cfRule type="cellIs" dxfId="76" priority="17" operator="equal">
      <formula>"TBD"</formula>
    </cfRule>
    <cfRule type="cellIs" dxfId="75" priority="18" operator="equal">
      <formula>"Roadblock"</formula>
    </cfRule>
    <cfRule type="cellIs" dxfId="74" priority="19" operator="equal">
      <formula>"Missing Variable"</formula>
    </cfRule>
    <cfRule type="cellIs" dxfId="73" priority="20" operator="equal">
      <formula>"Missing Value"</formula>
    </cfRule>
    <cfRule type="cellIs" dxfId="72" priority="21" operator="equal">
      <formula>"Incorrect"</formula>
    </cfRule>
    <cfRule type="cellIs" dxfId="71" priority="22" operator="equal">
      <formula>"Pass"</formula>
    </cfRule>
  </conditionalFormatting>
  <conditionalFormatting sqref="I1">
    <cfRule type="containsText" dxfId="70" priority="23" operator="containsText" text="pass">
      <formula>NOT(ISERROR(SEARCH(("pass"),(I1))))</formula>
    </cfRule>
    <cfRule type="containsText" dxfId="69" priority="24" operator="containsText" text="missing">
      <formula>NOT(ISERROR(SEARCH(("missing"),(I1))))</formula>
    </cfRule>
    <cfRule type="containsText" dxfId="68" priority="25" operator="containsText" text="incorrect">
      <formula>NOT(ISERROR(SEARCH(("incorrect"),(I1))))</formula>
    </cfRule>
    <cfRule type="containsText" dxfId="67" priority="26" operator="containsText" text="roadblock">
      <formula>NOT(ISERROR(SEARCH(("roadblock"),(I1))))</formula>
    </cfRule>
    <cfRule type="containsText" dxfId="66" priority="27" operator="containsText" text="tbd">
      <formula>NOT(ISERROR(SEARCH(("tbd"),(I1))))</formula>
    </cfRule>
    <cfRule type="beginsWith" dxfId="65" priority="28" operator="beginsWith" text="FIXED">
      <formula>LEFT((I1),LEN("FIXED"))=("FIXED")</formula>
    </cfRule>
  </conditionalFormatting>
  <conditionalFormatting sqref="G2">
    <cfRule type="cellIs" priority="6" operator="equal">
      <formula>"Ready for QA"</formula>
    </cfRule>
    <cfRule type="cellIs" dxfId="64" priority="7" operator="equal">
      <formula>"MISSING"</formula>
    </cfRule>
    <cfRule type="cellIs" dxfId="63" priority="8" operator="equal">
      <formula>"n/a"</formula>
    </cfRule>
    <cfRule type="cellIs" dxfId="62" priority="9" operator="equal">
      <formula>"Incorrect"</formula>
    </cfRule>
    <cfRule type="cellIs" dxfId="61" priority="10" operator="equal">
      <formula>"Pass"</formula>
    </cfRule>
  </conditionalFormatting>
  <conditionalFormatting sqref="H5:H24">
    <cfRule type="containsText" dxfId="60" priority="2" operator="containsText" text="Ready for QA">
      <formula>NOT(ISERROR(SEARCH("Ready for QA",H5)))</formula>
    </cfRule>
    <cfRule type="containsText" dxfId="59" priority="3" operator="containsText" text="MISSING">
      <formula>NOT(ISERROR(SEARCH("MISSING",H5)))</formula>
    </cfRule>
    <cfRule type="containsText" dxfId="58" priority="4" operator="containsText" text="N/A">
      <formula>NOT(ISERROR(SEARCH("N/A",H5)))</formula>
    </cfRule>
    <cfRule type="containsText" dxfId="57" priority="5" operator="containsText" text="PASS">
      <formula>NOT(ISERROR(SEARCH("PASS",H5)))</formula>
    </cfRule>
  </conditionalFormatting>
  <conditionalFormatting sqref="H5:H24">
    <cfRule type="containsText" dxfId="56" priority="1" operator="containsText" text="INCORRECT">
      <formula>NOT(ISERROR(SEARCH("INCORRECT",H5)))</formula>
    </cfRule>
  </conditionalFormatting>
  <hyperlinks>
    <hyperlink ref="G21" r:id="rId1" xr:uid="{C6C997BB-A150-4D29-BD0B-BFB58BD67A8F}"/>
    <hyperlink ref="G22" r:id="rId2" xr:uid="{7F7B81EA-B947-4D68-BAC6-D88F56CDD5B1}"/>
  </hyperlinks>
  <pageMargins left="0.7" right="0.7" top="0.75" bottom="0.75" header="0.3" footer="0.3"/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D9317-69DB-49CA-89D9-F5627B5D0770}">
  <sheetPr>
    <tabColor rgb="FF92D050"/>
  </sheetPr>
  <dimension ref="A1:I24"/>
  <sheetViews>
    <sheetView workbookViewId="0">
      <selection activeCell="B28" sqref="B28"/>
    </sheetView>
  </sheetViews>
  <sheetFormatPr defaultColWidth="8.85546875" defaultRowHeight="12.75" customHeight="1"/>
  <cols>
    <col min="1" max="1" width="3.85546875" customWidth="1"/>
    <col min="2" max="2" width="46.5703125" customWidth="1"/>
    <col min="3" max="3" width="18.85546875" customWidth="1"/>
    <col min="4" max="4" width="16.28515625" customWidth="1"/>
    <col min="5" max="5" width="31" customWidth="1"/>
    <col min="6" max="6" width="2.28515625" customWidth="1"/>
    <col min="7" max="7" width="35.140625" customWidth="1"/>
    <col min="8" max="8" width="22.7109375" customWidth="1"/>
  </cols>
  <sheetData>
    <row r="1" spans="1:9" s="36" customFormat="1" ht="12.75" customHeight="1">
      <c r="A1" s="33"/>
      <c r="B1" s="34"/>
      <c r="C1" s="34" t="s">
        <v>503</v>
      </c>
      <c r="D1" s="35" t="s">
        <v>504</v>
      </c>
      <c r="E1" s="35" t="s">
        <v>505</v>
      </c>
      <c r="G1" s="34" t="s">
        <v>506</v>
      </c>
      <c r="H1" s="34" t="s">
        <v>507</v>
      </c>
      <c r="I1" s="35" t="s">
        <v>508</v>
      </c>
    </row>
    <row r="2" spans="1:9" s="31" customFormat="1" ht="12.95">
      <c r="A2" s="29"/>
      <c r="B2" s="29"/>
      <c r="C2" s="30"/>
      <c r="D2" s="30"/>
      <c r="E2" s="29"/>
      <c r="F2" s="29"/>
      <c r="G2" s="67" t="s">
        <v>697</v>
      </c>
      <c r="H2" s="67">
        <v>45143</v>
      </c>
      <c r="I2" s="30" t="s">
        <v>512</v>
      </c>
    </row>
    <row r="3" spans="1:9" ht="12.75" customHeight="1">
      <c r="B3" s="14"/>
    </row>
    <row r="4" spans="1:9" s="31" customFormat="1" ht="12.75" customHeight="1">
      <c r="A4" s="29"/>
      <c r="B4" s="30" t="s">
        <v>784</v>
      </c>
      <c r="C4" s="30"/>
      <c r="D4" s="30"/>
      <c r="E4" s="29"/>
      <c r="F4" s="29"/>
    </row>
    <row r="5" spans="1:9" ht="14.45" customHeight="1">
      <c r="B5" s="105"/>
      <c r="C5" s="57" t="s">
        <v>321</v>
      </c>
      <c r="D5" t="s">
        <v>515</v>
      </c>
      <c r="E5" s="46" t="s">
        <v>785</v>
      </c>
      <c r="G5" s="46" t="s">
        <v>785</v>
      </c>
      <c r="H5" s="64" t="str" cm="1">
        <f t="array" ref="H5">_xlfn.IFS(ISBLANK($G5),"Ready for QA",$G5="/","N/A",$G5="-","MISSING",$E5 = $G5,"PASS",$E5&lt;&gt;$G5,"INCORRECT")</f>
        <v>PASS</v>
      </c>
    </row>
    <row r="6" spans="1:9" ht="14.45" customHeight="1">
      <c r="B6" s="105"/>
      <c r="C6" s="57" t="s">
        <v>324</v>
      </c>
      <c r="D6" t="s">
        <v>325</v>
      </c>
      <c r="E6" s="46" t="s">
        <v>785</v>
      </c>
      <c r="G6" s="46" t="s">
        <v>785</v>
      </c>
      <c r="H6" s="64" t="str" cm="1">
        <f t="array" ref="H6">_xlfn.IFS(ISBLANK($G6),"Ready for QA",$G6="/","N/A",$G6="-","MISSING",$E6 = $G6,"PASS",$E6&lt;&gt;$G6,"INCORRECT")</f>
        <v>PASS</v>
      </c>
    </row>
    <row r="7" spans="1:9" ht="12.95">
      <c r="B7" s="105"/>
      <c r="C7" t="s">
        <v>197</v>
      </c>
      <c r="D7" t="s">
        <v>198</v>
      </c>
      <c r="E7" s="53" t="s">
        <v>786</v>
      </c>
      <c r="G7" s="53" t="s">
        <v>786</v>
      </c>
      <c r="H7" s="64" t="str" cm="1">
        <f t="array" ref="H7">_xlfn.IFS(ISBLANK($G7),"Ready for QA",$G7="/","N/A",$G7="-","MISSING",$E7 = $G7,"PASS",$E7&lt;&gt;$G7,"INCORRECT")</f>
        <v>PASS</v>
      </c>
    </row>
    <row r="8" spans="1:9" ht="14.45" customHeight="1">
      <c r="B8" s="105"/>
      <c r="C8" t="s">
        <v>327</v>
      </c>
      <c r="D8" t="s">
        <v>198</v>
      </c>
      <c r="E8" s="53" t="s">
        <v>786</v>
      </c>
      <c r="G8" s="53" t="s">
        <v>786</v>
      </c>
      <c r="H8" s="64" t="str" cm="1">
        <f t="array" ref="H8">_xlfn.IFS(ISBLANK($G8),"Ready for QA",$G8="/","N/A",$G8="-","MISSING",$E8 = $G8,"PASS",$E8&lt;&gt;$G8,"INCORRECT")</f>
        <v>PASS</v>
      </c>
    </row>
    <row r="9" spans="1:9" ht="14.45" customHeight="1">
      <c r="B9" s="105"/>
      <c r="C9" t="s">
        <v>328</v>
      </c>
      <c r="D9" t="s">
        <v>515</v>
      </c>
      <c r="E9" s="46" t="s">
        <v>785</v>
      </c>
      <c r="G9" s="46" t="s">
        <v>785</v>
      </c>
      <c r="H9" s="64" t="str" cm="1">
        <f t="array" ref="H9">_xlfn.IFS(ISBLANK($G9),"Ready for QA",$G9="/","N/A",$G9="-","MISSING",$E9 = $G9,"PASS",$E9&lt;&gt;$G9,"INCORRECT")</f>
        <v>PASS</v>
      </c>
    </row>
    <row r="10" spans="1:9" ht="14.45" customHeight="1">
      <c r="B10" s="105"/>
      <c r="C10" t="s">
        <v>330</v>
      </c>
      <c r="D10" t="s">
        <v>325</v>
      </c>
      <c r="E10" s="46" t="s">
        <v>785</v>
      </c>
      <c r="G10" s="46" t="s">
        <v>785</v>
      </c>
      <c r="H10" s="64" t="str" cm="1">
        <f t="array" ref="H10">_xlfn.IFS(ISBLANK($G10),"Ready for QA",$G10="/","N/A",$G10="-","MISSING",$E10 = $G10,"PASS",$E10&lt;&gt;$G10,"INCORRECT")</f>
        <v>PASS</v>
      </c>
    </row>
    <row r="11" spans="1:9" ht="14.45" customHeight="1">
      <c r="B11" s="105"/>
      <c r="C11" t="s">
        <v>204</v>
      </c>
      <c r="D11" t="s">
        <v>205</v>
      </c>
      <c r="E11" s="46" t="s">
        <v>785</v>
      </c>
      <c r="G11" s="46" t="s">
        <v>785</v>
      </c>
      <c r="H11" s="64" t="str" cm="1">
        <f t="array" ref="H11">_xlfn.IFS(ISBLANK($G11),"Ready for QA",$G11="/","N/A",$G11="-","MISSING",$E11 = $G11,"PASS",$E11&lt;&gt;$G11,"INCORRECT")</f>
        <v>PASS</v>
      </c>
    </row>
    <row r="12" spans="1:9" ht="14.45" customHeight="1">
      <c r="B12" s="105"/>
      <c r="C12" t="s">
        <v>331</v>
      </c>
      <c r="D12" t="s">
        <v>205</v>
      </c>
      <c r="E12" s="46" t="s">
        <v>785</v>
      </c>
      <c r="G12" s="46" t="s">
        <v>785</v>
      </c>
      <c r="H12" s="64" t="str" cm="1">
        <f t="array" ref="H12">_xlfn.IFS(ISBLANK($G12),"Ready for QA",$G12="/","N/A",$G12="-","MISSING",$E12 = $G12,"PASS",$E12&lt;&gt;$G12,"INCORRECT")</f>
        <v>PASS</v>
      </c>
    </row>
    <row r="13" spans="1:9" ht="14.45" customHeight="1">
      <c r="B13" s="105"/>
      <c r="C13" t="s">
        <v>207</v>
      </c>
      <c r="D13" t="s">
        <v>208</v>
      </c>
      <c r="E13" s="46" t="s">
        <v>785</v>
      </c>
      <c r="G13" s="46" t="s">
        <v>785</v>
      </c>
      <c r="H13" s="64" t="str" cm="1">
        <f t="array" ref="H13">_xlfn.IFS(ISBLANK($G13),"Ready for QA",$G13="/","N/A",$G13="-","MISSING",$E13 = $G13,"PASS",$E13&lt;&gt;$G13,"INCORRECT")</f>
        <v>PASS</v>
      </c>
    </row>
    <row r="14" spans="1:9" ht="14.45" customHeight="1">
      <c r="B14" s="105"/>
      <c r="C14" t="s">
        <v>333</v>
      </c>
      <c r="D14" t="s">
        <v>208</v>
      </c>
      <c r="E14" s="46" t="s">
        <v>785</v>
      </c>
      <c r="G14" s="46" t="s">
        <v>785</v>
      </c>
      <c r="H14" s="64" t="str" cm="1">
        <f t="array" ref="H14">_xlfn.IFS(ISBLANK($G14),"Ready for QA",$G14="/","N/A",$G14="-","MISSING",$E14 = $G14,"PASS",$E14&lt;&gt;$G14,"INCORRECT")</f>
        <v>PASS</v>
      </c>
    </row>
    <row r="15" spans="1:9" ht="12.95">
      <c r="B15" s="105"/>
      <c r="C15" s="1" t="s">
        <v>216</v>
      </c>
      <c r="D15" t="s">
        <v>217</v>
      </c>
      <c r="E15" t="s">
        <v>218</v>
      </c>
      <c r="G15" t="s">
        <v>52</v>
      </c>
      <c r="H15" s="64" t="str" cm="1">
        <f t="array" ref="H15">_xlfn.IFS(ISBLANK($G15),"Ready for QA",$G15="/","N/A",$G15="-","MISSING",$E15 = $G15,"PASS",$E15&lt;&gt;$G15,"INCORRECT")</f>
        <v>N/A</v>
      </c>
    </row>
    <row r="16" spans="1:9" ht="12.95">
      <c r="B16" s="105"/>
      <c r="C16" s="1" t="s">
        <v>336</v>
      </c>
      <c r="D16" t="s">
        <v>217</v>
      </c>
      <c r="E16" t="s">
        <v>218</v>
      </c>
      <c r="G16" t="s">
        <v>52</v>
      </c>
      <c r="H16" s="64" t="str" cm="1">
        <f t="array" ref="H16">_xlfn.IFS(ISBLANK($G16),"Ready for QA",$G16="/","N/A",$G16="-","MISSING",$E16 = $G16,"PASS",$E16&lt;&gt;$G16,"INCORRECT")</f>
        <v>N/A</v>
      </c>
    </row>
    <row r="17" spans="2:8" ht="12.95">
      <c r="B17" s="105"/>
      <c r="C17" s="1" t="s">
        <v>220</v>
      </c>
      <c r="D17" t="s">
        <v>221</v>
      </c>
      <c r="E17" s="60" t="s">
        <v>222</v>
      </c>
      <c r="G17" s="71" t="s">
        <v>519</v>
      </c>
      <c r="H17" s="64" t="s">
        <v>520</v>
      </c>
    </row>
    <row r="18" spans="2:8" ht="12.95">
      <c r="B18" s="105"/>
      <c r="C18" s="1" t="s">
        <v>337</v>
      </c>
      <c r="D18" t="s">
        <v>221</v>
      </c>
      <c r="E18" s="60" t="s">
        <v>222</v>
      </c>
      <c r="G18" s="71" t="s">
        <v>519</v>
      </c>
      <c r="H18" s="64" t="s">
        <v>520</v>
      </c>
    </row>
    <row r="19" spans="2:8" ht="12.95">
      <c r="B19" s="105"/>
      <c r="C19" s="1" t="s">
        <v>244</v>
      </c>
      <c r="D19" t="s">
        <v>245</v>
      </c>
      <c r="E19" t="s">
        <v>523</v>
      </c>
      <c r="G19" t="s">
        <v>524</v>
      </c>
      <c r="H19" s="64" t="s">
        <v>520</v>
      </c>
    </row>
    <row r="20" spans="2:8" ht="12.95">
      <c r="B20" s="105"/>
      <c r="C20" t="s">
        <v>352</v>
      </c>
      <c r="D20" t="s">
        <v>245</v>
      </c>
      <c r="E20" t="s">
        <v>523</v>
      </c>
      <c r="G20" t="s">
        <v>524</v>
      </c>
      <c r="H20" s="64" t="s">
        <v>520</v>
      </c>
    </row>
    <row r="21" spans="2:8" ht="12.95">
      <c r="B21" s="105"/>
      <c r="C21" s="1" t="s">
        <v>275</v>
      </c>
      <c r="D21" t="s">
        <v>276</v>
      </c>
      <c r="E21" t="s">
        <v>525</v>
      </c>
      <c r="G21" s="79" t="s">
        <v>38</v>
      </c>
      <c r="H21" s="64" t="s">
        <v>520</v>
      </c>
    </row>
    <row r="22" spans="2:8" ht="12.95">
      <c r="B22" s="105"/>
      <c r="C22" s="1" t="s">
        <v>365</v>
      </c>
      <c r="D22" t="s">
        <v>276</v>
      </c>
      <c r="E22" t="s">
        <v>525</v>
      </c>
      <c r="G22" s="79" t="s">
        <v>38</v>
      </c>
      <c r="H22" s="64" t="s">
        <v>520</v>
      </c>
    </row>
    <row r="23" spans="2:8" ht="12.95">
      <c r="B23" s="105"/>
      <c r="C23" s="1" t="s">
        <v>278</v>
      </c>
      <c r="D23" t="s">
        <v>279</v>
      </c>
      <c r="E23" t="s">
        <v>526</v>
      </c>
      <c r="G23" t="s">
        <v>782</v>
      </c>
      <c r="H23" s="64" t="s">
        <v>520</v>
      </c>
    </row>
    <row r="24" spans="2:8" ht="12.95">
      <c r="B24" s="105"/>
      <c r="C24" s="1" t="s">
        <v>366</v>
      </c>
      <c r="D24" t="s">
        <v>279</v>
      </c>
      <c r="E24" t="s">
        <v>526</v>
      </c>
      <c r="G24" t="s">
        <v>782</v>
      </c>
      <c r="H24" s="64" t="s">
        <v>520</v>
      </c>
    </row>
  </sheetData>
  <mergeCells count="1">
    <mergeCell ref="B5:B24"/>
  </mergeCells>
  <conditionalFormatting sqref="H4">
    <cfRule type="containsText" dxfId="55" priority="29" operator="containsText" text="roadblock">
      <formula>NOT(ISERROR(SEARCH(("roadblock"),(H4))))</formula>
    </cfRule>
  </conditionalFormatting>
  <conditionalFormatting sqref="G1">
    <cfRule type="cellIs" dxfId="54" priority="11" operator="equal">
      <formula>"TBD"</formula>
    </cfRule>
    <cfRule type="cellIs" dxfId="53" priority="12" operator="equal">
      <formula>"Roadblock"</formula>
    </cfRule>
    <cfRule type="cellIs" dxfId="52" priority="13" operator="equal">
      <formula>"Missing Variable"</formula>
    </cfRule>
    <cfRule type="cellIs" dxfId="51" priority="14" operator="equal">
      <formula>"Missing Value"</formula>
    </cfRule>
    <cfRule type="cellIs" dxfId="50" priority="15" operator="equal">
      <formula>"Incorrect"</formula>
    </cfRule>
    <cfRule type="cellIs" dxfId="49" priority="16" operator="equal">
      <formula>"Pass"</formula>
    </cfRule>
  </conditionalFormatting>
  <conditionalFormatting sqref="H1:H2">
    <cfRule type="cellIs" dxfId="48" priority="17" operator="equal">
      <formula>"TBD"</formula>
    </cfRule>
    <cfRule type="cellIs" dxfId="47" priority="18" operator="equal">
      <formula>"Roadblock"</formula>
    </cfRule>
    <cfRule type="cellIs" dxfId="46" priority="19" operator="equal">
      <formula>"Missing Variable"</formula>
    </cfRule>
    <cfRule type="cellIs" dxfId="45" priority="20" operator="equal">
      <formula>"Missing Value"</formula>
    </cfRule>
    <cfRule type="cellIs" dxfId="44" priority="21" operator="equal">
      <formula>"Incorrect"</formula>
    </cfRule>
    <cfRule type="cellIs" dxfId="43" priority="22" operator="equal">
      <formula>"Pass"</formula>
    </cfRule>
  </conditionalFormatting>
  <conditionalFormatting sqref="I1">
    <cfRule type="containsText" dxfId="42" priority="23" operator="containsText" text="pass">
      <formula>NOT(ISERROR(SEARCH(("pass"),(I1))))</formula>
    </cfRule>
    <cfRule type="containsText" dxfId="41" priority="24" operator="containsText" text="missing">
      <formula>NOT(ISERROR(SEARCH(("missing"),(I1))))</formula>
    </cfRule>
    <cfRule type="containsText" dxfId="40" priority="25" operator="containsText" text="incorrect">
      <formula>NOT(ISERROR(SEARCH(("incorrect"),(I1))))</formula>
    </cfRule>
    <cfRule type="containsText" dxfId="39" priority="26" operator="containsText" text="roadblock">
      <formula>NOT(ISERROR(SEARCH(("roadblock"),(I1))))</formula>
    </cfRule>
    <cfRule type="containsText" dxfId="38" priority="27" operator="containsText" text="tbd">
      <formula>NOT(ISERROR(SEARCH(("tbd"),(I1))))</formula>
    </cfRule>
    <cfRule type="beginsWith" dxfId="37" priority="28" operator="beginsWith" text="FIXED">
      <formula>LEFT((I1),LEN("FIXED"))=("FIXED")</formula>
    </cfRule>
  </conditionalFormatting>
  <conditionalFormatting sqref="G2">
    <cfRule type="cellIs" priority="6" operator="equal">
      <formula>"Ready for QA"</formula>
    </cfRule>
    <cfRule type="cellIs" dxfId="36" priority="7" operator="equal">
      <formula>"MISSING"</formula>
    </cfRule>
    <cfRule type="cellIs" dxfId="35" priority="8" operator="equal">
      <formula>"n/a"</formula>
    </cfRule>
    <cfRule type="cellIs" dxfId="34" priority="9" operator="equal">
      <formula>"Incorrect"</formula>
    </cfRule>
    <cfRule type="cellIs" dxfId="33" priority="10" operator="equal">
      <formula>"Pass"</formula>
    </cfRule>
  </conditionalFormatting>
  <conditionalFormatting sqref="H5:H24">
    <cfRule type="containsText" dxfId="32" priority="2" operator="containsText" text="Ready for QA">
      <formula>NOT(ISERROR(SEARCH("Ready for QA",H5)))</formula>
    </cfRule>
    <cfRule type="containsText" dxfId="31" priority="3" operator="containsText" text="MISSING">
      <formula>NOT(ISERROR(SEARCH("MISSING",H5)))</formula>
    </cfRule>
    <cfRule type="containsText" dxfId="30" priority="4" operator="containsText" text="N/A">
      <formula>NOT(ISERROR(SEARCH("N/A",H5)))</formula>
    </cfRule>
    <cfRule type="containsText" dxfId="29" priority="5" operator="containsText" text="PASS">
      <formula>NOT(ISERROR(SEARCH("PASS",H5)))</formula>
    </cfRule>
  </conditionalFormatting>
  <conditionalFormatting sqref="H5:H24">
    <cfRule type="containsText" dxfId="28" priority="1" operator="containsText" text="INCORRECT">
      <formula>NOT(ISERROR(SEARCH("INCORRECT",H5)))</formula>
    </cfRule>
  </conditionalFormatting>
  <hyperlinks>
    <hyperlink ref="G21" r:id="rId1" xr:uid="{A3BE156A-7A34-40FF-BF90-5781AA8EFC6B}"/>
    <hyperlink ref="G22" r:id="rId2" xr:uid="{308F6762-529D-4B56-A6F9-B05C80774F37}"/>
  </hyperlinks>
  <pageMargins left="0.7" right="0.7" top="0.75" bottom="0.75" header="0.3" footer="0.3"/>
  <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F0844-79A7-449A-9C8C-DBBA62E6FF2F}">
  <sheetPr>
    <tabColor rgb="FF92D050"/>
  </sheetPr>
  <dimension ref="A1:I25"/>
  <sheetViews>
    <sheetView workbookViewId="0">
      <selection activeCell="G22" sqref="G22"/>
    </sheetView>
  </sheetViews>
  <sheetFormatPr defaultColWidth="8.85546875" defaultRowHeight="12.75" customHeight="1"/>
  <cols>
    <col min="1" max="1" width="3.85546875" customWidth="1"/>
    <col min="2" max="2" width="47.5703125" customWidth="1"/>
    <col min="3" max="3" width="18.85546875" customWidth="1"/>
    <col min="4" max="4" width="16.28515625" customWidth="1"/>
    <col min="5" max="5" width="30.7109375" customWidth="1"/>
    <col min="6" max="6" width="2.5703125" customWidth="1"/>
    <col min="7" max="7" width="36.28515625" customWidth="1"/>
    <col min="8" max="8" width="22.7109375" customWidth="1"/>
  </cols>
  <sheetData>
    <row r="1" spans="1:9" s="36" customFormat="1" ht="12.75" customHeight="1">
      <c r="A1" s="33"/>
      <c r="B1" s="34"/>
      <c r="C1" s="34" t="s">
        <v>503</v>
      </c>
      <c r="D1" s="35" t="s">
        <v>504</v>
      </c>
      <c r="E1" s="35" t="s">
        <v>505</v>
      </c>
      <c r="G1" s="34" t="s">
        <v>506</v>
      </c>
      <c r="H1" s="34" t="s">
        <v>507</v>
      </c>
      <c r="I1" s="35" t="s">
        <v>508</v>
      </c>
    </row>
    <row r="2" spans="1:9" s="31" customFormat="1" ht="12.95">
      <c r="A2" s="29"/>
      <c r="B2" s="29"/>
      <c r="C2" s="30"/>
      <c r="D2" s="30"/>
      <c r="E2" s="29"/>
      <c r="F2" s="29"/>
      <c r="G2" s="67" t="s">
        <v>697</v>
      </c>
      <c r="H2" s="67">
        <v>45143</v>
      </c>
      <c r="I2" s="30" t="s">
        <v>512</v>
      </c>
    </row>
    <row r="3" spans="1:9" ht="12.75" customHeight="1">
      <c r="B3" s="14"/>
    </row>
    <row r="4" spans="1:9" s="31" customFormat="1" ht="12.75" customHeight="1">
      <c r="A4" s="29"/>
      <c r="B4" s="30" t="s">
        <v>787</v>
      </c>
      <c r="C4" s="30"/>
      <c r="D4" s="30"/>
      <c r="E4" s="29"/>
      <c r="F4" s="29"/>
    </row>
    <row r="5" spans="1:9" ht="14.45" customHeight="1">
      <c r="B5" s="105"/>
      <c r="C5" s="57" t="s">
        <v>321</v>
      </c>
      <c r="D5" t="s">
        <v>515</v>
      </c>
      <c r="E5" s="46" t="s">
        <v>788</v>
      </c>
      <c r="G5" s="46" t="s">
        <v>788</v>
      </c>
      <c r="H5" s="64" t="str" cm="1">
        <f t="array" ref="H5">_xlfn.IFS(ISBLANK($G5),"Ready for QA",$G5="/","N/A",$G5="-","MISSING",$E5 = $G5,"PASS",$E5&lt;&gt;$G5,"INCORRECT")</f>
        <v>PASS</v>
      </c>
    </row>
    <row r="6" spans="1:9" ht="14.45" customHeight="1">
      <c r="B6" s="105"/>
      <c r="C6" s="57" t="s">
        <v>324</v>
      </c>
      <c r="D6" t="s">
        <v>325</v>
      </c>
      <c r="E6" s="46" t="s">
        <v>788</v>
      </c>
      <c r="G6" s="46" t="s">
        <v>788</v>
      </c>
      <c r="H6" s="64" t="str" cm="1">
        <f t="array" ref="H6">_xlfn.IFS(ISBLANK($G6),"Ready for QA",$G6="/","N/A",$G6="-","MISSING",$E6 = $G6,"PASS",$E6&lt;&gt;$G6,"INCORRECT")</f>
        <v>PASS</v>
      </c>
    </row>
    <row r="7" spans="1:9" ht="12.6" customHeight="1">
      <c r="B7" s="105"/>
      <c r="C7" t="s">
        <v>197</v>
      </c>
      <c r="D7" t="s">
        <v>198</v>
      </c>
      <c r="E7" s="53" t="s">
        <v>789</v>
      </c>
      <c r="G7" s="53" t="s">
        <v>789</v>
      </c>
      <c r="H7" s="64" t="str" cm="1">
        <f t="array" ref="H7">_xlfn.IFS(ISBLANK($G7),"Ready for QA",$G7="/","N/A",$G7="-","MISSING",$E7 = $G7,"PASS",$E7&lt;&gt;$G7,"INCORRECT")</f>
        <v>PASS</v>
      </c>
    </row>
    <row r="8" spans="1:9" ht="14.45" customHeight="1">
      <c r="B8" s="105"/>
      <c r="C8" t="s">
        <v>327</v>
      </c>
      <c r="D8" t="s">
        <v>198</v>
      </c>
      <c r="E8" s="46" t="s">
        <v>789</v>
      </c>
      <c r="G8" s="53" t="s">
        <v>789</v>
      </c>
      <c r="H8" s="64" t="str" cm="1">
        <f t="array" ref="H8">_xlfn.IFS(ISBLANK($G8),"Ready for QA",$G8="/","N/A",$G8="-","MISSING",$E8 = $G8,"PASS",$E8&lt;&gt;$G8,"INCORRECT")</f>
        <v>PASS</v>
      </c>
    </row>
    <row r="9" spans="1:9" ht="14.45" customHeight="1">
      <c r="B9" s="105"/>
      <c r="C9" t="s">
        <v>328</v>
      </c>
      <c r="D9" t="s">
        <v>515</v>
      </c>
      <c r="E9" s="46" t="s">
        <v>788</v>
      </c>
      <c r="G9" s="46" t="s">
        <v>788</v>
      </c>
      <c r="H9" s="64" t="str" cm="1">
        <f t="array" ref="H9">_xlfn.IFS(ISBLANK($G9),"Ready for QA",$G9="/","N/A",$G9="-","MISSING",$E9 = $G9,"PASS",$E9&lt;&gt;$G9,"INCORRECT")</f>
        <v>PASS</v>
      </c>
    </row>
    <row r="10" spans="1:9" ht="14.45" customHeight="1">
      <c r="B10" s="105"/>
      <c r="C10" t="s">
        <v>330</v>
      </c>
      <c r="D10" t="s">
        <v>325</v>
      </c>
      <c r="E10" s="46" t="s">
        <v>788</v>
      </c>
      <c r="G10" s="46" t="s">
        <v>788</v>
      </c>
      <c r="H10" s="64" t="str" cm="1">
        <f t="array" ref="H10">_xlfn.IFS(ISBLANK($G10),"Ready for QA",$G10="/","N/A",$G10="-","MISSING",$E10 = $G10,"PASS",$E10&lt;&gt;$G10,"INCORRECT")</f>
        <v>PASS</v>
      </c>
    </row>
    <row r="11" spans="1:9" ht="14.45" customHeight="1">
      <c r="B11" s="105"/>
      <c r="C11" t="s">
        <v>204</v>
      </c>
      <c r="D11" t="s">
        <v>205</v>
      </c>
      <c r="E11" s="46" t="s">
        <v>788</v>
      </c>
      <c r="G11" s="46" t="s">
        <v>788</v>
      </c>
      <c r="H11" s="64" t="str" cm="1">
        <f t="array" ref="H11">_xlfn.IFS(ISBLANK($G11),"Ready for QA",$G11="/","N/A",$G11="-","MISSING",$E11 = $G11,"PASS",$E11&lt;&gt;$G11,"INCORRECT")</f>
        <v>PASS</v>
      </c>
    </row>
    <row r="12" spans="1:9" ht="14.45" customHeight="1">
      <c r="B12" s="105"/>
      <c r="C12" t="s">
        <v>331</v>
      </c>
      <c r="D12" t="s">
        <v>205</v>
      </c>
      <c r="E12" s="46" t="s">
        <v>788</v>
      </c>
      <c r="G12" s="46" t="s">
        <v>788</v>
      </c>
      <c r="H12" s="64" t="str" cm="1">
        <f t="array" ref="H12">_xlfn.IFS(ISBLANK($G12),"Ready for QA",$G12="/","N/A",$G12="-","MISSING",$E12 = $G12,"PASS",$E12&lt;&gt;$G12,"INCORRECT")</f>
        <v>PASS</v>
      </c>
    </row>
    <row r="13" spans="1:9" ht="14.45" customHeight="1">
      <c r="B13" s="105"/>
      <c r="C13" t="s">
        <v>207</v>
      </c>
      <c r="D13" t="s">
        <v>208</v>
      </c>
      <c r="E13" s="46" t="s">
        <v>788</v>
      </c>
      <c r="G13" s="46" t="s">
        <v>788</v>
      </c>
      <c r="H13" s="64" t="str" cm="1">
        <f t="array" ref="H13">_xlfn.IFS(ISBLANK($G13),"Ready for QA",$G13="/","N/A",$G13="-","MISSING",$E13 = $G13,"PASS",$E13&lt;&gt;$G13,"INCORRECT")</f>
        <v>PASS</v>
      </c>
    </row>
    <row r="14" spans="1:9" ht="14.45" customHeight="1">
      <c r="B14" s="105"/>
      <c r="C14" t="s">
        <v>333</v>
      </c>
      <c r="D14" t="s">
        <v>208</v>
      </c>
      <c r="E14" s="46" t="s">
        <v>788</v>
      </c>
      <c r="G14" s="46" t="s">
        <v>788</v>
      </c>
      <c r="H14" s="64" t="str" cm="1">
        <f t="array" ref="H14">_xlfn.IFS(ISBLANK($G14),"Ready for QA",$G14="/","N/A",$G14="-","MISSING",$E14 = $G14,"PASS",$E14&lt;&gt;$G14,"INCORRECT")</f>
        <v>PASS</v>
      </c>
    </row>
    <row r="15" spans="1:9" ht="12.6" customHeight="1">
      <c r="B15" s="105"/>
      <c r="C15" s="1" t="s">
        <v>216</v>
      </c>
      <c r="D15" t="s">
        <v>217</v>
      </c>
      <c r="E15" t="s">
        <v>218</v>
      </c>
      <c r="G15" t="s">
        <v>52</v>
      </c>
      <c r="H15" s="64" t="str" cm="1">
        <f t="array" ref="H15">_xlfn.IFS(ISBLANK($G15),"Ready for QA",$G15="/","N/A",$G15="-","MISSING",$E15 = $G15,"PASS",$E15&lt;&gt;$G15,"INCORRECT")</f>
        <v>N/A</v>
      </c>
    </row>
    <row r="16" spans="1:9" ht="12.6" customHeight="1">
      <c r="B16" s="105"/>
      <c r="C16" s="1" t="s">
        <v>336</v>
      </c>
      <c r="D16" t="s">
        <v>217</v>
      </c>
      <c r="E16" t="s">
        <v>218</v>
      </c>
      <c r="G16" t="s">
        <v>52</v>
      </c>
      <c r="H16" s="64" t="str" cm="1">
        <f t="array" ref="H16">_xlfn.IFS(ISBLANK($G16),"Ready for QA",$G16="/","N/A",$G16="-","MISSING",$E16 = $G16,"PASS",$E16&lt;&gt;$G16,"INCORRECT")</f>
        <v>N/A</v>
      </c>
    </row>
    <row r="17" spans="2:8" ht="12.6" customHeight="1">
      <c r="B17" s="105"/>
      <c r="C17" s="1" t="s">
        <v>220</v>
      </c>
      <c r="D17" t="s">
        <v>221</v>
      </c>
      <c r="E17" s="60" t="s">
        <v>222</v>
      </c>
      <c r="G17" s="71" t="s">
        <v>519</v>
      </c>
      <c r="H17" s="64" t="s">
        <v>520</v>
      </c>
    </row>
    <row r="18" spans="2:8" ht="12.6" customHeight="1">
      <c r="B18" s="105"/>
      <c r="C18" s="1" t="s">
        <v>337</v>
      </c>
      <c r="D18" t="s">
        <v>221</v>
      </c>
      <c r="E18" s="60" t="s">
        <v>222</v>
      </c>
      <c r="G18" s="71" t="s">
        <v>519</v>
      </c>
      <c r="H18" s="64" t="s">
        <v>520</v>
      </c>
    </row>
    <row r="19" spans="2:8" ht="12.6" customHeight="1">
      <c r="B19" s="105"/>
      <c r="C19" s="1" t="s">
        <v>244</v>
      </c>
      <c r="D19" t="s">
        <v>245</v>
      </c>
      <c r="E19" t="s">
        <v>523</v>
      </c>
      <c r="G19" t="s">
        <v>524</v>
      </c>
      <c r="H19" s="64" t="s">
        <v>520</v>
      </c>
    </row>
    <row r="20" spans="2:8" ht="12.6" customHeight="1">
      <c r="B20" s="105"/>
      <c r="C20" t="s">
        <v>352</v>
      </c>
      <c r="D20" t="s">
        <v>245</v>
      </c>
      <c r="E20" t="s">
        <v>523</v>
      </c>
      <c r="G20" t="s">
        <v>524</v>
      </c>
      <c r="H20" s="64" t="s">
        <v>520</v>
      </c>
    </row>
    <row r="21" spans="2:8" ht="12.6" customHeight="1">
      <c r="B21" s="105"/>
      <c r="C21" s="1" t="s">
        <v>275</v>
      </c>
      <c r="D21" t="s">
        <v>276</v>
      </c>
      <c r="E21" t="s">
        <v>525</v>
      </c>
      <c r="G21" s="79" t="s">
        <v>41</v>
      </c>
      <c r="H21" s="64" t="s">
        <v>520</v>
      </c>
    </row>
    <row r="22" spans="2:8" ht="12.6" customHeight="1">
      <c r="B22" s="105"/>
      <c r="C22" s="1" t="s">
        <v>365</v>
      </c>
      <c r="D22" t="s">
        <v>276</v>
      </c>
      <c r="E22" t="s">
        <v>525</v>
      </c>
      <c r="G22" s="79" t="s">
        <v>41</v>
      </c>
      <c r="H22" s="64" t="s">
        <v>520</v>
      </c>
    </row>
    <row r="23" spans="2:8" ht="12.6" customHeight="1">
      <c r="B23" s="105"/>
      <c r="C23" s="1" t="s">
        <v>278</v>
      </c>
      <c r="D23" t="s">
        <v>279</v>
      </c>
      <c r="E23" t="s">
        <v>526</v>
      </c>
      <c r="G23" t="s">
        <v>785</v>
      </c>
      <c r="H23" s="64" t="s">
        <v>520</v>
      </c>
    </row>
    <row r="24" spans="2:8" ht="12.6" customHeight="1">
      <c r="B24" s="105"/>
      <c r="C24" s="1" t="s">
        <v>366</v>
      </c>
      <c r="D24" t="s">
        <v>279</v>
      </c>
      <c r="E24" t="s">
        <v>526</v>
      </c>
      <c r="G24" t="s">
        <v>785</v>
      </c>
      <c r="H24" s="64" t="s">
        <v>520</v>
      </c>
    </row>
    <row r="25" spans="2:8" ht="12.6"/>
  </sheetData>
  <mergeCells count="1">
    <mergeCell ref="B5:B24"/>
  </mergeCells>
  <conditionalFormatting sqref="H4">
    <cfRule type="containsText" dxfId="27" priority="29" operator="containsText" text="roadblock">
      <formula>NOT(ISERROR(SEARCH(("roadblock"),(H4))))</formula>
    </cfRule>
  </conditionalFormatting>
  <conditionalFormatting sqref="G1">
    <cfRule type="cellIs" dxfId="26" priority="11" operator="equal">
      <formula>"TBD"</formula>
    </cfRule>
    <cfRule type="cellIs" dxfId="25" priority="12" operator="equal">
      <formula>"Roadblock"</formula>
    </cfRule>
    <cfRule type="cellIs" dxfId="24" priority="13" operator="equal">
      <formula>"Missing Variable"</formula>
    </cfRule>
    <cfRule type="cellIs" dxfId="23" priority="14" operator="equal">
      <formula>"Missing Value"</formula>
    </cfRule>
    <cfRule type="cellIs" dxfId="22" priority="15" operator="equal">
      <formula>"Incorrect"</formula>
    </cfRule>
    <cfRule type="cellIs" dxfId="21" priority="16" operator="equal">
      <formula>"Pass"</formula>
    </cfRule>
  </conditionalFormatting>
  <conditionalFormatting sqref="H1:H2">
    <cfRule type="cellIs" dxfId="20" priority="17" operator="equal">
      <formula>"TBD"</formula>
    </cfRule>
    <cfRule type="cellIs" dxfId="19" priority="18" operator="equal">
      <formula>"Roadblock"</formula>
    </cfRule>
    <cfRule type="cellIs" dxfId="18" priority="19" operator="equal">
      <formula>"Missing Variable"</formula>
    </cfRule>
    <cfRule type="cellIs" dxfId="17" priority="20" operator="equal">
      <formula>"Missing Value"</formula>
    </cfRule>
    <cfRule type="cellIs" dxfId="16" priority="21" operator="equal">
      <formula>"Incorrect"</formula>
    </cfRule>
    <cfRule type="cellIs" dxfId="15" priority="22" operator="equal">
      <formula>"Pass"</formula>
    </cfRule>
  </conditionalFormatting>
  <conditionalFormatting sqref="I1">
    <cfRule type="containsText" dxfId="14" priority="23" operator="containsText" text="pass">
      <formula>NOT(ISERROR(SEARCH(("pass"),(I1))))</formula>
    </cfRule>
    <cfRule type="containsText" dxfId="13" priority="24" operator="containsText" text="missing">
      <formula>NOT(ISERROR(SEARCH(("missing"),(I1))))</formula>
    </cfRule>
    <cfRule type="containsText" dxfId="12" priority="25" operator="containsText" text="incorrect">
      <formula>NOT(ISERROR(SEARCH(("incorrect"),(I1))))</formula>
    </cfRule>
    <cfRule type="containsText" dxfId="11" priority="26" operator="containsText" text="roadblock">
      <formula>NOT(ISERROR(SEARCH(("roadblock"),(I1))))</formula>
    </cfRule>
    <cfRule type="containsText" dxfId="10" priority="27" operator="containsText" text="tbd">
      <formula>NOT(ISERROR(SEARCH(("tbd"),(I1))))</formula>
    </cfRule>
    <cfRule type="beginsWith" dxfId="9" priority="28" operator="beginsWith" text="FIXED">
      <formula>LEFT((I1),LEN("FIXED"))=("FIXED")</formula>
    </cfRule>
  </conditionalFormatting>
  <conditionalFormatting sqref="G2">
    <cfRule type="cellIs" priority="6" operator="equal">
      <formula>"Ready for QA"</formula>
    </cfRule>
    <cfRule type="cellIs" dxfId="8" priority="7" operator="equal">
      <formula>"MISSING"</formula>
    </cfRule>
    <cfRule type="cellIs" dxfId="7" priority="8" operator="equal">
      <formula>"n/a"</formula>
    </cfRule>
    <cfRule type="cellIs" dxfId="6" priority="9" operator="equal">
      <formula>"Incorrect"</formula>
    </cfRule>
    <cfRule type="cellIs" dxfId="5" priority="10" operator="equal">
      <formula>"Pass"</formula>
    </cfRule>
  </conditionalFormatting>
  <conditionalFormatting sqref="H5:H24">
    <cfRule type="containsText" dxfId="4" priority="2" operator="containsText" text="Ready for QA">
      <formula>NOT(ISERROR(SEARCH("Ready for QA",H5)))</formula>
    </cfRule>
    <cfRule type="containsText" dxfId="3" priority="3" operator="containsText" text="MISSING">
      <formula>NOT(ISERROR(SEARCH("MISSING",H5)))</formula>
    </cfRule>
    <cfRule type="containsText" dxfId="2" priority="4" operator="containsText" text="N/A">
      <formula>NOT(ISERROR(SEARCH("N/A",H5)))</formula>
    </cfRule>
    <cfRule type="containsText" dxfId="1" priority="5" operator="containsText" text="PASS">
      <formula>NOT(ISERROR(SEARCH("PASS",H5)))</formula>
    </cfRule>
  </conditionalFormatting>
  <conditionalFormatting sqref="H5:H24">
    <cfRule type="containsText" dxfId="0" priority="1" operator="containsText" text="INCORRECT">
      <formula>NOT(ISERROR(SEARCH("INCORRECT",H5)))</formula>
    </cfRule>
  </conditionalFormatting>
  <hyperlinks>
    <hyperlink ref="G21" r:id="rId1" xr:uid="{BBB7FE55-841D-4B97-8309-67909065F36D}"/>
    <hyperlink ref="G22" r:id="rId2" xr:uid="{ACFBAA8C-30E6-48FF-8844-4A291337529A}"/>
  </hyperlinks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FC46F9EFF5156418D4DB8222427E044" ma:contentTypeVersion="14" ma:contentTypeDescription="Create a new document." ma:contentTypeScope="" ma:versionID="91240ab6b019d41a3d03b131cc0e8138">
  <xsd:schema xmlns:xsd="http://www.w3.org/2001/XMLSchema" xmlns:xs="http://www.w3.org/2001/XMLSchema" xmlns:p="http://schemas.microsoft.com/office/2006/metadata/properties" xmlns:ns2="cf8d8700-ea9a-4537-a4b7-74dfe0cea8a5" xmlns:ns3="dce9ba78-92cc-4c09-bdd4-ae504f00a660" targetNamespace="http://schemas.microsoft.com/office/2006/metadata/properties" ma:root="true" ma:fieldsID="01df7472c8a77e7be2854e893aaf7d1a" ns2:_="" ns3:_="">
    <xsd:import namespace="cf8d8700-ea9a-4537-a4b7-74dfe0cea8a5"/>
    <xsd:import namespace="dce9ba78-92cc-4c09-bdd4-ae504f00a66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f8d8700-ea9a-4537-a4b7-74dfe0cea8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b6606b6d-53b6-450b-ace0-dee084e7b36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e9ba78-92cc-4c09-bdd4-ae504f00a660" elementFormDefault="qualified">
    <xsd:import namespace="http://schemas.microsoft.com/office/2006/documentManagement/types"/>
    <xsd:import namespace="http://schemas.microsoft.com/office/infopath/2007/PartnerControls"/>
    <xsd:element name="TaxCatchAll" ma:index="15" nillable="true" ma:displayName="Taxonomy Catch All Column" ma:hidden="true" ma:list="{05f5e65f-e265-4adc-a267-5782e2842500}" ma:internalName="TaxCatchAll" ma:showField="CatchAllData" ma:web="dce9ba78-92cc-4c09-bdd4-ae504f00a66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f8d8700-ea9a-4537-a4b7-74dfe0cea8a5">
      <Terms xmlns="http://schemas.microsoft.com/office/infopath/2007/PartnerControls"/>
    </lcf76f155ced4ddcb4097134ff3c332f>
    <TaxCatchAll xmlns="dce9ba78-92cc-4c09-bdd4-ae504f00a660" xsi:nil="true"/>
    <SharedWithUsers xmlns="dce9ba78-92cc-4c09-bdd4-ae504f00a660">
      <UserInfo>
        <DisplayName>Nicoleta Bulzan</DisplayName>
        <AccountId>78</AccountId>
        <AccountType/>
      </UserInfo>
      <UserInfo>
        <DisplayName>K Nikhileswar</DisplayName>
        <AccountId>77</AccountId>
        <AccountType/>
      </UserInfo>
      <UserInfo>
        <DisplayName>Oliviu Chira</DisplayName>
        <AccountId>62</AccountId>
        <AccountType/>
      </UserInfo>
      <UserInfo>
        <DisplayName>Denis Levi Oprea</DisplayName>
        <AccountId>79</AccountId>
        <AccountType/>
      </UserInfo>
      <UserInfo>
        <DisplayName>Viorela Bica</DisplayName>
        <AccountId>124</AccountId>
        <AccountType/>
      </UserInfo>
      <UserInfo>
        <DisplayName>Tasneem Fathima</DisplayName>
        <AccountId>92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FF4E6C37-FD4E-410B-AC1B-A365A530E9E7}"/>
</file>

<file path=customXml/itemProps2.xml><?xml version="1.0" encoding="utf-8"?>
<ds:datastoreItem xmlns:ds="http://schemas.openxmlformats.org/officeDocument/2006/customXml" ds:itemID="{4CC06EF9-A08D-4763-A487-E58E0FBFED3F}"/>
</file>

<file path=customXml/itemProps3.xml><?xml version="1.0" encoding="utf-8"?>
<ds:datastoreItem xmlns:ds="http://schemas.openxmlformats.org/officeDocument/2006/customXml" ds:itemID="{E003C4E2-E3E0-4409-9687-AE9C6E2D01A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2023-02-13T21:17:14Z</dcterms:created>
  <dcterms:modified xsi:type="dcterms:W3CDTF">2024-09-25T06:39:55Z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0x0101009FC46F9EFF5156418D4DB8222427E044</vt:lpwstr>
  </property>
  <property fmtid="{D5CDD505-2E9C-101B-9397-08002B2CF9AE}" pid="3" name="MediaServiceImageTags">
    <vt:lpwstr/>
  </property>
  <property fmtid="{D5CDD505-2E9C-101B-9397-08002B2CF9AE}" pid="4" name="MSIP_Label_2ae551e3-0043-40f0-9a67-12d995049d50_Enabled">
    <vt:lpwstr>True</vt:lpwstr>
  </property>
  <property fmtid="{D5CDD505-2E9C-101B-9397-08002B2CF9AE}" pid="5" name="MSIP_Label_2ae551e3-0043-40f0-9a67-12d995049d50_SiteId">
    <vt:lpwstr>97984c2b-a229-4609-8185-ae84947bc3fc</vt:lpwstr>
  </property>
  <property fmtid="{D5CDD505-2E9C-101B-9397-08002B2CF9AE}" pid="6" name="MSIP_Label_2ae551e3-0043-40f0-9a67-12d995049d50_SetDate">
    <vt:lpwstr>2024-03-20T19:17:17Z</vt:lpwstr>
  </property>
  <property fmtid="{D5CDD505-2E9C-101B-9397-08002B2CF9AE}" pid="7" name="MSIP_Label_2ae551e3-0043-40f0-9a67-12d995049d50_Name">
    <vt:lpwstr>Brillio Confidential</vt:lpwstr>
  </property>
  <property fmtid="{D5CDD505-2E9C-101B-9397-08002B2CF9AE}" pid="8" name="MSIP_Label_2ae551e3-0043-40f0-9a67-12d995049d50_ActionId">
    <vt:lpwstr>452b4771-92fb-439f-9640-4afb593e3a3b</vt:lpwstr>
  </property>
  <property fmtid="{D5CDD505-2E9C-101B-9397-08002B2CF9AE}" pid="9" name="MSIP_Label_2ae551e3-0043-40f0-9a67-12d995049d50_Removed">
    <vt:lpwstr>False</vt:lpwstr>
  </property>
  <property fmtid="{D5CDD505-2E9C-101B-9397-08002B2CF9AE}" pid="10" name="MSIP_Label_2ae551e3-0043-40f0-9a67-12d995049d50_Extended_MSFT_Method">
    <vt:lpwstr>Standard</vt:lpwstr>
  </property>
  <property fmtid="{D5CDD505-2E9C-101B-9397-08002B2CF9AE}" pid="11" name="Sensitivity">
    <vt:lpwstr>Brillio Confidential</vt:lpwstr>
  </property>
</Properties>
</file>