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Rresources\covid19\"/>
    </mc:Choice>
  </mc:AlternateContent>
  <bookViews>
    <workbookView xWindow="0" yWindow="0" windowWidth="20490" windowHeight="7620" firstSheet="1" activeTab="3"/>
  </bookViews>
  <sheets>
    <sheet name="ff" sheetId="4" r:id="rId1"/>
    <sheet name="pvt" sheetId="2" r:id="rId2"/>
    <sheet name="ww population" sheetId="6" r:id="rId3"/>
    <sheet name="ww covid" sheetId="7" r:id="rId4"/>
    <sheet name="gdp ppp" sheetId="9" r:id="rId5"/>
    <sheet name="gdp nominal" sheetId="10" r:id="rId6"/>
    <sheet name="Sheet3" sheetId="8" r:id="rId7"/>
    <sheet name="population" sheetId="1" r:id="rId8"/>
    <sheet name="covid19 cases" sheetId="3" r:id="rId9"/>
    <sheet name="notes" sheetId="5" r:id="rId10"/>
  </sheets>
  <definedNames>
    <definedName name="_xlnm._FilterDatabase" localSheetId="8" hidden="1">'covid19 cases'!$A$1:$A$58</definedName>
    <definedName name="_xlnm._FilterDatabase" localSheetId="0" hidden="1">ff!$A$1:$G$55</definedName>
    <definedName name="_xlnm._FilterDatabase" localSheetId="2" hidden="1">'ww population'!$B$1:$B$235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" i="6" l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" i="8"/>
  <c r="C3" i="8"/>
  <c r="C4" i="8"/>
  <c r="D4" i="8" s="1"/>
  <c r="C5" i="8"/>
  <c r="D5" i="8" s="1"/>
  <c r="C6" i="8"/>
  <c r="B6" i="8" s="1"/>
  <c r="C7" i="8"/>
  <c r="C8" i="8"/>
  <c r="D8" i="8" s="1"/>
  <c r="C9" i="8"/>
  <c r="B9" i="8" s="1"/>
  <c r="C10" i="8"/>
  <c r="B10" i="8" s="1"/>
  <c r="C11" i="8"/>
  <c r="C12" i="8"/>
  <c r="D12" i="8" s="1"/>
  <c r="C13" i="8"/>
  <c r="D13" i="8" s="1"/>
  <c r="C14" i="8"/>
  <c r="B14" i="8" s="1"/>
  <c r="C15" i="8"/>
  <c r="C16" i="8"/>
  <c r="D16" i="8" s="1"/>
  <c r="C17" i="8"/>
  <c r="B17" i="8" s="1"/>
  <c r="C18" i="8"/>
  <c r="B18" i="8" s="1"/>
  <c r="C19" i="8"/>
  <c r="C20" i="8"/>
  <c r="D20" i="8" s="1"/>
  <c r="C21" i="8"/>
  <c r="D21" i="8" s="1"/>
  <c r="C22" i="8"/>
  <c r="B22" i="8" s="1"/>
  <c r="C23" i="8"/>
  <c r="C24" i="8"/>
  <c r="D24" i="8" s="1"/>
  <c r="C25" i="8"/>
  <c r="B25" i="8" s="1"/>
  <c r="C26" i="8"/>
  <c r="B26" i="8" s="1"/>
  <c r="C27" i="8"/>
  <c r="C28" i="8"/>
  <c r="D28" i="8" s="1"/>
  <c r="C29" i="8"/>
  <c r="D29" i="8" s="1"/>
  <c r="C30" i="8"/>
  <c r="B30" i="8" s="1"/>
  <c r="C31" i="8"/>
  <c r="C32" i="8"/>
  <c r="D32" i="8" s="1"/>
  <c r="C33" i="8"/>
  <c r="B33" i="8" s="1"/>
  <c r="C34" i="8"/>
  <c r="B34" i="8" s="1"/>
  <c r="C35" i="8"/>
  <c r="C36" i="8"/>
  <c r="D36" i="8" s="1"/>
  <c r="C37" i="8"/>
  <c r="D37" i="8" s="1"/>
  <c r="C38" i="8"/>
  <c r="B38" i="8" s="1"/>
  <c r="C39" i="8"/>
  <c r="C40" i="8"/>
  <c r="D40" i="8" s="1"/>
  <c r="C41" i="8"/>
  <c r="B41" i="8" s="1"/>
  <c r="C42" i="8"/>
  <c r="B42" i="8" s="1"/>
  <c r="C43" i="8"/>
  <c r="C44" i="8"/>
  <c r="D44" i="8" s="1"/>
  <c r="C45" i="8"/>
  <c r="D45" i="8" s="1"/>
  <c r="C46" i="8"/>
  <c r="B46" i="8" s="1"/>
  <c r="C47" i="8"/>
  <c r="C48" i="8"/>
  <c r="D48" i="8" s="1"/>
  <c r="C49" i="8"/>
  <c r="B49" i="8" s="1"/>
  <c r="C50" i="8"/>
  <c r="B50" i="8" s="1"/>
  <c r="C51" i="8"/>
  <c r="C52" i="8"/>
  <c r="D52" i="8" s="1"/>
  <c r="C53" i="8"/>
  <c r="D53" i="8" s="1"/>
  <c r="C54" i="8"/>
  <c r="B54" i="8" s="1"/>
  <c r="C55" i="8"/>
  <c r="C56" i="8"/>
  <c r="D56" i="8" s="1"/>
  <c r="C57" i="8"/>
  <c r="B57" i="8" s="1"/>
  <c r="C58" i="8"/>
  <c r="B58" i="8" s="1"/>
  <c r="C59" i="8"/>
  <c r="C60" i="8"/>
  <c r="D60" i="8" s="1"/>
  <c r="C61" i="8"/>
  <c r="D61" i="8" s="1"/>
  <c r="C62" i="8"/>
  <c r="B62" i="8" s="1"/>
  <c r="C63" i="8"/>
  <c r="C64" i="8"/>
  <c r="D64" i="8" s="1"/>
  <c r="C65" i="8"/>
  <c r="B65" i="8" s="1"/>
  <c r="C66" i="8"/>
  <c r="B66" i="8" s="1"/>
  <c r="C67" i="8"/>
  <c r="C68" i="8"/>
  <c r="D68" i="8" s="1"/>
  <c r="C69" i="8"/>
  <c r="D69" i="8" s="1"/>
  <c r="C70" i="8"/>
  <c r="B70" i="8" s="1"/>
  <c r="C71" i="8"/>
  <c r="C72" i="8"/>
  <c r="D72" i="8" s="1"/>
  <c r="C73" i="8"/>
  <c r="B73" i="8" s="1"/>
  <c r="C74" i="8"/>
  <c r="B74" i="8" s="1"/>
  <c r="C75" i="8"/>
  <c r="C76" i="8"/>
  <c r="D76" i="8" s="1"/>
  <c r="C77" i="8"/>
  <c r="D77" i="8" s="1"/>
  <c r="C78" i="8"/>
  <c r="B78" i="8" s="1"/>
  <c r="C79" i="8"/>
  <c r="C80" i="8"/>
  <c r="D80" i="8" s="1"/>
  <c r="C81" i="8"/>
  <c r="B81" i="8" s="1"/>
  <c r="C82" i="8"/>
  <c r="B82" i="8" s="1"/>
  <c r="C83" i="8"/>
  <c r="C84" i="8"/>
  <c r="D84" i="8" s="1"/>
  <c r="C85" i="8"/>
  <c r="D85" i="8" s="1"/>
  <c r="C86" i="8"/>
  <c r="B86" i="8" s="1"/>
  <c r="C87" i="8"/>
  <c r="C88" i="8"/>
  <c r="D88" i="8" s="1"/>
  <c r="C89" i="8"/>
  <c r="B89" i="8" s="1"/>
  <c r="C90" i="8"/>
  <c r="B90" i="8" s="1"/>
  <c r="C91" i="8"/>
  <c r="C92" i="8"/>
  <c r="D92" i="8" s="1"/>
  <c r="C93" i="8"/>
  <c r="D93" i="8" s="1"/>
  <c r="C94" i="8"/>
  <c r="B94" i="8" s="1"/>
  <c r="C95" i="8"/>
  <c r="C96" i="8"/>
  <c r="D96" i="8" s="1"/>
  <c r="C97" i="8"/>
  <c r="B97" i="8" s="1"/>
  <c r="C98" i="8"/>
  <c r="B98" i="8" s="1"/>
  <c r="C99" i="8"/>
  <c r="C100" i="8"/>
  <c r="D100" i="8" s="1"/>
  <c r="C101" i="8"/>
  <c r="D101" i="8" s="1"/>
  <c r="C102" i="8"/>
  <c r="B102" i="8" s="1"/>
  <c r="C103" i="8"/>
  <c r="C104" i="8"/>
  <c r="D104" i="8" s="1"/>
  <c r="C105" i="8"/>
  <c r="D105" i="8" s="1"/>
  <c r="C106" i="8"/>
  <c r="D106" i="8" s="1"/>
  <c r="C107" i="8"/>
  <c r="C108" i="8"/>
  <c r="D108" i="8" s="1"/>
  <c r="C109" i="8"/>
  <c r="D109" i="8" s="1"/>
  <c r="C110" i="8"/>
  <c r="D110" i="8" s="1"/>
  <c r="C111" i="8"/>
  <c r="C112" i="8"/>
  <c r="D112" i="8" s="1"/>
  <c r="C113" i="8"/>
  <c r="B113" i="8" s="1"/>
  <c r="C114" i="8"/>
  <c r="B114" i="8" s="1"/>
  <c r="C115" i="8"/>
  <c r="C116" i="8"/>
  <c r="D116" i="8" s="1"/>
  <c r="C117" i="8"/>
  <c r="D117" i="8" s="1"/>
  <c r="C118" i="8"/>
  <c r="B118" i="8" s="1"/>
  <c r="C119" i="8"/>
  <c r="C120" i="8"/>
  <c r="D120" i="8" s="1"/>
  <c r="C121" i="8"/>
  <c r="D121" i="8" s="1"/>
  <c r="C122" i="8"/>
  <c r="B122" i="8" s="1"/>
  <c r="C123" i="8"/>
  <c r="C124" i="8"/>
  <c r="D124" i="8" s="1"/>
  <c r="C125" i="8"/>
  <c r="D125" i="8" s="1"/>
  <c r="C126" i="8"/>
  <c r="D126" i="8" s="1"/>
  <c r="C127" i="8"/>
  <c r="C128" i="8"/>
  <c r="D128" i="8" s="1"/>
  <c r="C129" i="8"/>
  <c r="B129" i="8" s="1"/>
  <c r="C130" i="8"/>
  <c r="B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B137" i="8" s="1"/>
  <c r="C138" i="8"/>
  <c r="B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B145" i="8" s="1"/>
  <c r="C146" i="8"/>
  <c r="B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B153" i="8" s="1"/>
  <c r="C154" i="8"/>
  <c r="B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B161" i="8" s="1"/>
  <c r="C162" i="8"/>
  <c r="B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B169" i="8" s="1"/>
  <c r="C170" i="8"/>
  <c r="B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B177" i="8" s="1"/>
  <c r="C178" i="8"/>
  <c r="B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B185" i="8" s="1"/>
  <c r="C186" i="8"/>
  <c r="B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B193" i="8" s="1"/>
  <c r="C194" i="8"/>
  <c r="B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B201" i="8" s="1"/>
  <c r="C202" i="8"/>
  <c r="B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B209" i="8" s="1"/>
  <c r="C210" i="8"/>
  <c r="B210" i="8" s="1"/>
  <c r="C211" i="8"/>
  <c r="D211" i="8" s="1"/>
  <c r="C212" i="8"/>
  <c r="D212" i="8" s="1"/>
  <c r="C213" i="8"/>
  <c r="D213" i="8" s="1"/>
  <c r="C2" i="8"/>
  <c r="B2" i="8" s="1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187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38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10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5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2" i="6"/>
  <c r="B203" i="8" l="1"/>
  <c r="B187" i="8"/>
  <c r="B171" i="8"/>
  <c r="B155" i="8"/>
  <c r="B139" i="8"/>
  <c r="B212" i="8"/>
  <c r="B196" i="8"/>
  <c r="B180" i="8"/>
  <c r="B164" i="8"/>
  <c r="B148" i="8"/>
  <c r="B132" i="8"/>
  <c r="B211" i="8"/>
  <c r="B195" i="8"/>
  <c r="B179" i="8"/>
  <c r="B163" i="8"/>
  <c r="B147" i="8"/>
  <c r="B131" i="8"/>
  <c r="B204" i="8"/>
  <c r="B188" i="8"/>
  <c r="B172" i="8"/>
  <c r="B156" i="8"/>
  <c r="B140" i="8"/>
  <c r="B112" i="8"/>
  <c r="D194" i="8"/>
  <c r="D130" i="8"/>
  <c r="D66" i="8"/>
  <c r="D186" i="8"/>
  <c r="D122" i="8"/>
  <c r="D26" i="8"/>
  <c r="B208" i="8"/>
  <c r="B200" i="8"/>
  <c r="B192" i="8"/>
  <c r="B184" i="8"/>
  <c r="B176" i="8"/>
  <c r="B168" i="8"/>
  <c r="B160" i="8"/>
  <c r="B152" i="8"/>
  <c r="B144" i="8"/>
  <c r="B136" i="8"/>
  <c r="B128" i="8"/>
  <c r="D210" i="8"/>
  <c r="D178" i="8"/>
  <c r="D146" i="8"/>
  <c r="D114" i="8"/>
  <c r="D82" i="8"/>
  <c r="D50" i="8"/>
  <c r="D18" i="8"/>
  <c r="D162" i="8"/>
  <c r="D98" i="8"/>
  <c r="D34" i="8"/>
  <c r="B106" i="8"/>
  <c r="D154" i="8"/>
  <c r="D90" i="8"/>
  <c r="D58" i="8"/>
  <c r="B207" i="8"/>
  <c r="B199" i="8"/>
  <c r="B191" i="8"/>
  <c r="B183" i="8"/>
  <c r="B175" i="8"/>
  <c r="B167" i="8"/>
  <c r="B159" i="8"/>
  <c r="B151" i="8"/>
  <c r="B143" i="8"/>
  <c r="B135" i="8"/>
  <c r="D202" i="8"/>
  <c r="D170" i="8"/>
  <c r="D138" i="8"/>
  <c r="D74" i="8"/>
  <c r="D42" i="8"/>
  <c r="D10" i="8"/>
  <c r="B101" i="8"/>
  <c r="B85" i="8"/>
  <c r="B77" i="8"/>
  <c r="B61" i="8"/>
  <c r="B53" i="8"/>
  <c r="B45" i="8"/>
  <c r="B37" i="8"/>
  <c r="B29" i="8"/>
  <c r="B21" i="8"/>
  <c r="B13" i="8"/>
  <c r="B5" i="8"/>
  <c r="B126" i="8"/>
  <c r="B121" i="8"/>
  <c r="B116" i="8"/>
  <c r="B110" i="8"/>
  <c r="B105" i="8"/>
  <c r="B100" i="8"/>
  <c r="B92" i="8"/>
  <c r="B84" i="8"/>
  <c r="B76" i="8"/>
  <c r="B68" i="8"/>
  <c r="B60" i="8"/>
  <c r="B52" i="8"/>
  <c r="B44" i="8"/>
  <c r="B36" i="8"/>
  <c r="B28" i="8"/>
  <c r="B20" i="8"/>
  <c r="B12" i="8"/>
  <c r="B4" i="8"/>
  <c r="D209" i="8"/>
  <c r="D201" i="8"/>
  <c r="D193" i="8"/>
  <c r="D185" i="8"/>
  <c r="D177" i="8"/>
  <c r="D169" i="8"/>
  <c r="D161" i="8"/>
  <c r="D153" i="8"/>
  <c r="D145" i="8"/>
  <c r="D137" i="8"/>
  <c r="D129" i="8"/>
  <c r="D113" i="8"/>
  <c r="D97" i="8"/>
  <c r="D89" i="8"/>
  <c r="D81" i="8"/>
  <c r="D73" i="8"/>
  <c r="D65" i="8"/>
  <c r="D57" i="8"/>
  <c r="D49" i="8"/>
  <c r="D41" i="8"/>
  <c r="D33" i="8"/>
  <c r="D25" i="8"/>
  <c r="D17" i="8"/>
  <c r="D9" i="8"/>
  <c r="D127" i="8"/>
  <c r="B127" i="8"/>
  <c r="D123" i="8"/>
  <c r="B123" i="8"/>
  <c r="D119" i="8"/>
  <c r="B119" i="8"/>
  <c r="D115" i="8"/>
  <c r="B115" i="8"/>
  <c r="D111" i="8"/>
  <c r="B111" i="8"/>
  <c r="D107" i="8"/>
  <c r="B107" i="8"/>
  <c r="D103" i="8"/>
  <c r="B103" i="8"/>
  <c r="D99" i="8"/>
  <c r="B99" i="8"/>
  <c r="D95" i="8"/>
  <c r="B95" i="8"/>
  <c r="D91" i="8"/>
  <c r="B91" i="8"/>
  <c r="D87" i="8"/>
  <c r="B87" i="8"/>
  <c r="D83" i="8"/>
  <c r="B83" i="8"/>
  <c r="D79" i="8"/>
  <c r="B79" i="8"/>
  <c r="D75" i="8"/>
  <c r="B75" i="8"/>
  <c r="D71" i="8"/>
  <c r="B71" i="8"/>
  <c r="D67" i="8"/>
  <c r="B67" i="8"/>
  <c r="D63" i="8"/>
  <c r="B63" i="8"/>
  <c r="D59" i="8"/>
  <c r="B59" i="8"/>
  <c r="D55" i="8"/>
  <c r="B55" i="8"/>
  <c r="D51" i="8"/>
  <c r="B51" i="8"/>
  <c r="D47" i="8"/>
  <c r="B47" i="8"/>
  <c r="D43" i="8"/>
  <c r="B43" i="8"/>
  <c r="D39" i="8"/>
  <c r="B39" i="8"/>
  <c r="D35" i="8"/>
  <c r="B35" i="8"/>
  <c r="D31" i="8"/>
  <c r="B31" i="8"/>
  <c r="D27" i="8"/>
  <c r="B27" i="8"/>
  <c r="D23" i="8"/>
  <c r="B23" i="8"/>
  <c r="D19" i="8"/>
  <c r="B19" i="8"/>
  <c r="D15" i="8"/>
  <c r="B15" i="8"/>
  <c r="D11" i="8"/>
  <c r="B11" i="8"/>
  <c r="D7" i="8"/>
  <c r="B7" i="8"/>
  <c r="D3" i="8"/>
  <c r="B3" i="8"/>
  <c r="B206" i="8"/>
  <c r="B198" i="8"/>
  <c r="B190" i="8"/>
  <c r="B182" i="8"/>
  <c r="B174" i="8"/>
  <c r="B166" i="8"/>
  <c r="B158" i="8"/>
  <c r="B150" i="8"/>
  <c r="B142" i="8"/>
  <c r="B134" i="8"/>
  <c r="B125" i="8"/>
  <c r="B120" i="8"/>
  <c r="B109" i="8"/>
  <c r="B104" i="8"/>
  <c r="D2" i="8"/>
  <c r="D118" i="8"/>
  <c r="D102" i="8"/>
  <c r="D94" i="8"/>
  <c r="D86" i="8"/>
  <c r="D78" i="8"/>
  <c r="D70" i="8"/>
  <c r="D62" i="8"/>
  <c r="D54" i="8"/>
  <c r="D46" i="8"/>
  <c r="D38" i="8"/>
  <c r="D30" i="8"/>
  <c r="D22" i="8"/>
  <c r="D14" i="8"/>
  <c r="D6" i="8"/>
  <c r="B117" i="8"/>
  <c r="B93" i="8"/>
  <c r="B69" i="8"/>
  <c r="B213" i="8"/>
  <c r="B205" i="8"/>
  <c r="B197" i="8"/>
  <c r="B189" i="8"/>
  <c r="B181" i="8"/>
  <c r="B173" i="8"/>
  <c r="B165" i="8"/>
  <c r="B157" i="8"/>
  <c r="B149" i="8"/>
  <c r="B141" i="8"/>
  <c r="B133" i="8"/>
  <c r="B124" i="8"/>
  <c r="B108" i="8"/>
  <c r="B96" i="8"/>
  <c r="B88" i="8"/>
  <c r="B80" i="8"/>
  <c r="B72" i="8"/>
  <c r="B64" i="8"/>
  <c r="B56" i="8"/>
  <c r="B48" i="8"/>
  <c r="B40" i="8"/>
  <c r="B32" i="8"/>
  <c r="B24" i="8"/>
  <c r="B16" i="8"/>
  <c r="B8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" i="4"/>
  <c r="D2" i="2"/>
  <c r="C2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2" i="4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2" i="4"/>
  <c r="F2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I47" i="2"/>
  <c r="F7" i="4" l="1"/>
  <c r="F55" i="4"/>
  <c r="F47" i="4"/>
  <c r="F39" i="4"/>
  <c r="F31" i="4"/>
  <c r="F23" i="4"/>
  <c r="F15" i="4"/>
  <c r="F52" i="4"/>
  <c r="F44" i="4"/>
  <c r="F28" i="4"/>
  <c r="F12" i="4"/>
  <c r="F51" i="4"/>
  <c r="F43" i="4"/>
  <c r="F35" i="4"/>
  <c r="F27" i="4"/>
  <c r="F19" i="4"/>
  <c r="F11" i="4"/>
  <c r="F3" i="4"/>
  <c r="F36" i="4"/>
  <c r="F20" i="4"/>
  <c r="F4" i="4"/>
  <c r="F48" i="4"/>
  <c r="F40" i="4"/>
  <c r="F32" i="4"/>
  <c r="F24" i="4"/>
  <c r="F16" i="4"/>
  <c r="F8" i="4"/>
  <c r="G50" i="4"/>
  <c r="G42" i="4"/>
  <c r="G34" i="4"/>
  <c r="G26" i="4"/>
  <c r="G18" i="4"/>
  <c r="G6" i="4"/>
  <c r="G49" i="4"/>
  <c r="G41" i="4"/>
  <c r="G33" i="4"/>
  <c r="G25" i="4"/>
  <c r="G17" i="4"/>
  <c r="G5" i="4"/>
  <c r="M13" i="3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G2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54" i="4"/>
  <c r="G46" i="4"/>
  <c r="G38" i="4"/>
  <c r="G30" i="4"/>
  <c r="G22" i="4"/>
  <c r="G14" i="4"/>
  <c r="G10" i="4"/>
  <c r="G53" i="4"/>
  <c r="G45" i="4"/>
  <c r="G37" i="4"/>
  <c r="G29" i="4"/>
  <c r="G21" i="4"/>
  <c r="G13" i="4"/>
  <c r="G9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3" i="4"/>
  <c r="E2" i="4"/>
  <c r="M57" i="3"/>
  <c r="M53" i="3"/>
  <c r="M49" i="3"/>
  <c r="M45" i="3"/>
  <c r="M41" i="3"/>
  <c r="M37" i="3"/>
  <c r="M33" i="3"/>
  <c r="M29" i="3"/>
  <c r="M25" i="3"/>
  <c r="M21" i="3"/>
  <c r="M17" i="3"/>
  <c r="M56" i="3"/>
  <c r="M52" i="3"/>
  <c r="M48" i="3"/>
  <c r="M44" i="3"/>
  <c r="M40" i="3"/>
  <c r="M36" i="3"/>
  <c r="M32" i="3"/>
  <c r="M28" i="3"/>
  <c r="M24" i="3"/>
  <c r="M20" i="3"/>
  <c r="M16" i="3"/>
  <c r="M12" i="3"/>
  <c r="M10" i="3"/>
  <c r="M55" i="3"/>
  <c r="M51" i="3"/>
  <c r="M47" i="3"/>
  <c r="M43" i="3"/>
  <c r="M39" i="3"/>
  <c r="M35" i="3"/>
  <c r="M31" i="3"/>
  <c r="M27" i="3"/>
  <c r="M23" i="3"/>
  <c r="M19" i="3"/>
  <c r="M15" i="3"/>
  <c r="M11" i="3"/>
  <c r="M58" i="3"/>
  <c r="M54" i="3"/>
  <c r="M50" i="3"/>
  <c r="M46" i="3"/>
  <c r="M42" i="3"/>
  <c r="M38" i="3"/>
  <c r="M34" i="3"/>
  <c r="M30" i="3"/>
  <c r="M26" i="3"/>
  <c r="M22" i="3"/>
  <c r="M18" i="3"/>
  <c r="M14" i="3"/>
</calcChain>
</file>

<file path=xl/sharedStrings.xml><?xml version="1.0" encoding="utf-8"?>
<sst xmlns="http://schemas.openxmlformats.org/spreadsheetml/2006/main" count="1650" uniqueCount="533">
  <si>
    <t>Nigeria</t>
  </si>
  <si>
    <t>Western Africa</t>
  </si>
  <si>
    <t>Ethiopia</t>
  </si>
  <si>
    <t>Eastern Africa</t>
  </si>
  <si>
    <t>Egypt</t>
  </si>
  <si>
    <t>Northern Africa</t>
  </si>
  <si>
    <t>DR Congo</t>
  </si>
  <si>
    <t>Middle Africa</t>
  </si>
  <si>
    <t>Tanzania</t>
  </si>
  <si>
    <t>South Africa</t>
  </si>
  <si>
    <t>Southern Africa</t>
  </si>
  <si>
    <t>Kenya</t>
  </si>
  <si>
    <t>Uganda</t>
  </si>
  <si>
    <t>Algeria</t>
  </si>
  <si>
    <t>Sudan</t>
  </si>
  <si>
    <t>Morocco</t>
  </si>
  <si>
    <t>Angola</t>
  </si>
  <si>
    <t>Mozambique</t>
  </si>
  <si>
    <t>Ghana</t>
  </si>
  <si>
    <t>Madagascar</t>
  </si>
  <si>
    <t>Cameroon</t>
  </si>
  <si>
    <t>Côte d'Ivoire</t>
  </si>
  <si>
    <t>Niger</t>
  </si>
  <si>
    <t>Burkina Faso</t>
  </si>
  <si>
    <t>Mali</t>
  </si>
  <si>
    <t>Malawi</t>
  </si>
  <si>
    <t>Zambia</t>
  </si>
  <si>
    <t>Senegal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</si>
  <si>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</si>
  <si>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</si>
  <si>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</si>
  <si>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</si>
  <si>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</si>
  <si>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</si>
  <si>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</si>
  <si>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</si>
  <si>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South Sudan</t>
  </si>
  <si>
    <t>Togo</t>
  </si>
  <si>
    <t>Sierra Leone</t>
  </si>
  <si>
    <t>Libya</t>
  </si>
  <si>
    <t>Congo</t>
  </si>
  <si>
    <t>Liberia</t>
  </si>
  <si>
    <t>Central African Republic</t>
  </si>
  <si>
    <t>Mauritania</t>
  </si>
  <si>
    <t>Eritrea</t>
  </si>
  <si>
    <t>Namibia</t>
  </si>
  <si>
    <t>Gambia</t>
  </si>
  <si>
    <t>Botswana</t>
  </si>
  <si>
    <t>Gabon</t>
  </si>
  <si>
    <t>Lesotho</t>
  </si>
  <si>
    <t>Guinea-Bissau</t>
  </si>
  <si>
    <t>Equatorial Guinea</t>
  </si>
  <si>
    <t>Mauritius</t>
  </si>
  <si>
    <t>Eswatini</t>
  </si>
  <si>
    <t>Djibouti</t>
  </si>
  <si>
    <t>Comoros</t>
  </si>
  <si>
    <t>Cabo Verde</t>
  </si>
  <si>
    <t>Sao Tome &amp; Principe</t>
  </si>
  <si>
    <t>Seychelles</t>
  </si>
  <si>
    <t>id</t>
  </si>
  <si>
    <t>notes</t>
  </si>
  <si>
    <t>pop</t>
  </si>
  <si>
    <t>region</t>
  </si>
  <si>
    <t>country</t>
  </si>
  <si>
    <t>Grand Total</t>
  </si>
  <si>
    <t>Total</t>
  </si>
  <si>
    <t>pop (M)</t>
  </si>
  <si>
    <t>Values</t>
  </si>
  <si>
    <t>Country,</t>
  </si>
  <si>
    <t>Other</t>
  </si>
  <si>
    <t>Cases</t>
  </si>
  <si>
    <t>New</t>
  </si>
  <si>
    <t>Deaths</t>
  </si>
  <si>
    <t>Recovered</t>
  </si>
  <si>
    <t>Active</t>
  </si>
  <si>
    <t>Serious,</t>
  </si>
  <si>
    <t>Critical</t>
  </si>
  <si>
    <t>Tot Cases/</t>
  </si>
  <si>
    <t>1M pop</t>
  </si>
  <si>
    <t>Deaths/</t>
  </si>
  <si>
    <t>Tests</t>
  </si>
  <si>
    <t>Tests/</t>
  </si>
  <si>
    <t>Africa</t>
  </si>
  <si>
    <t>Western Sahara</t>
  </si>
  <si>
    <t>ref</t>
  </si>
  <si>
    <t>https://www.worldometers.info/coronavirus/</t>
  </si>
  <si>
    <t>ID</t>
  </si>
  <si>
    <t>cases</t>
  </si>
  <si>
    <t>deaths</t>
  </si>
  <si>
    <t>Sum of deaths</t>
  </si>
  <si>
    <t>Sum of cases</t>
  </si>
  <si>
    <t>Sum of death per case</t>
  </si>
  <si>
    <t>saved</t>
  </si>
  <si>
    <t>Sum of saved</t>
  </si>
  <si>
    <t>Sum of saved rate</t>
  </si>
  <si>
    <t>pop_m</t>
  </si>
  <si>
    <t>count</t>
  </si>
  <si>
    <t>S.Africa</t>
  </si>
  <si>
    <t>N.Africa</t>
  </si>
  <si>
    <t>E.Africa</t>
  </si>
  <si>
    <t>M.Africa</t>
  </si>
  <si>
    <t>W.Africa</t>
  </si>
  <si>
    <t>Population</t>
  </si>
  <si>
    <t>Change</t>
  </si>
  <si>
    <t>China</t>
  </si>
  <si>
    <t>India</t>
  </si>
  <si>
    <t>Indonesia</t>
  </si>
  <si>
    <t>Pakistan</t>
  </si>
  <si>
    <t>Bangladesh</t>
  </si>
  <si>
    <t>Japan</t>
  </si>
  <si>
    <t>Philippines</t>
  </si>
  <si>
    <t>Vietnam</t>
  </si>
  <si>
    <t>Turkey</t>
  </si>
  <si>
    <t>Iran</t>
  </si>
  <si>
    <t>Thailand</t>
  </si>
  <si>
    <t>Myanmar</t>
  </si>
  <si>
    <t>South Korea</t>
  </si>
  <si>
    <t>Iraq</t>
  </si>
  <si>
    <t>Afghanistan</t>
  </si>
  <si>
    <t>Saudi Arabia</t>
  </si>
  <si>
    <t>Uzbekistan</t>
  </si>
  <si>
    <t>Malaysia</t>
  </si>
  <si>
    <t>Yemen</t>
  </si>
  <si>
    <t>Nepal</t>
  </si>
  <si>
    <t>North Korea</t>
  </si>
  <si>
    <t>Taiwan</t>
  </si>
  <si>
    <t>Sri Lanka</t>
  </si>
  <si>
    <t>Kazakhstan</t>
  </si>
  <si>
    <t>Syria</t>
  </si>
  <si>
    <t>Cambodia</t>
  </si>
  <si>
    <t>Jordan</t>
  </si>
  <si>
    <t>Azerbaijan</t>
  </si>
  <si>
    <t>United Arab Emirates</t>
  </si>
  <si>
    <t>Tajikistan</t>
  </si>
  <si>
    <t>Israel</t>
  </si>
  <si>
    <t>Hong Kong</t>
  </si>
  <si>
    <t>N.A.</t>
  </si>
  <si>
    <t>Laos</t>
  </si>
  <si>
    <t>Lebanon</t>
  </si>
  <si>
    <t>Kyrgyzstan</t>
  </si>
  <si>
    <t>Turkmenistan</t>
  </si>
  <si>
    <t>Singapore</t>
  </si>
  <si>
    <t>State of Palestine</t>
  </si>
  <si>
    <t>Oman</t>
  </si>
  <si>
    <t>Kuwait</t>
  </si>
  <si>
    <t>Georgia</t>
  </si>
  <si>
    <t>Mongolia</t>
  </si>
  <si>
    <t>Armenia</t>
  </si>
  <si>
    <t>Qatar</t>
  </si>
  <si>
    <t>Bahrain</t>
  </si>
  <si>
    <t>Timor-Leste</t>
  </si>
  <si>
    <t>Cyprus</t>
  </si>
  <si>
    <t>Bhutan</t>
  </si>
  <si>
    <t>Macao</t>
  </si>
  <si>
    <t>Maldives</t>
  </si>
  <si>
    <t>Brunei</t>
  </si>
  <si>
    <t>Réunion</t>
  </si>
  <si>
    <t>Mayotte</t>
  </si>
  <si>
    <t>Saint Helena</t>
  </si>
  <si>
    <t>Germany</t>
  </si>
  <si>
    <t>France</t>
  </si>
  <si>
    <t>Italy</t>
  </si>
  <si>
    <t>Spain</t>
  </si>
  <si>
    <t>Poland</t>
  </si>
  <si>
    <t>Romania</t>
  </si>
  <si>
    <t>Netherlands</t>
  </si>
  <si>
    <t>Belgium</t>
  </si>
  <si>
    <t>Czech Republic (Czechia)</t>
  </si>
  <si>
    <t>Greece</t>
  </si>
  <si>
    <t>Portugal</t>
  </si>
  <si>
    <t>Sweden</t>
  </si>
  <si>
    <t>Hungary</t>
  </si>
  <si>
    <t>Austria</t>
  </si>
  <si>
    <t>Bulgaria</t>
  </si>
  <si>
    <t>Denmark</t>
  </si>
  <si>
    <t>Finland</t>
  </si>
  <si>
    <t>Slovakia</t>
  </si>
  <si>
    <t>Ireland</t>
  </si>
  <si>
    <t>Croatia</t>
  </si>
  <si>
    <t>Lithuania</t>
  </si>
  <si>
    <t>Slovenia</t>
  </si>
  <si>
    <t>Latvia</t>
  </si>
  <si>
    <t>Estonia</t>
  </si>
  <si>
    <t>Luxembourg</t>
  </si>
  <si>
    <t>Malta</t>
  </si>
  <si>
    <t>Brazil</t>
  </si>
  <si>
    <t>Mexico</t>
  </si>
  <si>
    <t>Colombia</t>
  </si>
  <si>
    <t>Argentina</t>
  </si>
  <si>
    <t>Peru</t>
  </si>
  <si>
    <t>Venezuela</t>
  </si>
  <si>
    <t>Chile</t>
  </si>
  <si>
    <t>Guatemala</t>
  </si>
  <si>
    <t>Ecuador</t>
  </si>
  <si>
    <t>Bolivia</t>
  </si>
  <si>
    <t>Cuba</t>
  </si>
  <si>
    <t>Haiti</t>
  </si>
  <si>
    <t>Dominican Republic</t>
  </si>
  <si>
    <t>Honduras</t>
  </si>
  <si>
    <t>Paraguay</t>
  </si>
  <si>
    <t>Nicaragua</t>
  </si>
  <si>
    <t>El Salvador</t>
  </si>
  <si>
    <t>Costa Rica</t>
  </si>
  <si>
    <t>Panama</t>
  </si>
  <si>
    <t>Uruguay</t>
  </si>
  <si>
    <t>Jamaica</t>
  </si>
  <si>
    <t>Puerto Rico</t>
  </si>
  <si>
    <t>Trinidad and Tobago</t>
  </si>
  <si>
    <t>Guyana</t>
  </si>
  <si>
    <t>Suriname</t>
  </si>
  <si>
    <t>Guadeloupe</t>
  </si>
  <si>
    <t>Belize</t>
  </si>
  <si>
    <t>Bahamas</t>
  </si>
  <si>
    <t>Martinique</t>
  </si>
  <si>
    <t>French Guiana</t>
  </si>
  <si>
    <t>Barbados</t>
  </si>
  <si>
    <t>Saint Lucia</t>
  </si>
  <si>
    <t>Curaçao</t>
  </si>
  <si>
    <t>Grenada</t>
  </si>
  <si>
    <t>St. Vincent &amp; Grenadines</t>
  </si>
  <si>
    <t>Aruba</t>
  </si>
  <si>
    <t>U.S. Virgin Islands</t>
  </si>
  <si>
    <t>Antigua and Barbuda</t>
  </si>
  <si>
    <t>Dominica</t>
  </si>
  <si>
    <t>Cayman Islands</t>
  </si>
  <si>
    <t>Saint Kitts &amp; Nevis</t>
  </si>
  <si>
    <t>Sint Maarten</t>
  </si>
  <si>
    <t>Turks and Caicos</t>
  </si>
  <si>
    <t>Saint Martin</t>
  </si>
  <si>
    <t>British Virgin Islands</t>
  </si>
  <si>
    <t>Caribbean Netherlands</t>
  </si>
  <si>
    <t>Anguilla</t>
  </si>
  <si>
    <t>Montserrat</t>
  </si>
  <si>
    <t>Falkland Islands</t>
  </si>
  <si>
    <t>Asia</t>
  </si>
  <si>
    <t>Europe</t>
  </si>
  <si>
    <t>Latin America</t>
  </si>
  <si>
    <t>Australia</t>
  </si>
  <si>
    <t>Papua New Guinea</t>
  </si>
  <si>
    <t>New Zealand</t>
  </si>
  <si>
    <t>Fiji</t>
  </si>
  <si>
    <t>Solomon Islands</t>
  </si>
  <si>
    <t>Vanuatu</t>
  </si>
  <si>
    <t>New Caledonia</t>
  </si>
  <si>
    <t>French Polynesia</t>
  </si>
  <si>
    <t>Samoa</t>
  </si>
  <si>
    <t>Guam</t>
  </si>
  <si>
    <t>Kiribati</t>
  </si>
  <si>
    <t>Micronesia</t>
  </si>
  <si>
    <t>Tonga</t>
  </si>
  <si>
    <t>Marshall Islands</t>
  </si>
  <si>
    <t>Northern Mariana Islands</t>
  </si>
  <si>
    <t>American Samoa</t>
  </si>
  <si>
    <t>Palau</t>
  </si>
  <si>
    <t>Cook Islands</t>
  </si>
  <si>
    <t>Tuvalu</t>
  </si>
  <si>
    <t>Wallis &amp; Futuna</t>
  </si>
  <si>
    <t>Nauru</t>
  </si>
  <si>
    <t>Niue</t>
  </si>
  <si>
    <t>Tokelau</t>
  </si>
  <si>
    <t>Oceania</t>
  </si>
  <si>
    <t>USA</t>
  </si>
  <si>
    <t>UK</t>
  </si>
  <si>
    <t>N/A</t>
  </si>
  <si>
    <t>Russia</t>
  </si>
  <si>
    <t>Canada</t>
  </si>
  <si>
    <t>Switzerland</t>
  </si>
  <si>
    <t>Belarus</t>
  </si>
  <si>
    <t>UAE</t>
  </si>
  <si>
    <t>S. Korea</t>
  </si>
  <si>
    <t>Ukraine</t>
  </si>
  <si>
    <t>Serbia</t>
  </si>
  <si>
    <t>Norway</t>
  </si>
  <si>
    <t>Czechia</t>
  </si>
  <si>
    <t>Moldova</t>
  </si>
  <si>
    <t>Iceland</t>
  </si>
  <si>
    <t>Bosnia and Herzegovina</t>
  </si>
  <si>
    <t>North Macedonia</t>
  </si>
  <si>
    <t>Ivory Coast</t>
  </si>
  <si>
    <t>Albania</t>
  </si>
  <si>
    <t>Andorra</t>
  </si>
  <si>
    <t>Diamond Princess</t>
  </si>
  <si>
    <t>San Marino</t>
  </si>
  <si>
    <t>Channel Islands</t>
  </si>
  <si>
    <t>DRC</t>
  </si>
  <si>
    <t>Palestine</t>
  </si>
  <si>
    <t>Montenegro</t>
  </si>
  <si>
    <t>Isle of Man</t>
  </si>
  <si>
    <t>Faeroe Islands</t>
  </si>
  <si>
    <t>Gibraltar</t>
  </si>
  <si>
    <t>Bermuda</t>
  </si>
  <si>
    <t>Monaco</t>
  </si>
  <si>
    <t>Liechtenstein</t>
  </si>
  <si>
    <t>CAR</t>
  </si>
  <si>
    <t>Saint Kitts and Nevis</t>
  </si>
  <si>
    <t>St. Vincent Grenadines</t>
  </si>
  <si>
    <t>Greenland</t>
  </si>
  <si>
    <t>Vatican City</t>
  </si>
  <si>
    <t>MS Zaandam</t>
  </si>
  <si>
    <t>Sao Tome and Principe</t>
  </si>
  <si>
    <t>St. Barth</t>
  </si>
  <si>
    <t>Saint Pierre Miquelon</t>
  </si>
  <si>
    <t>code</t>
  </si>
  <si>
    <t>net_change</t>
  </si>
  <si>
    <t>pop_density</t>
  </si>
  <si>
    <t>land_area</t>
  </si>
  <si>
    <t>net_migration</t>
  </si>
  <si>
    <t>fert_rate</t>
  </si>
  <si>
    <t>med_age</t>
  </si>
  <si>
    <t>urban_pop</t>
  </si>
  <si>
    <t>world_share</t>
  </si>
  <si>
    <t>new_cases</t>
  </si>
  <si>
    <t>new_deaths</t>
  </si>
  <si>
    <t>tot_cases</t>
  </si>
  <si>
    <t>tot_deaths</t>
  </si>
  <si>
    <t>tot_recovery</t>
  </si>
  <si>
    <t>active_cases</t>
  </si>
  <si>
    <t>critical</t>
  </si>
  <si>
    <t>tot_cases_Mpop</t>
  </si>
  <si>
    <t>deaths_Mpop</t>
  </si>
  <si>
    <t>tot_tests</t>
  </si>
  <si>
    <t>test_Mpop</t>
  </si>
  <si>
    <t>num</t>
  </si>
  <si>
    <t>Country</t>
  </si>
  <si>
    <t>United States</t>
  </si>
  <si>
    <t>United Kingdom</t>
  </si>
  <si>
    <t>Saint Pierre &amp; Miquelon</t>
  </si>
  <si>
    <t>Saint Barthelemy</t>
  </si>
  <si>
    <t>#</t>
  </si>
  <si>
    <t>https://www.worldometers.info/gdp/gdp-per-capita/</t>
  </si>
  <si>
    <t>gdp_ppp</t>
  </si>
  <si>
    <t>gdp_nominal</t>
  </si>
  <si>
    <t>vs_ww</t>
  </si>
  <si>
    <t>COVID-19</t>
  </si>
  <si>
    <t>https://www.worldometers.info/world-population/population-by-country/</t>
  </si>
  <si>
    <t>Pop by country</t>
  </si>
  <si>
    <t>GDP (PPP)</t>
  </si>
  <si>
    <t>https://www.worldometers.info/gdp/gdp-by-country/</t>
  </si>
  <si>
    <t>GDP (nominal)</t>
  </si>
  <si>
    <t>$19.485 trillion</t>
  </si>
  <si>
    <t>$12.238 trillion</t>
  </si>
  <si>
    <t>$4.872 trillion</t>
  </si>
  <si>
    <t>$3.693 trillion</t>
  </si>
  <si>
    <t>$2.651 trillion</t>
  </si>
  <si>
    <t>$2.638 trillion</t>
  </si>
  <si>
    <t>$2.583 trillion</t>
  </si>
  <si>
    <t>$2.054 trillion</t>
  </si>
  <si>
    <t>$1.944 trillion</t>
  </si>
  <si>
    <t>$1.647 trillion</t>
  </si>
  <si>
    <t>$1.578 trillion</t>
  </si>
  <si>
    <t>$1.531 trillion</t>
  </si>
  <si>
    <t>$1.323 trillion</t>
  </si>
  <si>
    <t>$1.314 trillion</t>
  </si>
  <si>
    <t>$1.151 trillion</t>
  </si>
  <si>
    <t>$1.015 trillion</t>
  </si>
  <si>
    <t>$852 billion</t>
  </si>
  <si>
    <t>$831 billion</t>
  </si>
  <si>
    <t>$687 billion</t>
  </si>
  <si>
    <t>$679 billion</t>
  </si>
  <si>
    <t>$637 billion</t>
  </si>
  <si>
    <t>$536 billion</t>
  </si>
  <si>
    <t>$526 billion</t>
  </si>
  <si>
    <t>$495 billion</t>
  </si>
  <si>
    <t>$455 billion</t>
  </si>
  <si>
    <t>$454 billion</t>
  </si>
  <si>
    <t>$417 billion</t>
  </si>
  <si>
    <t>$399 billion</t>
  </si>
  <si>
    <t>$383 billion</t>
  </si>
  <si>
    <t>$376 billion</t>
  </si>
  <si>
    <t>$353 billion</t>
  </si>
  <si>
    <t>$349 billion</t>
  </si>
  <si>
    <t>$341 billion</t>
  </si>
  <si>
    <t>$331 billion</t>
  </si>
  <si>
    <t>$330 billion</t>
  </si>
  <si>
    <t>$324 billion</t>
  </si>
  <si>
    <t>$315 billion</t>
  </si>
  <si>
    <t>$314 billion</t>
  </si>
  <si>
    <t>$305 billion</t>
  </si>
  <si>
    <t>$277 billion</t>
  </si>
  <si>
    <t>$252 billion</t>
  </si>
  <si>
    <t>$250 billion</t>
  </si>
  <si>
    <t>$235 billion</t>
  </si>
  <si>
    <t>$224 billion</t>
  </si>
  <si>
    <t>$219 billion</t>
  </si>
  <si>
    <t>$216 billion</t>
  </si>
  <si>
    <t>$212 billion</t>
  </si>
  <si>
    <t>$211 billion</t>
  </si>
  <si>
    <t>$204 billion</t>
  </si>
  <si>
    <t>$203 billion</t>
  </si>
  <si>
    <t>$192 billion</t>
  </si>
  <si>
    <t>$168 billion</t>
  </si>
  <si>
    <t>$167 billion</t>
  </si>
  <si>
    <t>$163 billion</t>
  </si>
  <si>
    <t>$140 billion</t>
  </si>
  <si>
    <t>$122 billion</t>
  </si>
  <si>
    <t>$120 billion</t>
  </si>
  <si>
    <t>$117 billion</t>
  </si>
  <si>
    <t>$112 billion</t>
  </si>
  <si>
    <t>$110 billion</t>
  </si>
  <si>
    <t>$104 billion</t>
  </si>
  <si>
    <t>$96.85 billion</t>
  </si>
  <si>
    <t>$95.62 billion</t>
  </si>
  <si>
    <t>$87.36 billion</t>
  </si>
  <si>
    <t>$80.56 billion</t>
  </si>
  <si>
    <t>$79.26 billion</t>
  </si>
  <si>
    <t>$75.93 billion</t>
  </si>
  <si>
    <t>$75.62 billion</t>
  </si>
  <si>
    <t>$70.78 billion</t>
  </si>
  <si>
    <t>$67.07 billion</t>
  </si>
  <si>
    <t>$62.32 billion</t>
  </si>
  <si>
    <t>$62.28 billion</t>
  </si>
  <si>
    <t>$59.00 billion</t>
  </si>
  <si>
    <t>$58.22 billion</t>
  </si>
  <si>
    <t>$57.29 billion</t>
  </si>
  <si>
    <t>$56.16 billion</t>
  </si>
  <si>
    <t>$55.21 billion</t>
  </si>
  <si>
    <t>$54.46 billion</t>
  </si>
  <si>
    <t>$53.58 billion</t>
  </si>
  <si>
    <t>$53.32 billion</t>
  </si>
  <si>
    <t>$50.36 billion</t>
  </si>
  <si>
    <t>$49.68 billion</t>
  </si>
  <si>
    <t>$48.77 billion</t>
  </si>
  <si>
    <t>$47.54 billion</t>
  </si>
  <si>
    <t>$41.43 billion</t>
  </si>
  <si>
    <t>$40.75 billion</t>
  </si>
  <si>
    <t>$40.07 billion</t>
  </si>
  <si>
    <t>$39.95 billion</t>
  </si>
  <si>
    <t>$39.67 billion</t>
  </si>
  <si>
    <t>$38.11 billion</t>
  </si>
  <si>
    <t>$37.93 billion</t>
  </si>
  <si>
    <t>$37.64 billion</t>
  </si>
  <si>
    <t>$37.51 billion</t>
  </si>
  <si>
    <t>$37.35 billion</t>
  </si>
  <si>
    <t>$35.43 billion</t>
  </si>
  <si>
    <t>$34.92 billion</t>
  </si>
  <si>
    <t>$31.27 billion</t>
  </si>
  <si>
    <t>$30.46 billion</t>
  </si>
  <si>
    <t>$26.61 billion</t>
  </si>
  <si>
    <t>$26.00 billion</t>
  </si>
  <si>
    <t>$25.87 billion</t>
  </si>
  <si>
    <t>$24.88 billion</t>
  </si>
  <si>
    <t>$24.81 billion</t>
  </si>
  <si>
    <t>$24.49 billion</t>
  </si>
  <si>
    <t>$22.98 billion</t>
  </si>
  <si>
    <t>$22.16 billion</t>
  </si>
  <si>
    <t>$22.08 billion</t>
  </si>
  <si>
    <t>$22.05 billion</t>
  </si>
  <si>
    <t>$22.04 billion</t>
  </si>
  <si>
    <t>$21.07 billion</t>
  </si>
  <si>
    <t>$20.54 billion</t>
  </si>
  <si>
    <t>$19.54 billion</t>
  </si>
  <si>
    <t>$18.05 billion</t>
  </si>
  <si>
    <t>$17.41 billion</t>
  </si>
  <si>
    <t>$16.85 billion</t>
  </si>
  <si>
    <t>$15.33 billion</t>
  </si>
  <si>
    <t>$15.08 billion</t>
  </si>
  <si>
    <t>$15.01 billion</t>
  </si>
  <si>
    <t>$14.78 billion</t>
  </si>
  <si>
    <t>$14.50 billion</t>
  </si>
  <si>
    <t>$13.81 billion</t>
  </si>
  <si>
    <t>$13.27 billion</t>
  </si>
  <si>
    <t>$13.25 billion</t>
  </si>
  <si>
    <t>$13.04 billion</t>
  </si>
  <si>
    <t>$12.65 billion</t>
  </si>
  <si>
    <t>$12.52 billion</t>
  </si>
  <si>
    <t>$12.32 billion</t>
  </si>
  <si>
    <t>$12.29 billion</t>
  </si>
  <si>
    <t>$12.16 billion</t>
  </si>
  <si>
    <t>$12.13 billion</t>
  </si>
  <si>
    <t>$11.54 billion</t>
  </si>
  <si>
    <t>$11.50 billion</t>
  </si>
  <si>
    <t>$11.43 billion</t>
  </si>
  <si>
    <t>$11.28 billion</t>
  </si>
  <si>
    <t>$10.47 billion</t>
  </si>
  <si>
    <t>$9.87 billion</t>
  </si>
  <si>
    <t>$9.25 billion</t>
  </si>
  <si>
    <t>$9.14 billion</t>
  </si>
  <si>
    <t>$8.70 billion</t>
  </si>
  <si>
    <t>$8.41 billion</t>
  </si>
  <si>
    <t>$8.13 billion</t>
  </si>
  <si>
    <t>$8.12 billion</t>
  </si>
  <si>
    <t>$7.56 billion</t>
  </si>
  <si>
    <t>$7.15 billion</t>
  </si>
  <si>
    <t>$6.30 billion</t>
  </si>
  <si>
    <t>$5.86 billion</t>
  </si>
  <si>
    <t>$5.06 billion</t>
  </si>
  <si>
    <t>$5.02 billion</t>
  </si>
  <si>
    <t>$4.87 billion</t>
  </si>
  <si>
    <t>$4.84 billion</t>
  </si>
  <si>
    <t>$4.76 billion</t>
  </si>
  <si>
    <t>$4.67 billion</t>
  </si>
  <si>
    <t>$4.43 billion</t>
  </si>
  <si>
    <t>$3.78 billion</t>
  </si>
  <si>
    <t>$3.62 billion</t>
  </si>
  <si>
    <t>$3.29 billion</t>
  </si>
  <si>
    <t>$3.17 billion</t>
  </si>
  <si>
    <t>$3.01 billion</t>
  </si>
  <si>
    <t>$3.00 billion</t>
  </si>
  <si>
    <t>$2.95 billion</t>
  </si>
  <si>
    <t>$2.70 billion</t>
  </si>
  <si>
    <t>$2.58 billion</t>
  </si>
  <si>
    <t>$2.53 billion</t>
  </si>
  <si>
    <t>$1.95 billion</t>
  </si>
  <si>
    <t>$1.86 billion</t>
  </si>
  <si>
    <t>$1.77 billion</t>
  </si>
  <si>
    <t>$1.74 billion</t>
  </si>
  <si>
    <t>$1.63 billion</t>
  </si>
  <si>
    <t>$1.59 billion</t>
  </si>
  <si>
    <t>$1.51 billion</t>
  </si>
  <si>
    <t>$1.50 billion</t>
  </si>
  <si>
    <t>$1.49 billion</t>
  </si>
  <si>
    <t>$1.35 billion</t>
  </si>
  <si>
    <t>$1.30 billion</t>
  </si>
  <si>
    <t>$1.13 billion</t>
  </si>
  <si>
    <t>$1.07 billion</t>
  </si>
  <si>
    <t>$992 million</t>
  </si>
  <si>
    <t>$863 million</t>
  </si>
  <si>
    <t>$841 million</t>
  </si>
  <si>
    <t>$785 million</t>
  </si>
  <si>
    <t>$634 million</t>
  </si>
  <si>
    <t>$497 million</t>
  </si>
  <si>
    <t>$428 million</t>
  </si>
  <si>
    <t>$393 million</t>
  </si>
  <si>
    <t>$290 million</t>
  </si>
  <si>
    <t>$204 million</t>
  </si>
  <si>
    <t>$186 million</t>
  </si>
  <si>
    <t>$40 million</t>
  </si>
  <si>
    <t>gdp_short</t>
  </si>
  <si>
    <t>gdp_growth</t>
  </si>
  <si>
    <t>pop_2017</t>
  </si>
  <si>
    <t>gdp_capita</t>
  </si>
  <si>
    <t>gdp_share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</si>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</sst>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2"/>
      <color rgb="FF363945"/>
      <name val="Arial"/>
      <family val="2"/>
    </font>
    <font>
      <b/>
      <sz val="12"/>
      <color rgb="FF363945"/>
      <name val="Arial"/>
      <family val="2"/>
    </font>
    <font>
      <b/>
      <sz val="12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b/>
      <i/>
      <sz val="11"/>
      <color rgb="FF00B5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/>
    <xf numFmtId="3" fontId="2" fillId="3" borderId="1" xfId="0" applyNumberFormat="1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3" fontId="2" fillId="2" borderId="4" xfId="0" applyNumberFormat="1" applyFont="1" applyFill="1" applyBorder="1" applyAlignment="1">
      <alignment vertical="top" wrapText="1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49" fontId="0" fillId="0" borderId="0" xfId="0" applyNumberFormat="1" applyAlignment="1"/>
    <xf numFmtId="49" fontId="3" fillId="3" borderId="1" xfId="1" applyNumberFormat="1" applyFill="1" applyBorder="1" applyAlignment="1">
      <alignment horizontal="left" vertical="top"/>
    </xf>
    <xf numFmtId="49" fontId="3" fillId="2" borderId="1" xfId="1" applyNumberFormat="1" applyFill="1" applyBorder="1" applyAlignment="1">
      <alignment horizontal="left" vertical="top"/>
    </xf>
    <xf numFmtId="49" fontId="3" fillId="2" borderId="4" xfId="1" applyNumberFormat="1" applyFill="1" applyBorder="1" applyAlignment="1">
      <alignment horizontal="left" vertical="top"/>
    </xf>
    <xf numFmtId="0" fontId="0" fillId="0" borderId="0" xfId="0" pivotButton="1"/>
    <xf numFmtId="164" fontId="0" fillId="0" borderId="0" xfId="0" applyNumberFormat="1"/>
    <xf numFmtId="0" fontId="4" fillId="2" borderId="5" xfId="0" applyFont="1" applyFill="1" applyBorder="1" applyAlignment="1">
      <alignment horizontal="left" wrapText="1"/>
    </xf>
    <xf numFmtId="3" fontId="5" fillId="4" borderId="1" xfId="0" applyNumberFormat="1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right" vertical="top" wrapText="1"/>
    </xf>
    <xf numFmtId="3" fontId="6" fillId="2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right" vertical="top" wrapText="1"/>
    </xf>
    <xf numFmtId="0" fontId="7" fillId="6" borderId="1" xfId="0" applyFont="1" applyFill="1" applyBorder="1" applyAlignment="1">
      <alignment horizontal="right" vertical="top" wrapText="1"/>
    </xf>
    <xf numFmtId="0" fontId="6" fillId="7" borderId="1" xfId="0" applyFont="1" applyFill="1" applyBorder="1" applyAlignment="1">
      <alignment horizontal="right" vertical="top" wrapText="1"/>
    </xf>
    <xf numFmtId="3" fontId="6" fillId="7" borderId="1" xfId="0" applyNumberFormat="1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vertical="top" wrapText="1"/>
    </xf>
    <xf numFmtId="0" fontId="3" fillId="2" borderId="2" xfId="1" applyFill="1" applyBorder="1" applyAlignment="1">
      <alignment horizontal="left" vertical="top" wrapText="1"/>
    </xf>
    <xf numFmtId="0" fontId="3" fillId="7" borderId="2" xfId="1" applyFill="1" applyBorder="1" applyAlignment="1">
      <alignment horizontal="left" vertical="top" wrapText="1"/>
    </xf>
    <xf numFmtId="0" fontId="3" fillId="2" borderId="3" xfId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right" vertical="top" wrapText="1"/>
    </xf>
    <xf numFmtId="0" fontId="6" fillId="5" borderId="4" xfId="0" applyFont="1" applyFill="1" applyBorder="1" applyAlignment="1">
      <alignment horizontal="right" vertical="top" wrapText="1"/>
    </xf>
    <xf numFmtId="3" fontId="6" fillId="2" borderId="4" xfId="0" applyNumberFormat="1" applyFont="1" applyFill="1" applyBorder="1" applyAlignment="1">
      <alignment horizontal="right" vertical="top" wrapText="1"/>
    </xf>
    <xf numFmtId="0" fontId="3" fillId="0" borderId="0" xfId="1"/>
    <xf numFmtId="165" fontId="0" fillId="0" borderId="0" xfId="0" applyNumberFormat="1"/>
    <xf numFmtId="0" fontId="1" fillId="3" borderId="1" xfId="0" applyFont="1" applyFill="1" applyBorder="1" applyAlignment="1">
      <alignment vertical="top" wrapText="1"/>
    </xf>
    <xf numFmtId="0" fontId="3" fillId="3" borderId="1" xfId="1" applyFill="1" applyBorder="1" applyAlignment="1">
      <alignment horizontal="left" vertical="top" wrapText="1"/>
    </xf>
    <xf numFmtId="10" fontId="1" fillId="3" borderId="1" xfId="0" applyNumberFormat="1" applyFont="1" applyFill="1" applyBorder="1" applyAlignment="1">
      <alignment vertical="top" wrapText="1"/>
    </xf>
    <xf numFmtId="3" fontId="1" fillId="3" borderId="1" xfId="0" applyNumberFormat="1" applyFont="1" applyFill="1" applyBorder="1" applyAlignment="1">
      <alignment vertical="top" wrapText="1"/>
    </xf>
    <xf numFmtId="9" fontId="1" fillId="3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2" borderId="1" xfId="1" applyFill="1" applyBorder="1" applyAlignment="1">
      <alignment horizontal="left" vertical="top" wrapText="1"/>
    </xf>
    <xf numFmtId="10" fontId="1" fillId="2" borderId="1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9" fontId="1" fillId="2" borderId="1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3" fillId="3" borderId="4" xfId="1" applyFill="1" applyBorder="1" applyAlignment="1">
      <alignment horizontal="left" vertical="top" wrapText="1"/>
    </xf>
    <xf numFmtId="3" fontId="2" fillId="3" borderId="4" xfId="0" applyNumberFormat="1" applyFont="1" applyFill="1" applyBorder="1" applyAlignment="1">
      <alignment vertical="top" wrapText="1"/>
    </xf>
    <xf numFmtId="10" fontId="1" fillId="3" borderId="4" xfId="0" applyNumberFormat="1" applyFont="1" applyFill="1" applyBorder="1" applyAlignment="1">
      <alignment vertical="top" wrapText="1"/>
    </xf>
    <xf numFmtId="3" fontId="1" fillId="3" borderId="4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9" fontId="1" fillId="3" borderId="4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3" borderId="2" xfId="0" applyFont="1" applyFill="1" applyBorder="1" applyAlignment="1">
      <alignment vertical="top"/>
    </xf>
    <xf numFmtId="0" fontId="3" fillId="3" borderId="1" xfId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vertical="top"/>
    </xf>
    <xf numFmtId="10" fontId="1" fillId="3" borderId="1" xfId="0" applyNumberFormat="1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9" fontId="1" fillId="3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3" fillId="2" borderId="1" xfId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/>
    </xf>
    <xf numFmtId="9" fontId="1" fillId="2" borderId="1" xfId="0" applyNumberFormat="1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3" borderId="4" xfId="1" applyFill="1" applyBorder="1" applyAlignment="1">
      <alignment horizontal="left" vertical="top"/>
    </xf>
    <xf numFmtId="3" fontId="2" fillId="3" borderId="4" xfId="0" applyNumberFormat="1" applyFont="1" applyFill="1" applyBorder="1" applyAlignment="1">
      <alignment vertical="top"/>
    </xf>
    <xf numFmtId="10" fontId="1" fillId="3" borderId="4" xfId="0" applyNumberFormat="1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9" fontId="1" fillId="3" borderId="4" xfId="0" applyNumberFormat="1" applyFont="1" applyFill="1" applyBorder="1" applyAlignment="1">
      <alignment vertical="top"/>
    </xf>
    <xf numFmtId="0" fontId="3" fillId="2" borderId="4" xfId="1" applyFill="1" applyBorder="1" applyAlignment="1">
      <alignment horizontal="left" vertical="top" wrapText="1"/>
    </xf>
    <xf numFmtId="10" fontId="1" fillId="2" borderId="4" xfId="0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9" fontId="1" fillId="2" borderId="4" xfId="0" applyNumberFormat="1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3" borderId="3" xfId="1" applyFill="1" applyBorder="1" applyAlignment="1">
      <alignment horizontal="left" vertical="top" wrapText="1"/>
    </xf>
    <xf numFmtId="0" fontId="1" fillId="3" borderId="0" xfId="0" applyFont="1" applyFill="1" applyBorder="1" applyAlignment="1">
      <alignment vertical="top" wrapText="1"/>
    </xf>
    <xf numFmtId="3" fontId="1" fillId="2" borderId="4" xfId="0" applyNumberFormat="1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10" fontId="0" fillId="0" borderId="0" xfId="2" applyNumberFormat="1" applyFont="1"/>
    <xf numFmtId="6" fontId="9" fillId="3" borderId="1" xfId="0" applyNumberFormat="1" applyFont="1" applyFill="1" applyBorder="1" applyAlignment="1">
      <alignment vertical="top" wrapText="1"/>
    </xf>
    <xf numFmtId="6" fontId="9" fillId="2" borderId="1" xfId="0" applyNumberFormat="1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9" fontId="9" fillId="3" borderId="1" xfId="0" applyNumberFormat="1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top" wrapText="1"/>
    </xf>
    <xf numFmtId="9" fontId="9" fillId="2" borderId="1" xfId="0" applyNumberFormat="1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6" fontId="9" fillId="3" borderId="4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/>
    </xf>
    <xf numFmtId="6" fontId="9" fillId="3" borderId="1" xfId="0" applyNumberFormat="1" applyFont="1" applyFill="1" applyBorder="1" applyAlignment="1">
      <alignment horizontal="right" vertical="top"/>
    </xf>
    <xf numFmtId="0" fontId="9" fillId="3" borderId="1" xfId="0" applyFont="1" applyFill="1" applyBorder="1" applyAlignment="1">
      <alignment horizontal="right" vertical="top"/>
    </xf>
    <xf numFmtId="10" fontId="9" fillId="3" borderId="1" xfId="0" applyNumberFormat="1" applyFont="1" applyFill="1" applyBorder="1" applyAlignment="1">
      <alignment horizontal="right" vertical="top"/>
    </xf>
    <xf numFmtId="3" fontId="9" fillId="3" borderId="1" xfId="0" applyNumberFormat="1" applyFont="1" applyFill="1" applyBorder="1" applyAlignment="1">
      <alignment horizontal="right" vertical="top"/>
    </xf>
    <xf numFmtId="0" fontId="10" fillId="2" borderId="2" xfId="0" applyFont="1" applyFill="1" applyBorder="1" applyAlignment="1">
      <alignment horizontal="center" vertical="top"/>
    </xf>
    <xf numFmtId="6" fontId="9" fillId="2" borderId="1" xfId="0" applyNumberFormat="1" applyFont="1" applyFill="1" applyBorder="1" applyAlignment="1">
      <alignment horizontal="right" vertical="top"/>
    </xf>
    <xf numFmtId="0" fontId="9" fillId="2" borderId="1" xfId="0" applyFont="1" applyFill="1" applyBorder="1" applyAlignment="1">
      <alignment horizontal="right" vertical="top"/>
    </xf>
    <xf numFmtId="10" fontId="9" fillId="2" borderId="1" xfId="0" applyNumberFormat="1" applyFont="1" applyFill="1" applyBorder="1" applyAlignment="1">
      <alignment horizontal="right" vertical="top"/>
    </xf>
    <xf numFmtId="3" fontId="9" fillId="2" borderId="1" xfId="0" applyNumberFormat="1" applyFont="1" applyFill="1" applyBorder="1" applyAlignment="1">
      <alignment horizontal="right" vertical="top"/>
    </xf>
    <xf numFmtId="0" fontId="10" fillId="3" borderId="3" xfId="0" applyFont="1" applyFill="1" applyBorder="1" applyAlignment="1">
      <alignment horizontal="center" vertical="top"/>
    </xf>
    <xf numFmtId="6" fontId="9" fillId="3" borderId="4" xfId="0" applyNumberFormat="1" applyFont="1" applyFill="1" applyBorder="1" applyAlignment="1">
      <alignment horizontal="right" vertical="top"/>
    </xf>
    <xf numFmtId="0" fontId="9" fillId="3" borderId="4" xfId="0" applyFont="1" applyFill="1" applyBorder="1" applyAlignment="1">
      <alignment horizontal="right" vertical="top"/>
    </xf>
    <xf numFmtId="10" fontId="9" fillId="3" borderId="4" xfId="0" applyNumberFormat="1" applyFont="1" applyFill="1" applyBorder="1" applyAlignment="1">
      <alignment horizontal="right" vertical="top"/>
    </xf>
    <xf numFmtId="3" fontId="9" fillId="3" borderId="4" xfId="0" applyNumberFormat="1" applyFont="1" applyFill="1" applyBorder="1" applyAlignment="1">
      <alignment horizontal="right" vertical="top"/>
    </xf>
    <xf numFmtId="0" fontId="3" fillId="7" borderId="1" xfId="1" applyFill="1" applyBorder="1" applyAlignment="1">
      <alignment horizontal="left" vertical="top" wrapText="1"/>
    </xf>
    <xf numFmtId="3" fontId="3" fillId="7" borderId="1" xfId="1" applyNumberFormat="1" applyFill="1" applyBorder="1" applyAlignment="1">
      <alignment horizontal="right" vertical="top" wrapText="1"/>
    </xf>
    <xf numFmtId="0" fontId="3" fillId="8" borderId="1" xfId="1" applyFill="1" applyBorder="1" applyAlignment="1">
      <alignment horizontal="left" vertical="top" wrapText="1"/>
    </xf>
    <xf numFmtId="3" fontId="3" fillId="8" borderId="1" xfId="1" applyNumberFormat="1" applyFill="1" applyBorder="1" applyAlignment="1">
      <alignment horizontal="right" vertical="top" wrapText="1"/>
    </xf>
    <xf numFmtId="3" fontId="6" fillId="5" borderId="1" xfId="0" applyNumberFormat="1" applyFont="1" applyFill="1" applyBorder="1" applyAlignment="1">
      <alignment horizontal="right" vertical="top" wrapText="1"/>
    </xf>
    <xf numFmtId="3" fontId="3" fillId="2" borderId="1" xfId="1" applyNumberForma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right" vertical="top" wrapText="1"/>
    </xf>
    <xf numFmtId="3" fontId="6" fillId="8" borderId="1" xfId="0" applyNumberFormat="1" applyFont="1" applyFill="1" applyBorder="1" applyAlignment="1">
      <alignment horizontal="right" vertical="top" wrapText="1"/>
    </xf>
    <xf numFmtId="0" fontId="3" fillId="8" borderId="1" xfId="1" applyFill="1" applyBorder="1" applyAlignment="1">
      <alignment horizontal="righ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949.997715277779" createdVersion="6" refreshedVersion="6" minRefreshableVersion="3" recordCount="54">
  <cacheSource type="worksheet">
    <worksheetSource ref="A1:H55" sheet="ff"/>
  </cacheSource>
  <cacheFields count="10">
    <cacheField name="ID" numFmtId="0">
      <sharedItems containsSemiMixedTypes="0" containsString="0" containsNumber="1" containsInteger="1" minValue="1" maxValue="54"/>
    </cacheField>
    <cacheField name="country" numFmtId="49">
      <sharedItems count="54">
        <s v="Nigeria"/>
        <s v="Ethiopia"/>
        <s v="Egypt"/>
        <s v="DR Congo"/>
        <s v="Tanzania"/>
        <s v="South Africa"/>
        <s v="Kenya"/>
        <s v="Uganda"/>
        <s v="Algeria"/>
        <s v="Sudan"/>
        <s v="Morocco"/>
        <s v="Angola"/>
        <s v="Mozambique"/>
        <s v="Ghana"/>
        <s v="Madagascar"/>
        <s v="Cameroon"/>
        <s v="Côte d'Ivoire"/>
        <s v="Niger"/>
        <s v="Burkina Faso"/>
        <s v="Mali"/>
        <s v="Malawi"/>
        <s v="Zambia"/>
        <s v="Senegal"/>
        <s v="Chad"/>
        <s v="Somalia"/>
        <s v="Zimbabwe"/>
        <s v="Guinea"/>
        <s v="Rwanda"/>
        <s v="Benin"/>
        <s v="Burundi"/>
        <s v="Tunisia"/>
        <s v="South Sudan"/>
        <s v="Togo"/>
        <s v="Sierra Leone"/>
        <s v="Libya"/>
        <s v="Congo"/>
        <s v="Liberia"/>
        <s v="Central African Republic"/>
        <s v="Mauritania"/>
        <s v="Eritrea"/>
        <s v="Namibia"/>
        <s v="Gambia"/>
        <s v="Botswana"/>
        <s v="Gabon"/>
        <s v="Lesotho"/>
        <s v="Guinea-Bissau"/>
        <s v="Equatorial Guinea"/>
        <s v="Mauritius"/>
        <s v="Eswatini"/>
        <s v="Djibouti"/>
        <s v="Comoros"/>
        <s v="Cabo Verde"/>
        <s v="Sao Tome &amp; Principe"/>
        <s v="Seychelles"/>
      </sharedItems>
    </cacheField>
    <cacheField name="region" numFmtId="0">
      <sharedItems count="5">
        <s v="W.Africa"/>
        <s v="E.Africa"/>
        <s v="N.Africa"/>
        <s v="M.Africa"/>
        <s v="S.Africa"/>
      </sharedItems>
    </cacheField>
    <cacheField name="pop_m" numFmtId="0">
      <sharedItems containsSemiMixedTypes="0" containsString="0" containsNumber="1" minValue="9.8347000000000004E-2" maxValue="206.139589"/>
    </cacheField>
    <cacheField name="cases" numFmtId="0">
      <sharedItems containsSemiMixedTypes="0" containsString="0" containsNumber="1" containsInteger="1" minValue="7" maxValue="5042"/>
    </cacheField>
    <cacheField name="deaths" numFmtId="0">
      <sharedItems containsSemiMixedTypes="0" containsString="0" containsNumber="1" containsInteger="1" minValue="0" maxValue="437"/>
    </cacheField>
    <cacheField name="saved" numFmtId="0">
      <sharedItems containsSemiMixedTypes="0" containsString="0" containsNumber="1" containsInteger="1" minValue="0" maxValue="2073"/>
    </cacheField>
    <cacheField name="count" numFmtId="0">
      <sharedItems containsSemiMixedTypes="0" containsString="0" containsNumber="1" containsInteger="1" minValue="1" maxValue="1"/>
    </cacheField>
    <cacheField name="death per case" numFmtId="0" formula="IF(cases=0,0,deaths/cases)" databaseField="0"/>
    <cacheField name="saved rate" numFmtId="0" formula="IF(cases=0,0,saved/case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"/>
    <x v="0"/>
    <x v="0"/>
    <n v="206.139589"/>
    <n v="1337"/>
    <n v="40"/>
    <n v="255"/>
    <n v="1"/>
  </r>
  <r>
    <n v="2"/>
    <x v="1"/>
    <x v="1"/>
    <n v="114.963588"/>
    <n v="126"/>
    <n v="3"/>
    <n v="50"/>
    <n v="1"/>
  </r>
  <r>
    <n v="3"/>
    <x v="2"/>
    <x v="2"/>
    <n v="102.33440400000001"/>
    <n v="5042"/>
    <n v="359"/>
    <n v="1304"/>
    <n v="1"/>
  </r>
  <r>
    <n v="4"/>
    <x v="3"/>
    <x v="3"/>
    <n v="89.561402999999999"/>
    <n v="471"/>
    <n v="30"/>
    <n v="56"/>
    <n v="1"/>
  </r>
  <r>
    <n v="5"/>
    <x v="4"/>
    <x v="1"/>
    <n v="59.734217999999998"/>
    <n v="299"/>
    <n v="10"/>
    <n v="48"/>
    <n v="1"/>
  </r>
  <r>
    <n v="6"/>
    <x v="5"/>
    <x v="4"/>
    <n v="59.308689999999999"/>
    <n v="4996"/>
    <n v="93"/>
    <n v="2073"/>
    <n v="1"/>
  </r>
  <r>
    <n v="7"/>
    <x v="6"/>
    <x v="1"/>
    <n v="53.771296"/>
    <n v="374"/>
    <n v="14"/>
    <n v="124"/>
    <n v="1"/>
  </r>
  <r>
    <n v="8"/>
    <x v="7"/>
    <x v="1"/>
    <n v="45.741007000000003"/>
    <n v="79"/>
    <n v="0"/>
    <n v="52"/>
    <n v="1"/>
  </r>
  <r>
    <n v="9"/>
    <x v="8"/>
    <x v="2"/>
    <n v="43.851044000000002"/>
    <n v="3649"/>
    <n v="437"/>
    <n v="1651"/>
    <n v="1"/>
  </r>
  <r>
    <n v="10"/>
    <x v="9"/>
    <x v="2"/>
    <n v="43.849260000000001"/>
    <n v="318"/>
    <n v="25"/>
    <n v="31"/>
    <n v="1"/>
  </r>
  <r>
    <n v="11"/>
    <x v="10"/>
    <x v="2"/>
    <n v="36.910559999999997"/>
    <n v="4252"/>
    <n v="165"/>
    <n v="778"/>
    <n v="1"/>
  </r>
  <r>
    <n v="12"/>
    <x v="11"/>
    <x v="3"/>
    <n v="32.866272000000002"/>
    <n v="27"/>
    <n v="2"/>
    <n v="6"/>
    <n v="1"/>
  </r>
  <r>
    <n v="13"/>
    <x v="12"/>
    <x v="1"/>
    <n v="31.255434999999999"/>
    <n v="76"/>
    <n v="0"/>
    <n v="12"/>
    <n v="1"/>
  </r>
  <r>
    <n v="14"/>
    <x v="13"/>
    <x v="0"/>
    <n v="31.072939999999999"/>
    <n v="1671"/>
    <n v="16"/>
    <n v="188"/>
    <n v="1"/>
  </r>
  <r>
    <n v="15"/>
    <x v="14"/>
    <x v="1"/>
    <n v="27.691018"/>
    <n v="128"/>
    <n v="0"/>
    <n v="82"/>
    <n v="1"/>
  </r>
  <r>
    <n v="16"/>
    <x v="15"/>
    <x v="3"/>
    <n v="26.545863000000001"/>
    <n v="1705"/>
    <n v="58"/>
    <n v="915"/>
    <n v="1"/>
  </r>
  <r>
    <n v="17"/>
    <x v="16"/>
    <x v="0"/>
    <n v="26.378274000000001"/>
    <n v="1164"/>
    <n v="14"/>
    <n v="499"/>
    <n v="1"/>
  </r>
  <r>
    <n v="18"/>
    <x v="17"/>
    <x v="0"/>
    <n v="24.206644000000001"/>
    <n v="701"/>
    <n v="29"/>
    <n v="385"/>
    <n v="1"/>
  </r>
  <r>
    <n v="19"/>
    <x v="18"/>
    <x v="0"/>
    <n v="20.903272999999999"/>
    <n v="638"/>
    <n v="42"/>
    <n v="476"/>
    <n v="1"/>
  </r>
  <r>
    <n v="20"/>
    <x v="19"/>
    <x v="0"/>
    <n v="20.250833"/>
    <n v="424"/>
    <n v="24"/>
    <n v="122"/>
    <n v="1"/>
  </r>
  <r>
    <n v="21"/>
    <x v="20"/>
    <x v="1"/>
    <n v="19.129951999999999"/>
    <n v="36"/>
    <n v="3"/>
    <n v="5"/>
    <n v="1"/>
  </r>
  <r>
    <n v="22"/>
    <x v="21"/>
    <x v="1"/>
    <n v="18.383955"/>
    <n v="95"/>
    <n v="3"/>
    <n v="42"/>
    <n v="1"/>
  </r>
  <r>
    <n v="23"/>
    <x v="22"/>
    <x v="0"/>
    <n v="16.743926999999999"/>
    <n v="823"/>
    <n v="9"/>
    <n v="296"/>
    <n v="1"/>
  </r>
  <r>
    <n v="24"/>
    <x v="23"/>
    <x v="3"/>
    <n v="16.425864000000001"/>
    <n v="52"/>
    <n v="2"/>
    <n v="19"/>
    <n v="1"/>
  </r>
  <r>
    <n v="25"/>
    <x v="24"/>
    <x v="1"/>
    <n v="15.893222"/>
    <n v="528"/>
    <n v="28"/>
    <n v="19"/>
    <n v="1"/>
  </r>
  <r>
    <n v="26"/>
    <x v="25"/>
    <x v="1"/>
    <n v="14.862924"/>
    <n v="32"/>
    <n v="4"/>
    <n v="5"/>
    <n v="1"/>
  </r>
  <r>
    <n v="27"/>
    <x v="26"/>
    <x v="0"/>
    <n v="13.132795"/>
    <n v="1240"/>
    <n v="7"/>
    <n v="269"/>
    <n v="1"/>
  </r>
  <r>
    <n v="28"/>
    <x v="27"/>
    <x v="1"/>
    <n v="12.952218"/>
    <n v="212"/>
    <n v="0"/>
    <n v="95"/>
    <n v="1"/>
  </r>
  <r>
    <n v="29"/>
    <x v="28"/>
    <x v="0"/>
    <n v="12.123200000000001"/>
    <n v="64"/>
    <n v="1"/>
    <n v="33"/>
    <n v="1"/>
  </r>
  <r>
    <n v="30"/>
    <x v="29"/>
    <x v="1"/>
    <n v="11.890784"/>
    <n v="11"/>
    <n v="1"/>
    <n v="4"/>
    <n v="1"/>
  </r>
  <r>
    <n v="31"/>
    <x v="30"/>
    <x v="2"/>
    <n v="11.818619"/>
    <n v="975"/>
    <n v="40"/>
    <n v="279"/>
    <n v="1"/>
  </r>
  <r>
    <n v="32"/>
    <x v="31"/>
    <x v="1"/>
    <n v="11.193725000000001"/>
    <n v="34"/>
    <n v="0"/>
    <n v="0"/>
    <n v="1"/>
  </r>
  <r>
    <n v="33"/>
    <x v="32"/>
    <x v="0"/>
    <n v="8.2787240000000004"/>
    <n v="99"/>
    <n v="6"/>
    <n v="63"/>
    <n v="1"/>
  </r>
  <r>
    <n v="34"/>
    <x v="33"/>
    <x v="0"/>
    <n v="7.9769829999999997"/>
    <n v="104"/>
    <n v="4"/>
    <n v="12"/>
    <n v="1"/>
  </r>
  <r>
    <n v="35"/>
    <x v="34"/>
    <x v="2"/>
    <n v="6.8712920000000004"/>
    <n v="61"/>
    <n v="2"/>
    <n v="18"/>
    <n v="1"/>
  </r>
  <r>
    <n v="36"/>
    <x v="35"/>
    <x v="3"/>
    <n v="5.5180870000000004"/>
    <n v="207"/>
    <n v="8"/>
    <n v="19"/>
    <n v="1"/>
  </r>
  <r>
    <n v="37"/>
    <x v="36"/>
    <x v="0"/>
    <n v="5.0576809999999996"/>
    <n v="141"/>
    <n v="16"/>
    <n v="45"/>
    <n v="1"/>
  </r>
  <r>
    <n v="38"/>
    <x v="37"/>
    <x v="3"/>
    <n v="4.8297670000000004"/>
    <n v="50"/>
    <n v="0"/>
    <n v="10"/>
    <n v="1"/>
  </r>
  <r>
    <n v="39"/>
    <x v="38"/>
    <x v="0"/>
    <n v="4.6496579999999996"/>
    <n v="7"/>
    <n v="1"/>
    <n v="6"/>
    <n v="1"/>
  </r>
  <r>
    <n v="40"/>
    <x v="39"/>
    <x v="1"/>
    <n v="3.546421"/>
    <n v="39"/>
    <n v="0"/>
    <n v="13"/>
    <n v="1"/>
  </r>
  <r>
    <n v="41"/>
    <x v="40"/>
    <x v="4"/>
    <n v="2.540905"/>
    <n v="16"/>
    <n v="0"/>
    <n v="8"/>
    <n v="1"/>
  </r>
  <r>
    <n v="42"/>
    <x v="41"/>
    <x v="0"/>
    <n v="2.416668"/>
    <n v="10"/>
    <n v="1"/>
    <n v="8"/>
    <n v="1"/>
  </r>
  <r>
    <n v="43"/>
    <x v="42"/>
    <x v="4"/>
    <n v="2.3516270000000001"/>
    <n v="23"/>
    <n v="1"/>
    <n v="0"/>
    <n v="1"/>
  </r>
  <r>
    <n v="44"/>
    <x v="43"/>
    <x v="3"/>
    <n v="2.2257340000000001"/>
    <n v="238"/>
    <n v="3"/>
    <n v="53"/>
    <n v="1"/>
  </r>
  <r>
    <n v="45"/>
    <x v="44"/>
    <x v="4"/>
    <n v="2.1422490000000001"/>
    <n v="418"/>
    <n v="0"/>
    <n v="300"/>
    <n v="1"/>
  </r>
  <r>
    <n v="46"/>
    <x v="45"/>
    <x v="0"/>
    <n v="1.9680009999999999"/>
    <n v="73"/>
    <n v="1"/>
    <n v="18"/>
    <n v="1"/>
  </r>
  <r>
    <n v="47"/>
    <x v="46"/>
    <x v="3"/>
    <n v="1.4029849999999999"/>
    <n v="315"/>
    <n v="1"/>
    <n v="9"/>
    <n v="1"/>
  </r>
  <r>
    <n v="48"/>
    <x v="47"/>
    <x v="1"/>
    <n v="1.271768"/>
    <n v="334"/>
    <n v="10"/>
    <n v="303"/>
    <n v="1"/>
  </r>
  <r>
    <n v="49"/>
    <x v="48"/>
    <x v="4"/>
    <n v="1.160164"/>
    <n v="71"/>
    <n v="1"/>
    <n v="10"/>
    <n v="1"/>
  </r>
  <r>
    <n v="50"/>
    <x v="49"/>
    <x v="1"/>
    <n v="0.98799999999999999"/>
    <n v="1072"/>
    <n v="2"/>
    <n v="498"/>
    <n v="1"/>
  </r>
  <r>
    <n v="51"/>
    <x v="50"/>
    <x v="1"/>
    <n v="0.86960099999999996"/>
    <n v="460"/>
    <n v="4"/>
    <n v="235"/>
    <n v="1"/>
  </r>
  <r>
    <n v="52"/>
    <x v="51"/>
    <x v="0"/>
    <n v="0.55598700000000001"/>
    <n v="114"/>
    <n v="1"/>
    <n v="2"/>
    <n v="1"/>
  </r>
  <r>
    <n v="53"/>
    <x v="52"/>
    <x v="3"/>
    <n v="0.21915899999999999"/>
    <n v="8"/>
    <n v="0"/>
    <n v="4"/>
    <n v="1"/>
  </r>
  <r>
    <n v="54"/>
    <x v="53"/>
    <x v="1"/>
    <n v="9.8347000000000004E-2"/>
    <n v="11"/>
    <n v="0"/>
    <n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2"/>
  <pivotFields count="10">
    <pivotField compact="0" outline="0" showAll="0"/>
    <pivotField axis="axisRow" compact="0" outline="0" showAll="0" sortType="ascending">
      <items count="55">
        <item x="8"/>
        <item x="11"/>
        <item x="28"/>
        <item x="42"/>
        <item x="18"/>
        <item x="29"/>
        <item x="51"/>
        <item x="15"/>
        <item x="37"/>
        <item x="23"/>
        <item x="50"/>
        <item x="35"/>
        <item x="16"/>
        <item x="49"/>
        <item x="3"/>
        <item x="2"/>
        <item x="46"/>
        <item x="39"/>
        <item x="48"/>
        <item x="1"/>
        <item x="43"/>
        <item x="41"/>
        <item x="13"/>
        <item x="26"/>
        <item x="45"/>
        <item x="6"/>
        <item x="44"/>
        <item x="36"/>
        <item x="34"/>
        <item x="14"/>
        <item x="20"/>
        <item x="19"/>
        <item x="38"/>
        <item x="47"/>
        <item x="10"/>
        <item x="12"/>
        <item x="40"/>
        <item x="17"/>
        <item x="0"/>
        <item x="27"/>
        <item x="52"/>
        <item x="22"/>
        <item x="53"/>
        <item x="33"/>
        <item x="24"/>
        <item x="5"/>
        <item x="31"/>
        <item x="9"/>
        <item x="4"/>
        <item x="32"/>
        <item x="30"/>
        <item x="7"/>
        <item x="2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5">
        <item x="1"/>
        <item x="3"/>
        <item x="2"/>
        <item x="4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1"/>
  </rowFields>
  <rowItems count="55">
    <i>
      <x v="2"/>
      <x v="28"/>
    </i>
    <i r="1">
      <x v="47"/>
    </i>
    <i r="1">
      <x v="50"/>
    </i>
    <i r="1">
      <x/>
    </i>
    <i r="1">
      <x v="34"/>
    </i>
    <i r="1">
      <x v="15"/>
    </i>
    <i>
      <x v="4"/>
      <x v="32"/>
    </i>
    <i r="1">
      <x v="21"/>
    </i>
    <i r="1">
      <x v="2"/>
    </i>
    <i r="1">
      <x v="24"/>
    </i>
    <i r="1">
      <x v="49"/>
    </i>
    <i r="1">
      <x v="43"/>
    </i>
    <i r="1">
      <x v="6"/>
    </i>
    <i r="1">
      <x v="27"/>
    </i>
    <i r="1">
      <x v="31"/>
    </i>
    <i r="1">
      <x v="4"/>
    </i>
    <i r="1">
      <x v="37"/>
    </i>
    <i r="1">
      <x v="41"/>
    </i>
    <i r="1">
      <x v="12"/>
    </i>
    <i r="1">
      <x v="23"/>
    </i>
    <i r="1">
      <x v="38"/>
    </i>
    <i r="1">
      <x v="22"/>
    </i>
    <i>
      <x v="3"/>
      <x v="36"/>
    </i>
    <i r="1">
      <x v="3"/>
    </i>
    <i r="1">
      <x v="18"/>
    </i>
    <i r="1">
      <x v="26"/>
    </i>
    <i r="1">
      <x v="45"/>
    </i>
    <i>
      <x/>
      <x v="42"/>
    </i>
    <i r="1">
      <x v="5"/>
    </i>
    <i r="1">
      <x v="53"/>
    </i>
    <i r="1">
      <x v="46"/>
    </i>
    <i r="1">
      <x v="30"/>
    </i>
    <i r="1">
      <x v="17"/>
    </i>
    <i r="1">
      <x v="35"/>
    </i>
    <i r="1">
      <x v="51"/>
    </i>
    <i r="1">
      <x v="52"/>
    </i>
    <i r="1">
      <x v="19"/>
    </i>
    <i r="1">
      <x v="29"/>
    </i>
    <i r="1">
      <x v="39"/>
    </i>
    <i r="1">
      <x v="48"/>
    </i>
    <i r="1">
      <x v="33"/>
    </i>
    <i r="1">
      <x v="25"/>
    </i>
    <i r="1">
      <x v="10"/>
    </i>
    <i r="1">
      <x v="44"/>
    </i>
    <i r="1">
      <x v="13"/>
    </i>
    <i>
      <x v="1"/>
      <x v="40"/>
    </i>
    <i r="1">
      <x v="1"/>
    </i>
    <i r="1">
      <x v="8"/>
    </i>
    <i r="1">
      <x v="9"/>
    </i>
    <i r="1">
      <x v="11"/>
    </i>
    <i r="1">
      <x v="20"/>
    </i>
    <i r="1">
      <x v="16"/>
    </i>
    <i r="1">
      <x v="14"/>
    </i>
    <i r="1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ses" fld="4" baseField="0" baseItem="0"/>
    <dataField name="Sum of saved" fld="6" baseField="0" baseItem="0"/>
    <dataField name="Sum of deaths" fld="5" baseField="0" baseItem="0"/>
    <dataField name="Sum of death per case" fld="8" baseField="0" baseItem="0"/>
    <dataField name="Sum of saved rate" fld="9" baseField="1" baseItem="33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world-population/population-by-country/" TargetMode="External"/><Relationship Id="rId2" Type="http://schemas.openxmlformats.org/officeDocument/2006/relationships/hyperlink" Target="https://www.worldometers.info/gdp/gdp-per-capita/" TargetMode="External"/><Relationship Id="rId1" Type="http://schemas.openxmlformats.org/officeDocument/2006/relationships/hyperlink" Target="https://www.worldometers.info/coronavirus/" TargetMode="External"/><Relationship Id="rId4" Type="http://schemas.openxmlformats.org/officeDocument/2006/relationships/hyperlink" Target="https://www.worldometers.info/gdp/gdp-by-count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1" Type="http://schemas.openxmlformats.org/officeDocument/2006/relationships/hyperlink" Target="https://www.worldometers.info/world-population/north-korea-population/" TargetMode="External"/><Relationship Id="rId42" Type="http://schemas.openxmlformats.org/officeDocument/2006/relationships/hyperlink" Target="https://www.worldometers.info/world-population/mongolia-population/" TargetMode="External"/><Relationship Id="rId63" Type="http://schemas.openxmlformats.org/officeDocument/2006/relationships/hyperlink" Target="https://www.worldometers.info/world-population/ghana-population/" TargetMode="External"/><Relationship Id="rId84" Type="http://schemas.openxmlformats.org/officeDocument/2006/relationships/hyperlink" Target="https://www.worldometers.info/world-population/sierra-leone-population/" TargetMode="External"/><Relationship Id="rId138" Type="http://schemas.openxmlformats.org/officeDocument/2006/relationships/hyperlink" Target="https://www.worldometers.info/world-population/colombia-population/" TargetMode="External"/><Relationship Id="rId159" Type="http://schemas.openxmlformats.org/officeDocument/2006/relationships/hyperlink" Target="https://www.worldometers.info/world-population/guyana-population/" TargetMode="External"/><Relationship Id="rId170" Type="http://schemas.openxmlformats.org/officeDocument/2006/relationships/hyperlink" Target="https://www.worldometers.info/world-population/saint-vincent-and-the-grenadines-population/" TargetMode="External"/><Relationship Id="rId191" Type="http://schemas.openxmlformats.org/officeDocument/2006/relationships/hyperlink" Target="https://www.worldometers.info/world-population/new-caledonia-population/" TargetMode="External"/><Relationship Id="rId205" Type="http://schemas.openxmlformats.org/officeDocument/2006/relationships/hyperlink" Target="https://www.worldometers.info/world-population/nauru-population/" TargetMode="External"/><Relationship Id="rId226" Type="http://schemas.openxmlformats.org/officeDocument/2006/relationships/hyperlink" Target="https://www.worldometers.info/world-population/monaco-population/" TargetMode="External"/><Relationship Id="rId107" Type="http://schemas.openxmlformats.org/officeDocument/2006/relationships/hyperlink" Target="https://www.worldometers.info/world-population/seychelles-population/" TargetMode="External"/><Relationship Id="rId11" Type="http://schemas.openxmlformats.org/officeDocument/2006/relationships/hyperlink" Target="https://www.worldometers.info/world-population/thailand-population/" TargetMode="External"/><Relationship Id="rId32" Type="http://schemas.openxmlformats.org/officeDocument/2006/relationships/hyperlink" Target="https://www.worldometers.info/world-population/china-hong-kong-sar-population/" TargetMode="External"/><Relationship Id="rId53" Type="http://schemas.openxmlformats.org/officeDocument/2006/relationships/hyperlink" Target="https://www.worldometers.info/world-population/egypt-population/" TargetMode="External"/><Relationship Id="rId74" Type="http://schemas.openxmlformats.org/officeDocument/2006/relationships/hyperlink" Target="https://www.worldometers.info/world-population/chad-population/" TargetMode="External"/><Relationship Id="rId128" Type="http://schemas.openxmlformats.org/officeDocument/2006/relationships/hyperlink" Target="https://www.worldometers.info/world-population/croatia-population/" TargetMode="External"/><Relationship Id="rId149" Type="http://schemas.openxmlformats.org/officeDocument/2006/relationships/hyperlink" Target="https://www.worldometers.info/world-population/honduras-population/" TargetMode="External"/><Relationship Id="rId5" Type="http://schemas.openxmlformats.org/officeDocument/2006/relationships/hyperlink" Target="https://www.worldometers.info/world-population/bangladesh-population/" TargetMode="External"/><Relationship Id="rId95" Type="http://schemas.openxmlformats.org/officeDocument/2006/relationships/hyperlink" Target="https://www.worldometers.info/world-population/lesotho-population/" TargetMode="External"/><Relationship Id="rId160" Type="http://schemas.openxmlformats.org/officeDocument/2006/relationships/hyperlink" Target="https://www.worldometers.info/world-population/suriname-population/" TargetMode="External"/><Relationship Id="rId181" Type="http://schemas.openxmlformats.org/officeDocument/2006/relationships/hyperlink" Target="https://www.worldometers.info/world-population/caribbean-netherlands-population/" TargetMode="External"/><Relationship Id="rId216" Type="http://schemas.openxmlformats.org/officeDocument/2006/relationships/hyperlink" Target="https://www.worldometers.info/world-population/channel-islands-population/" TargetMode="External"/><Relationship Id="rId22" Type="http://schemas.openxmlformats.org/officeDocument/2006/relationships/hyperlink" Target="https://www.worldometers.info/world-population/taiwan-population/" TargetMode="External"/><Relationship Id="rId43" Type="http://schemas.openxmlformats.org/officeDocument/2006/relationships/hyperlink" Target="https://www.worldometers.info/world-population/armenia-population/" TargetMode="External"/><Relationship Id="rId64" Type="http://schemas.openxmlformats.org/officeDocument/2006/relationships/hyperlink" Target="https://www.worldometers.info/world-population/mozambique-population/" TargetMode="External"/><Relationship Id="rId118" Type="http://schemas.openxmlformats.org/officeDocument/2006/relationships/hyperlink" Target="https://www.worldometers.info/world-population/greece-population/" TargetMode="External"/><Relationship Id="rId139" Type="http://schemas.openxmlformats.org/officeDocument/2006/relationships/hyperlink" Target="https://www.worldometers.info/world-population/argentina-population/" TargetMode="External"/><Relationship Id="rId85" Type="http://schemas.openxmlformats.org/officeDocument/2006/relationships/hyperlink" Target="https://www.worldometers.info/world-population/libya-population/" TargetMode="External"/><Relationship Id="rId150" Type="http://schemas.openxmlformats.org/officeDocument/2006/relationships/hyperlink" Target="https://www.worldometers.info/world-population/paraguay-population/" TargetMode="External"/><Relationship Id="rId171" Type="http://schemas.openxmlformats.org/officeDocument/2006/relationships/hyperlink" Target="https://www.worldometers.info/world-population/aruba-population/" TargetMode="External"/><Relationship Id="rId192" Type="http://schemas.openxmlformats.org/officeDocument/2006/relationships/hyperlink" Target="https://www.worldometers.info/world-population/french-polynesia-population/" TargetMode="External"/><Relationship Id="rId206" Type="http://schemas.openxmlformats.org/officeDocument/2006/relationships/hyperlink" Target="https://www.worldometers.info/world-population/niue-population/" TargetMode="External"/><Relationship Id="rId227" Type="http://schemas.openxmlformats.org/officeDocument/2006/relationships/hyperlink" Target="https://www.worldometers.info/world-population/montenegro-population/" TargetMode="External"/><Relationship Id="rId12" Type="http://schemas.openxmlformats.org/officeDocument/2006/relationships/hyperlink" Target="https://www.worldometers.info/world-population/myanmar-population/" TargetMode="External"/><Relationship Id="rId33" Type="http://schemas.openxmlformats.org/officeDocument/2006/relationships/hyperlink" Target="https://www.worldometers.info/world-population/laos-population/" TargetMode="External"/><Relationship Id="rId108" Type="http://schemas.openxmlformats.org/officeDocument/2006/relationships/hyperlink" Target="https://www.worldometers.info/world-population/saint-helena-population/" TargetMode="External"/><Relationship Id="rId129" Type="http://schemas.openxmlformats.org/officeDocument/2006/relationships/hyperlink" Target="https://www.worldometers.info/world-population/lithuania-population/" TargetMode="External"/><Relationship Id="rId54" Type="http://schemas.openxmlformats.org/officeDocument/2006/relationships/hyperlink" Target="https://www.worldometers.info/world-population/democratic-republic-of-the-congo-population/" TargetMode="External"/><Relationship Id="rId75" Type="http://schemas.openxmlformats.org/officeDocument/2006/relationships/hyperlink" Target="https://www.worldometers.info/world-population/somalia-population/" TargetMode="External"/><Relationship Id="rId96" Type="http://schemas.openxmlformats.org/officeDocument/2006/relationships/hyperlink" Target="https://www.worldometers.info/world-population/guinea-bissau-population/" TargetMode="External"/><Relationship Id="rId140" Type="http://schemas.openxmlformats.org/officeDocument/2006/relationships/hyperlink" Target="https://www.worldometers.info/world-population/peru-population/" TargetMode="External"/><Relationship Id="rId161" Type="http://schemas.openxmlformats.org/officeDocument/2006/relationships/hyperlink" Target="https://www.worldometers.info/world-population/guadeloupe-population/" TargetMode="External"/><Relationship Id="rId182" Type="http://schemas.openxmlformats.org/officeDocument/2006/relationships/hyperlink" Target="https://www.worldometers.info/world-population/anguilla-population/" TargetMode="External"/><Relationship Id="rId217" Type="http://schemas.openxmlformats.org/officeDocument/2006/relationships/hyperlink" Target="https://www.worldometers.info/world-population/faeroe-islands-population/" TargetMode="External"/><Relationship Id="rId6" Type="http://schemas.openxmlformats.org/officeDocument/2006/relationships/hyperlink" Target="https://www.worldometers.info/world-population/japan-population/" TargetMode="External"/><Relationship Id="rId23" Type="http://schemas.openxmlformats.org/officeDocument/2006/relationships/hyperlink" Target="https://www.worldometers.info/world-population/sri-lanka-population/" TargetMode="External"/><Relationship Id="rId119" Type="http://schemas.openxmlformats.org/officeDocument/2006/relationships/hyperlink" Target="https://www.worldometers.info/world-population/portugal-population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world-population/madagascar-population/" TargetMode="External"/><Relationship Id="rId86" Type="http://schemas.openxmlformats.org/officeDocument/2006/relationships/hyperlink" Target="https://www.worldometers.info/world-population/congo-population/" TargetMode="External"/><Relationship Id="rId130" Type="http://schemas.openxmlformats.org/officeDocument/2006/relationships/hyperlink" Target="https://www.worldometers.info/world-population/slovenia-population/" TargetMode="External"/><Relationship Id="rId151" Type="http://schemas.openxmlformats.org/officeDocument/2006/relationships/hyperlink" Target="https://www.worldometers.info/world-population/nicaragua-population/" TargetMode="External"/><Relationship Id="rId172" Type="http://schemas.openxmlformats.org/officeDocument/2006/relationships/hyperlink" Target="https://www.worldometers.info/world-population/united-states-virgin-islands-population/" TargetMode="External"/><Relationship Id="rId193" Type="http://schemas.openxmlformats.org/officeDocument/2006/relationships/hyperlink" Target="https://www.worldometers.info/world-population/samoa-population/" TargetMode="External"/><Relationship Id="rId207" Type="http://schemas.openxmlformats.org/officeDocument/2006/relationships/hyperlink" Target="https://www.worldometers.info/world-population/tokelau-population/" TargetMode="External"/><Relationship Id="rId228" Type="http://schemas.openxmlformats.org/officeDocument/2006/relationships/hyperlink" Target="https://www.worldometers.info/world-population/macedonia-population/" TargetMode="External"/><Relationship Id="rId13" Type="http://schemas.openxmlformats.org/officeDocument/2006/relationships/hyperlink" Target="https://www.worldometers.info/world-population/south-korea-population/" TargetMode="External"/><Relationship Id="rId109" Type="http://schemas.openxmlformats.org/officeDocument/2006/relationships/hyperlink" Target="https://www.worldometers.info/world-population/germany-population/" TargetMode="External"/><Relationship Id="rId34" Type="http://schemas.openxmlformats.org/officeDocument/2006/relationships/hyperlink" Target="https://www.worldometers.info/world-population/lebanon-population/" TargetMode="External"/><Relationship Id="rId55" Type="http://schemas.openxmlformats.org/officeDocument/2006/relationships/hyperlink" Target="https://www.worldometers.info/world-population/south-africa-population/" TargetMode="External"/><Relationship Id="rId76" Type="http://schemas.openxmlformats.org/officeDocument/2006/relationships/hyperlink" Target="https://www.worldometers.info/world-population/zimbabwe-population/" TargetMode="External"/><Relationship Id="rId97" Type="http://schemas.openxmlformats.org/officeDocument/2006/relationships/hyperlink" Target="https://www.worldometers.info/world-population/equatorial-guinea-population/" TargetMode="External"/><Relationship Id="rId120" Type="http://schemas.openxmlformats.org/officeDocument/2006/relationships/hyperlink" Target="https://www.worldometers.info/world-population/sweden-population/" TargetMode="External"/><Relationship Id="rId141" Type="http://schemas.openxmlformats.org/officeDocument/2006/relationships/hyperlink" Target="https://www.worldometers.info/world-population/venezuela-population/" TargetMode="External"/><Relationship Id="rId7" Type="http://schemas.openxmlformats.org/officeDocument/2006/relationships/hyperlink" Target="https://www.worldometers.info/world-population/philippines-population/" TargetMode="External"/><Relationship Id="rId162" Type="http://schemas.openxmlformats.org/officeDocument/2006/relationships/hyperlink" Target="https://www.worldometers.info/world-population/belize-population/" TargetMode="External"/><Relationship Id="rId183" Type="http://schemas.openxmlformats.org/officeDocument/2006/relationships/hyperlink" Target="https://www.worldometers.info/world-population/montserrat-population/" TargetMode="External"/><Relationship Id="rId218" Type="http://schemas.openxmlformats.org/officeDocument/2006/relationships/hyperlink" Target="https://www.worldometers.info/world-population/gibraltar-population/" TargetMode="External"/><Relationship Id="rId24" Type="http://schemas.openxmlformats.org/officeDocument/2006/relationships/hyperlink" Target="https://www.worldometers.info/world-population/kazakhstan-population/" TargetMode="External"/><Relationship Id="rId45" Type="http://schemas.openxmlformats.org/officeDocument/2006/relationships/hyperlink" Target="https://www.worldometers.info/world-population/bahrain-population/" TargetMode="External"/><Relationship Id="rId66" Type="http://schemas.openxmlformats.org/officeDocument/2006/relationships/hyperlink" Target="https://www.worldometers.info/world-population/cameroon-population/" TargetMode="External"/><Relationship Id="rId87" Type="http://schemas.openxmlformats.org/officeDocument/2006/relationships/hyperlink" Target="https://www.worldometers.info/world-population/liberia-population/" TargetMode="External"/><Relationship Id="rId110" Type="http://schemas.openxmlformats.org/officeDocument/2006/relationships/hyperlink" Target="https://www.worldometers.info/world-population/france-population/" TargetMode="External"/><Relationship Id="rId131" Type="http://schemas.openxmlformats.org/officeDocument/2006/relationships/hyperlink" Target="https://www.worldometers.info/world-population/latvia-population/" TargetMode="External"/><Relationship Id="rId152" Type="http://schemas.openxmlformats.org/officeDocument/2006/relationships/hyperlink" Target="https://www.worldometers.info/world-population/el-salvador-population/" TargetMode="External"/><Relationship Id="rId173" Type="http://schemas.openxmlformats.org/officeDocument/2006/relationships/hyperlink" Target="https://www.worldometers.info/world-population/antigua-and-barbuda-population/" TargetMode="External"/><Relationship Id="rId194" Type="http://schemas.openxmlformats.org/officeDocument/2006/relationships/hyperlink" Target="https://www.worldometers.info/world-population/guam-population/" TargetMode="External"/><Relationship Id="rId208" Type="http://schemas.openxmlformats.org/officeDocument/2006/relationships/hyperlink" Target="https://www.worldometers.info/world-population/us-population/" TargetMode="External"/><Relationship Id="rId229" Type="http://schemas.openxmlformats.org/officeDocument/2006/relationships/hyperlink" Target="https://www.worldometers.info/world-population/norway-population/" TargetMode="External"/><Relationship Id="rId14" Type="http://schemas.openxmlformats.org/officeDocument/2006/relationships/hyperlink" Target="https://www.worldometers.info/world-population/iraq-population/" TargetMode="External"/><Relationship Id="rId35" Type="http://schemas.openxmlformats.org/officeDocument/2006/relationships/hyperlink" Target="https://www.worldometers.info/world-population/kyrgyzstan-population/" TargetMode="External"/><Relationship Id="rId56" Type="http://schemas.openxmlformats.org/officeDocument/2006/relationships/hyperlink" Target="https://www.worldometers.info/world-population/tanzania-population/" TargetMode="External"/><Relationship Id="rId77" Type="http://schemas.openxmlformats.org/officeDocument/2006/relationships/hyperlink" Target="https://www.worldometers.info/world-population/guinea-population/" TargetMode="External"/><Relationship Id="rId100" Type="http://schemas.openxmlformats.org/officeDocument/2006/relationships/hyperlink" Target="https://www.worldometers.info/world-population/djibouti-population/" TargetMode="External"/><Relationship Id="rId8" Type="http://schemas.openxmlformats.org/officeDocument/2006/relationships/hyperlink" Target="https://www.worldometers.info/world-population/vietnam-population/" TargetMode="External"/><Relationship Id="rId98" Type="http://schemas.openxmlformats.org/officeDocument/2006/relationships/hyperlink" Target="https://www.worldometers.info/world-population/mauritius-population/" TargetMode="External"/><Relationship Id="rId121" Type="http://schemas.openxmlformats.org/officeDocument/2006/relationships/hyperlink" Target="https://www.worldometers.info/world-population/hungary-population/" TargetMode="External"/><Relationship Id="rId142" Type="http://schemas.openxmlformats.org/officeDocument/2006/relationships/hyperlink" Target="https://www.worldometers.info/world-population/chile-population/" TargetMode="External"/><Relationship Id="rId163" Type="http://schemas.openxmlformats.org/officeDocument/2006/relationships/hyperlink" Target="https://www.worldometers.info/world-population/bahamas-population/" TargetMode="External"/><Relationship Id="rId184" Type="http://schemas.openxmlformats.org/officeDocument/2006/relationships/hyperlink" Target="https://www.worldometers.info/world-population/falkland-islands-malvinas-population/" TargetMode="External"/><Relationship Id="rId219" Type="http://schemas.openxmlformats.org/officeDocument/2006/relationships/hyperlink" Target="https://www.worldometers.info/world-population/greenland-population/" TargetMode="External"/><Relationship Id="rId230" Type="http://schemas.openxmlformats.org/officeDocument/2006/relationships/hyperlink" Target="https://www.worldometers.info/world-population/saint-pierre-and-miquelon-population/" TargetMode="External"/><Relationship Id="rId25" Type="http://schemas.openxmlformats.org/officeDocument/2006/relationships/hyperlink" Target="https://www.worldometers.info/world-population/syria-population/" TargetMode="External"/><Relationship Id="rId46" Type="http://schemas.openxmlformats.org/officeDocument/2006/relationships/hyperlink" Target="https://www.worldometers.info/world-population/timor-leste-population/" TargetMode="External"/><Relationship Id="rId67" Type="http://schemas.openxmlformats.org/officeDocument/2006/relationships/hyperlink" Target="https://www.worldometers.info/world-population/cote-d-ivoire-population/" TargetMode="External"/><Relationship Id="rId20" Type="http://schemas.openxmlformats.org/officeDocument/2006/relationships/hyperlink" Target="https://www.worldometers.info/world-population/nepal-population/" TargetMode="External"/><Relationship Id="rId41" Type="http://schemas.openxmlformats.org/officeDocument/2006/relationships/hyperlink" Target="https://www.worldometers.info/world-population/georgia-population/" TargetMode="External"/><Relationship Id="rId62" Type="http://schemas.openxmlformats.org/officeDocument/2006/relationships/hyperlink" Target="https://www.worldometers.info/world-population/angola-population/" TargetMode="External"/><Relationship Id="rId83" Type="http://schemas.openxmlformats.org/officeDocument/2006/relationships/hyperlink" Target="https://www.worldometers.info/world-population/togo-population/" TargetMode="External"/><Relationship Id="rId88" Type="http://schemas.openxmlformats.org/officeDocument/2006/relationships/hyperlink" Target="https://www.worldometers.info/world-population/central-african-republic-population/" TargetMode="External"/><Relationship Id="rId111" Type="http://schemas.openxmlformats.org/officeDocument/2006/relationships/hyperlink" Target="https://www.worldometers.info/world-population/italy-population/" TargetMode="External"/><Relationship Id="rId132" Type="http://schemas.openxmlformats.org/officeDocument/2006/relationships/hyperlink" Target="https://www.worldometers.info/world-population/estonia-population/" TargetMode="External"/><Relationship Id="rId153" Type="http://schemas.openxmlformats.org/officeDocument/2006/relationships/hyperlink" Target="https://www.worldometers.info/world-population/costa-rica-population/" TargetMode="External"/><Relationship Id="rId174" Type="http://schemas.openxmlformats.org/officeDocument/2006/relationships/hyperlink" Target="https://www.worldometers.info/world-population/dominica-population/" TargetMode="External"/><Relationship Id="rId179" Type="http://schemas.openxmlformats.org/officeDocument/2006/relationships/hyperlink" Target="https://www.worldometers.info/world-population/saint-martin-population/" TargetMode="External"/><Relationship Id="rId195" Type="http://schemas.openxmlformats.org/officeDocument/2006/relationships/hyperlink" Target="https://www.worldometers.info/world-population/kiribati-population/" TargetMode="External"/><Relationship Id="rId209" Type="http://schemas.openxmlformats.org/officeDocument/2006/relationships/hyperlink" Target="https://www.worldometers.info/world-population/canada-population/" TargetMode="External"/><Relationship Id="rId190" Type="http://schemas.openxmlformats.org/officeDocument/2006/relationships/hyperlink" Target="https://www.worldometers.info/world-population/vanuatu-population/" TargetMode="External"/><Relationship Id="rId204" Type="http://schemas.openxmlformats.org/officeDocument/2006/relationships/hyperlink" Target="https://www.worldometers.info/world-population/wallis-and-futuna-islands-population/" TargetMode="External"/><Relationship Id="rId220" Type="http://schemas.openxmlformats.org/officeDocument/2006/relationships/hyperlink" Target="https://www.worldometers.info/world-population/iceland-population/" TargetMode="External"/><Relationship Id="rId225" Type="http://schemas.openxmlformats.org/officeDocument/2006/relationships/hyperlink" Target="https://www.worldometers.info/world-population/moldova-population/" TargetMode="External"/><Relationship Id="rId15" Type="http://schemas.openxmlformats.org/officeDocument/2006/relationships/hyperlink" Target="https://www.worldometers.info/world-population/afghanistan-population/" TargetMode="External"/><Relationship Id="rId36" Type="http://schemas.openxmlformats.org/officeDocument/2006/relationships/hyperlink" Target="https://www.worldometers.info/world-population/turkmenistan-population/" TargetMode="External"/><Relationship Id="rId57" Type="http://schemas.openxmlformats.org/officeDocument/2006/relationships/hyperlink" Target="https://www.worldometers.info/world-population/kenya-population/" TargetMode="External"/><Relationship Id="rId106" Type="http://schemas.openxmlformats.org/officeDocument/2006/relationships/hyperlink" Target="https://www.worldometers.info/world-population/sao-tome-and-principe-population/" TargetMode="External"/><Relationship Id="rId127" Type="http://schemas.openxmlformats.org/officeDocument/2006/relationships/hyperlink" Target="https://www.worldometers.info/world-population/ireland-population/" TargetMode="External"/><Relationship Id="rId10" Type="http://schemas.openxmlformats.org/officeDocument/2006/relationships/hyperlink" Target="https://www.worldometers.info/world-population/iran-population/" TargetMode="External"/><Relationship Id="rId31" Type="http://schemas.openxmlformats.org/officeDocument/2006/relationships/hyperlink" Target="https://www.worldometers.info/world-population/israel-population/" TargetMode="External"/><Relationship Id="rId52" Type="http://schemas.openxmlformats.org/officeDocument/2006/relationships/hyperlink" Target="https://www.worldometers.info/world-population/ethiopia-population/" TargetMode="External"/><Relationship Id="rId73" Type="http://schemas.openxmlformats.org/officeDocument/2006/relationships/hyperlink" Target="https://www.worldometers.info/world-population/senegal-population/" TargetMode="External"/><Relationship Id="rId78" Type="http://schemas.openxmlformats.org/officeDocument/2006/relationships/hyperlink" Target="https://www.worldometers.info/world-population/rwanda-population/" TargetMode="External"/><Relationship Id="rId94" Type="http://schemas.openxmlformats.org/officeDocument/2006/relationships/hyperlink" Target="https://www.worldometers.info/world-population/gabon-population/" TargetMode="External"/><Relationship Id="rId99" Type="http://schemas.openxmlformats.org/officeDocument/2006/relationships/hyperlink" Target="https://www.worldometers.info/world-population/swaziland-population/" TargetMode="External"/><Relationship Id="rId101" Type="http://schemas.openxmlformats.org/officeDocument/2006/relationships/hyperlink" Target="https://www.worldometers.info/world-population/reunion-population/" TargetMode="External"/><Relationship Id="rId122" Type="http://schemas.openxmlformats.org/officeDocument/2006/relationships/hyperlink" Target="https://www.worldometers.info/world-population/austria-population/" TargetMode="External"/><Relationship Id="rId143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world-population/dominican-republic-population/" TargetMode="External"/><Relationship Id="rId164" Type="http://schemas.openxmlformats.org/officeDocument/2006/relationships/hyperlink" Target="https://www.worldometers.info/world-population/martinique-population/" TargetMode="External"/><Relationship Id="rId169" Type="http://schemas.openxmlformats.org/officeDocument/2006/relationships/hyperlink" Target="https://www.worldometers.info/world-population/grenada-population/" TargetMode="External"/><Relationship Id="rId185" Type="http://schemas.openxmlformats.org/officeDocument/2006/relationships/hyperlink" Target="https://www.worldometers.info/world-population/australia-population/" TargetMode="External"/><Relationship Id="rId4" Type="http://schemas.openxmlformats.org/officeDocument/2006/relationships/hyperlink" Target="https://www.worldometers.info/world-population/pakistan-population/" TargetMode="External"/><Relationship Id="rId9" Type="http://schemas.openxmlformats.org/officeDocument/2006/relationships/hyperlink" Target="https://www.worldometers.info/world-population/turkey-population/" TargetMode="External"/><Relationship Id="rId180" Type="http://schemas.openxmlformats.org/officeDocument/2006/relationships/hyperlink" Target="https://www.worldometers.info/world-population/british-virgin-islands-population/" TargetMode="External"/><Relationship Id="rId210" Type="http://schemas.openxmlformats.org/officeDocument/2006/relationships/hyperlink" Target="https://www.worldometers.info/world-population/russia-population/" TargetMode="External"/><Relationship Id="rId215" Type="http://schemas.openxmlformats.org/officeDocument/2006/relationships/hyperlink" Target="https://www.worldometers.info/world-population/bosnia-and-herzegovina-population/" TargetMode="External"/><Relationship Id="rId26" Type="http://schemas.openxmlformats.org/officeDocument/2006/relationships/hyperlink" Target="https://www.worldometers.info/world-population/cambodia-population/" TargetMode="External"/><Relationship Id="rId231" Type="http://schemas.openxmlformats.org/officeDocument/2006/relationships/hyperlink" Target="https://www.worldometers.info/world-population/san-marino-population/" TargetMode="External"/><Relationship Id="rId47" Type="http://schemas.openxmlformats.org/officeDocument/2006/relationships/hyperlink" Target="https://www.worldometers.info/world-population/bhutan-population/" TargetMode="External"/><Relationship Id="rId68" Type="http://schemas.openxmlformats.org/officeDocument/2006/relationships/hyperlink" Target="https://www.worldometers.info/world-population/niger-population/" TargetMode="External"/><Relationship Id="rId89" Type="http://schemas.openxmlformats.org/officeDocument/2006/relationships/hyperlink" Target="https://www.worldometers.info/world-population/mauritania-population/" TargetMode="External"/><Relationship Id="rId112" Type="http://schemas.openxmlformats.org/officeDocument/2006/relationships/hyperlink" Target="https://www.worldometers.info/world-population/spain-population/" TargetMode="External"/><Relationship Id="rId133" Type="http://schemas.openxmlformats.org/officeDocument/2006/relationships/hyperlink" Target="https://www.worldometers.info/world-population/cyprus-population/" TargetMode="External"/><Relationship Id="rId154" Type="http://schemas.openxmlformats.org/officeDocument/2006/relationships/hyperlink" Target="https://www.worldometers.info/world-population/panama-population/" TargetMode="External"/><Relationship Id="rId175" Type="http://schemas.openxmlformats.org/officeDocument/2006/relationships/hyperlink" Target="https://www.worldometers.info/world-population/cayman-islands-population/" TargetMode="External"/><Relationship Id="rId196" Type="http://schemas.openxmlformats.org/officeDocument/2006/relationships/hyperlink" Target="https://www.worldometers.info/world-population/micronesia-country-population/" TargetMode="External"/><Relationship Id="rId200" Type="http://schemas.openxmlformats.org/officeDocument/2006/relationships/hyperlink" Target="https://www.worldometers.info/world-population/american-samoa-population/" TargetMode="External"/><Relationship Id="rId16" Type="http://schemas.openxmlformats.org/officeDocument/2006/relationships/hyperlink" Target="https://www.worldometers.info/world-population/saudi-arabia-population/" TargetMode="External"/><Relationship Id="rId221" Type="http://schemas.openxmlformats.org/officeDocument/2006/relationships/hyperlink" Target="https://www.worldometers.info/world-population/isle-of-man-population/" TargetMode="External"/><Relationship Id="rId37" Type="http://schemas.openxmlformats.org/officeDocument/2006/relationships/hyperlink" Target="https://www.worldometers.info/world-population/singapore-population/" TargetMode="External"/><Relationship Id="rId58" Type="http://schemas.openxmlformats.org/officeDocument/2006/relationships/hyperlink" Target="https://www.worldometers.info/world-population/uganda-population/" TargetMode="External"/><Relationship Id="rId79" Type="http://schemas.openxmlformats.org/officeDocument/2006/relationships/hyperlink" Target="https://www.worldometers.info/world-population/benin-population/" TargetMode="External"/><Relationship Id="rId102" Type="http://schemas.openxmlformats.org/officeDocument/2006/relationships/hyperlink" Target="https://www.worldometers.info/world-population/comoros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world-population/ecuador-population/" TargetMode="External"/><Relationship Id="rId90" Type="http://schemas.openxmlformats.org/officeDocument/2006/relationships/hyperlink" Target="https://www.worldometers.info/world-population/eritrea-population/" TargetMode="External"/><Relationship Id="rId165" Type="http://schemas.openxmlformats.org/officeDocument/2006/relationships/hyperlink" Target="https://www.worldometers.info/world-population/french-guiana-population/" TargetMode="External"/><Relationship Id="rId186" Type="http://schemas.openxmlformats.org/officeDocument/2006/relationships/hyperlink" Target="https://www.worldometers.info/world-population/papua-new-guinea-population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serbia-population/" TargetMode="External"/><Relationship Id="rId27" Type="http://schemas.openxmlformats.org/officeDocument/2006/relationships/hyperlink" Target="https://www.worldometers.info/world-population/jordan-population/" TargetMode="External"/><Relationship Id="rId48" Type="http://schemas.openxmlformats.org/officeDocument/2006/relationships/hyperlink" Target="https://www.worldometers.info/world-population/china-macao-sar-population/" TargetMode="External"/><Relationship Id="rId69" Type="http://schemas.openxmlformats.org/officeDocument/2006/relationships/hyperlink" Target="https://www.worldometers.info/world-population/burkina-faso-population/" TargetMode="External"/><Relationship Id="rId113" Type="http://schemas.openxmlformats.org/officeDocument/2006/relationships/hyperlink" Target="https://www.worldometers.info/world-population/poland-population/" TargetMode="External"/><Relationship Id="rId134" Type="http://schemas.openxmlformats.org/officeDocument/2006/relationships/hyperlink" Target="https://www.worldometers.info/world-population/luxembourg-population/" TargetMode="External"/><Relationship Id="rId80" Type="http://schemas.openxmlformats.org/officeDocument/2006/relationships/hyperlink" Target="https://www.worldometers.info/world-population/tunisia-population/" TargetMode="External"/><Relationship Id="rId155" Type="http://schemas.openxmlformats.org/officeDocument/2006/relationships/hyperlink" Target="https://www.worldometers.info/world-population/uruguay-population/" TargetMode="External"/><Relationship Id="rId176" Type="http://schemas.openxmlformats.org/officeDocument/2006/relationships/hyperlink" Target="https://www.worldometers.info/world-population/saint-kitts-and-nevis-population/" TargetMode="External"/><Relationship Id="rId197" Type="http://schemas.openxmlformats.org/officeDocument/2006/relationships/hyperlink" Target="https://www.worldometers.info/world-population/tonga-population/" TargetMode="External"/><Relationship Id="rId201" Type="http://schemas.openxmlformats.org/officeDocument/2006/relationships/hyperlink" Target="https://www.worldometers.info/world-population/palau-population/" TargetMode="External"/><Relationship Id="rId222" Type="http://schemas.openxmlformats.org/officeDocument/2006/relationships/hyperlink" Target="https://www.worldometers.info/world-population/ukraine-population/" TargetMode="External"/><Relationship Id="rId17" Type="http://schemas.openxmlformats.org/officeDocument/2006/relationships/hyperlink" Target="https://www.worldometers.info/world-population/uzbekistan-population/" TargetMode="External"/><Relationship Id="rId38" Type="http://schemas.openxmlformats.org/officeDocument/2006/relationships/hyperlink" Target="https://www.worldometers.info/world-population/state-of-palestine-population/" TargetMode="External"/><Relationship Id="rId59" Type="http://schemas.openxmlformats.org/officeDocument/2006/relationships/hyperlink" Target="https://www.worldometers.info/world-population/algeria-population/" TargetMode="External"/><Relationship Id="rId103" Type="http://schemas.openxmlformats.org/officeDocument/2006/relationships/hyperlink" Target="https://www.worldometers.info/world-population/western-sahara-population/" TargetMode="External"/><Relationship Id="rId124" Type="http://schemas.openxmlformats.org/officeDocument/2006/relationships/hyperlink" Target="https://www.worldometers.info/world-population/denmark-population/" TargetMode="External"/><Relationship Id="rId70" Type="http://schemas.openxmlformats.org/officeDocument/2006/relationships/hyperlink" Target="https://www.worldometers.info/world-population/mali-population/" TargetMode="External"/><Relationship Id="rId91" Type="http://schemas.openxmlformats.org/officeDocument/2006/relationships/hyperlink" Target="https://www.worldometers.info/world-population/namibia-population/" TargetMode="External"/><Relationship Id="rId145" Type="http://schemas.openxmlformats.org/officeDocument/2006/relationships/hyperlink" Target="https://www.worldometers.info/world-population/bolivia-population/" TargetMode="External"/><Relationship Id="rId166" Type="http://schemas.openxmlformats.org/officeDocument/2006/relationships/hyperlink" Target="https://www.worldometers.info/world-population/barbados-population/" TargetMode="External"/><Relationship Id="rId187" Type="http://schemas.openxmlformats.org/officeDocument/2006/relationships/hyperlink" Target="https://www.worldometers.info/world-population/new-zealand-population/" TargetMode="External"/><Relationship Id="rId1" Type="http://schemas.openxmlformats.org/officeDocument/2006/relationships/hyperlink" Target="https://www.worldometers.info/world-population/china-population/" TargetMode="External"/><Relationship Id="rId212" Type="http://schemas.openxmlformats.org/officeDocument/2006/relationships/hyperlink" Target="https://www.worldometers.info/world-population/andorra-population/" TargetMode="External"/><Relationship Id="rId233" Type="http://schemas.openxmlformats.org/officeDocument/2006/relationships/hyperlink" Target="https://www.worldometers.info/world-population/saint-barthelemy-population/" TargetMode="External"/><Relationship Id="rId28" Type="http://schemas.openxmlformats.org/officeDocument/2006/relationships/hyperlink" Target="https://www.worldometers.info/world-population/azerbaijan-population/" TargetMode="External"/><Relationship Id="rId49" Type="http://schemas.openxmlformats.org/officeDocument/2006/relationships/hyperlink" Target="https://www.worldometers.info/world-population/maldives-population/" TargetMode="External"/><Relationship Id="rId114" Type="http://schemas.openxmlformats.org/officeDocument/2006/relationships/hyperlink" Target="https://www.worldometers.info/world-population/romania-population/" TargetMode="External"/><Relationship Id="rId60" Type="http://schemas.openxmlformats.org/officeDocument/2006/relationships/hyperlink" Target="https://www.worldometers.info/world-population/sudan-population/" TargetMode="External"/><Relationship Id="rId81" Type="http://schemas.openxmlformats.org/officeDocument/2006/relationships/hyperlink" Target="https://www.worldometers.info/world-population/burundi-population/" TargetMode="External"/><Relationship Id="rId135" Type="http://schemas.openxmlformats.org/officeDocument/2006/relationships/hyperlink" Target="https://www.worldometers.info/world-population/malta-population/" TargetMode="External"/><Relationship Id="rId156" Type="http://schemas.openxmlformats.org/officeDocument/2006/relationships/hyperlink" Target="https://www.worldometers.info/world-population/jamaica-population/" TargetMode="External"/><Relationship Id="rId177" Type="http://schemas.openxmlformats.org/officeDocument/2006/relationships/hyperlink" Target="https://www.worldometers.info/world-population/sint-maarten-population/" TargetMode="External"/><Relationship Id="rId198" Type="http://schemas.openxmlformats.org/officeDocument/2006/relationships/hyperlink" Target="https://www.worldometers.info/world-population/marshall-islands-population/" TargetMode="External"/><Relationship Id="rId202" Type="http://schemas.openxmlformats.org/officeDocument/2006/relationships/hyperlink" Target="https://www.worldometers.info/world-population/cook-islands-population/" TargetMode="External"/><Relationship Id="rId223" Type="http://schemas.openxmlformats.org/officeDocument/2006/relationships/hyperlink" Target="https://www.worldometers.info/world-population/uk-population/" TargetMode="External"/><Relationship Id="rId18" Type="http://schemas.openxmlformats.org/officeDocument/2006/relationships/hyperlink" Target="https://www.worldometers.info/world-population/malaysia-population/" TargetMode="External"/><Relationship Id="rId39" Type="http://schemas.openxmlformats.org/officeDocument/2006/relationships/hyperlink" Target="https://www.worldometers.info/world-population/oman-population/" TargetMode="External"/><Relationship Id="rId50" Type="http://schemas.openxmlformats.org/officeDocument/2006/relationships/hyperlink" Target="https://www.worldometers.info/world-population/brunei-darussalam-population/" TargetMode="External"/><Relationship Id="rId104" Type="http://schemas.openxmlformats.org/officeDocument/2006/relationships/hyperlink" Target="https://www.worldometers.info/world-population/cabo-verde-population/" TargetMode="External"/><Relationship Id="rId125" Type="http://schemas.openxmlformats.org/officeDocument/2006/relationships/hyperlink" Target="https://www.worldometers.info/world-population/finland-population/" TargetMode="External"/><Relationship Id="rId146" Type="http://schemas.openxmlformats.org/officeDocument/2006/relationships/hyperlink" Target="https://www.worldometers.info/world-population/cuba-population/" TargetMode="External"/><Relationship Id="rId167" Type="http://schemas.openxmlformats.org/officeDocument/2006/relationships/hyperlink" Target="https://www.worldometers.info/world-population/saint-lucia-population/" TargetMode="External"/><Relationship Id="rId188" Type="http://schemas.openxmlformats.org/officeDocument/2006/relationships/hyperlink" Target="https://www.worldometers.info/world-population/fiji-population/" TargetMode="External"/><Relationship Id="rId71" Type="http://schemas.openxmlformats.org/officeDocument/2006/relationships/hyperlink" Target="https://www.worldometers.info/world-population/malawi-population/" TargetMode="External"/><Relationship Id="rId92" Type="http://schemas.openxmlformats.org/officeDocument/2006/relationships/hyperlink" Target="https://www.worldometers.info/world-population/gambia-population/" TargetMode="External"/><Relationship Id="rId213" Type="http://schemas.openxmlformats.org/officeDocument/2006/relationships/hyperlink" Target="https://www.worldometers.info/world-population/belarus-population/" TargetMode="External"/><Relationship Id="rId234" Type="http://schemas.openxmlformats.org/officeDocument/2006/relationships/hyperlink" Target="https://www.worldometers.info/world-population/switzerland-population/" TargetMode="External"/><Relationship Id="rId2" Type="http://schemas.openxmlformats.org/officeDocument/2006/relationships/hyperlink" Target="https://www.worldometers.info/world-population/india-population/" TargetMode="External"/><Relationship Id="rId29" Type="http://schemas.openxmlformats.org/officeDocument/2006/relationships/hyperlink" Target="https://www.worldometers.info/world-population/united-arab-emirates-population/" TargetMode="External"/><Relationship Id="rId40" Type="http://schemas.openxmlformats.org/officeDocument/2006/relationships/hyperlink" Target="https://www.worldometers.info/world-population/kuwait-population/" TargetMode="External"/><Relationship Id="rId115" Type="http://schemas.openxmlformats.org/officeDocument/2006/relationships/hyperlink" Target="https://www.worldometers.info/world-population/netherlands-population/" TargetMode="External"/><Relationship Id="rId136" Type="http://schemas.openxmlformats.org/officeDocument/2006/relationships/hyperlink" Target="https://www.worldometers.info/world-population/brazil-population/" TargetMode="External"/><Relationship Id="rId157" Type="http://schemas.openxmlformats.org/officeDocument/2006/relationships/hyperlink" Target="https://www.worldometers.info/world-population/puerto-rico-population/" TargetMode="External"/><Relationship Id="rId178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south-sudan-population/" TargetMode="External"/><Relationship Id="rId199" Type="http://schemas.openxmlformats.org/officeDocument/2006/relationships/hyperlink" Target="https://www.worldometers.info/world-population/northern-mariana-islands-population/" TargetMode="External"/><Relationship Id="rId203" Type="http://schemas.openxmlformats.org/officeDocument/2006/relationships/hyperlink" Target="https://www.worldometers.info/world-population/tuvalu-population/" TargetMode="External"/><Relationship Id="rId19" Type="http://schemas.openxmlformats.org/officeDocument/2006/relationships/hyperlink" Target="https://www.worldometers.info/world-population/yemen-population/" TargetMode="External"/><Relationship Id="rId224" Type="http://schemas.openxmlformats.org/officeDocument/2006/relationships/hyperlink" Target="https://www.worldometers.info/world-population/liechtenstein-population/" TargetMode="External"/><Relationship Id="rId30" Type="http://schemas.openxmlformats.org/officeDocument/2006/relationships/hyperlink" Target="https://www.worldometers.info/world-population/tajikistan-population/" TargetMode="External"/><Relationship Id="rId105" Type="http://schemas.openxmlformats.org/officeDocument/2006/relationships/hyperlink" Target="https://www.worldometers.info/world-population/mayotte-populatio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haiti-population/" TargetMode="External"/><Relationship Id="rId168" Type="http://schemas.openxmlformats.org/officeDocument/2006/relationships/hyperlink" Target="https://www.worldometers.info/world-population/curacao-population/" TargetMode="External"/><Relationship Id="rId51" Type="http://schemas.openxmlformats.org/officeDocument/2006/relationships/hyperlink" Target="https://www.worldometers.info/world-population/nigeria-population/" TargetMode="External"/><Relationship Id="rId72" Type="http://schemas.openxmlformats.org/officeDocument/2006/relationships/hyperlink" Target="https://www.worldometers.info/world-population/zambia-population/" TargetMode="External"/><Relationship Id="rId93" Type="http://schemas.openxmlformats.org/officeDocument/2006/relationships/hyperlink" Target="https://www.worldometers.info/world-population/botswana-population/" TargetMode="External"/><Relationship Id="rId189" Type="http://schemas.openxmlformats.org/officeDocument/2006/relationships/hyperlink" Target="https://www.worldometers.info/world-population/solomon-islands-population/" TargetMode="External"/><Relationship Id="rId3" Type="http://schemas.openxmlformats.org/officeDocument/2006/relationships/hyperlink" Target="https://www.worldometers.info/world-population/indonesia-population/" TargetMode="External"/><Relationship Id="rId214" Type="http://schemas.openxmlformats.org/officeDocument/2006/relationships/hyperlink" Target="https://www.worldometers.info/world-population/bermuda-population/" TargetMode="External"/><Relationship Id="rId116" Type="http://schemas.openxmlformats.org/officeDocument/2006/relationships/hyperlink" Target="https://www.worldometers.info/world-population/belgium-population/" TargetMode="External"/><Relationship Id="rId137" Type="http://schemas.openxmlformats.org/officeDocument/2006/relationships/hyperlink" Target="https://www.worldometers.info/world-population/mexico-population/" TargetMode="External"/><Relationship Id="rId158" Type="http://schemas.openxmlformats.org/officeDocument/2006/relationships/hyperlink" Target="https://www.worldometers.info/world-population/trinidad-and-tobago-population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libya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madagascar-population/" TargetMode="External"/><Relationship Id="rId268" Type="http://schemas.openxmlformats.org/officeDocument/2006/relationships/hyperlink" Target="https://www.worldometers.info/world-population/cabo-verde-population/" TargetMode="External"/><Relationship Id="rId32" Type="http://schemas.openxmlformats.org/officeDocument/2006/relationships/hyperlink" Target="https://www.worldometers.info/world-population/pakistan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ethiop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reunion/" TargetMode="External"/><Relationship Id="rId43" Type="http://schemas.openxmlformats.org/officeDocument/2006/relationships/hyperlink" Target="https://www.worldometers.info/coronavirus/country/belarus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alawi-population/" TargetMode="External"/><Relationship Id="rId304" Type="http://schemas.openxmlformats.org/officeDocument/2006/relationships/hyperlink" Target="https://www.worldometers.info/world-population/montenegro-population/" TargetMode="External"/><Relationship Id="rId346" Type="http://schemas.openxmlformats.org/officeDocument/2006/relationships/hyperlink" Target="https://www.worldometers.info/world-population/barbados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nepal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12" Type="http://schemas.openxmlformats.org/officeDocument/2006/relationships/hyperlink" Target="https://www.worldometers.info/world-population/india-population/" TargetMode="External"/><Relationship Id="rId108" Type="http://schemas.openxmlformats.org/officeDocument/2006/relationships/hyperlink" Target="https://www.worldometers.info/coronavirus/country/south-korea/" TargetMode="External"/><Relationship Id="rId315" Type="http://schemas.openxmlformats.org/officeDocument/2006/relationships/hyperlink" Target="https://www.worldometers.info/coronavirus/country/faeroe-islands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bolivia/" TargetMode="External"/><Relationship Id="rId161" Type="http://schemas.openxmlformats.org/officeDocument/2006/relationships/hyperlink" Target="https://www.worldometers.info/world-population/macedonia-population/" TargetMode="External"/><Relationship Id="rId217" Type="http://schemas.openxmlformats.org/officeDocument/2006/relationships/hyperlink" Target="https://www.worldometers.info/coronavirus/country/equatorial-guinea/" TargetMode="External"/><Relationship Id="rId399" Type="http://schemas.openxmlformats.org/officeDocument/2006/relationships/hyperlink" Target="https://www.worldometers.info/coronavirus/country/turks-and-caicos-islands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channel-islands-population/" TargetMode="External"/><Relationship Id="rId326" Type="http://schemas.openxmlformats.org/officeDocument/2006/relationships/hyperlink" Target="https://www.worldometers.info/world-population/syria-population/" TargetMode="External"/><Relationship Id="rId65" Type="http://schemas.openxmlformats.org/officeDocument/2006/relationships/hyperlink" Target="https://www.worldometers.info/coronavirus/country/switzerland/" TargetMode="External"/><Relationship Id="rId130" Type="http://schemas.openxmlformats.org/officeDocument/2006/relationships/hyperlink" Target="https://www.worldometers.info/coronavirus/country/australia/" TargetMode="External"/><Relationship Id="rId368" Type="http://schemas.openxmlformats.org/officeDocument/2006/relationships/hyperlink" Target="https://www.worldometers.info/world-population/namibia-population/" TargetMode="External"/><Relationship Id="rId172" Type="http://schemas.openxmlformats.org/officeDocument/2006/relationships/hyperlink" Target="https://www.worldometers.info/coronavirus/country/bulgaria/" TargetMode="External"/><Relationship Id="rId228" Type="http://schemas.openxmlformats.org/officeDocument/2006/relationships/hyperlink" Target="https://www.worldometers.info/world-population/nicaragua-population/" TargetMode="External"/><Relationship Id="rId281" Type="http://schemas.openxmlformats.org/officeDocument/2006/relationships/hyperlink" Target="https://www.worldometers.info/coronavirus/country/state-of-palestine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philippines-population/" TargetMode="External"/><Relationship Id="rId141" Type="http://schemas.openxmlformats.org/officeDocument/2006/relationships/hyperlink" Target="https://www.worldometers.info/world-population/senegal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83" Type="http://schemas.openxmlformats.org/officeDocument/2006/relationships/hyperlink" Target="https://www.worldometers.info/world-population/croatia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benin-population/" TargetMode="External"/><Relationship Id="rId45" Type="http://schemas.openxmlformats.org/officeDocument/2006/relationships/hyperlink" Target="https://www.worldometers.info/coronavirus/country/netherlands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348" Type="http://schemas.openxmlformats.org/officeDocument/2006/relationships/hyperlink" Target="https://www.worldometers.info/world-population/angola-population/" TargetMode="External"/><Relationship Id="rId152" Type="http://schemas.openxmlformats.org/officeDocument/2006/relationships/hyperlink" Target="https://www.worldometers.info/coronavirus/country/luxembourg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new-zealand/" TargetMode="External"/><Relationship Id="rId415" Type="http://schemas.openxmlformats.org/officeDocument/2006/relationships/hyperlink" Target="https://www.worldometers.info/coronavirus/country/saint-barthelemy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56" Type="http://schemas.openxmlformats.org/officeDocument/2006/relationships/hyperlink" Target="https://www.worldometers.info/world-population/singapore-population/" TargetMode="External"/><Relationship Id="rId317" Type="http://schemas.openxmlformats.org/officeDocument/2006/relationships/hyperlink" Target="https://www.worldometers.info/coronavirus/country/gibraltar/" TargetMode="External"/><Relationship Id="rId359" Type="http://schemas.openxmlformats.org/officeDocument/2006/relationships/hyperlink" Target="https://www.worldometers.info/coronavirus/country/china-macao-sar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orocco-population/" TargetMode="External"/><Relationship Id="rId163" Type="http://schemas.openxmlformats.org/officeDocument/2006/relationships/hyperlink" Target="https://www.worldometers.info/world-population/el-salvador-population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230" Type="http://schemas.openxmlformats.org/officeDocument/2006/relationships/hyperlink" Target="https://www.worldometers.info/world-population/china-hong-kong-sar-population/" TargetMode="External"/><Relationship Id="rId25" Type="http://schemas.openxmlformats.org/officeDocument/2006/relationships/hyperlink" Target="https://www.worldometers.info/coronavirus/country/chile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sao-tome-and-principe-population/" TargetMode="External"/><Relationship Id="rId328" Type="http://schemas.openxmlformats.org/officeDocument/2006/relationships/hyperlink" Target="https://www.worldometers.info/world-population/bermuda-population/" TargetMode="External"/><Relationship Id="rId132" Type="http://schemas.openxmlformats.org/officeDocument/2006/relationships/hyperlink" Target="https://www.worldometers.info/coronavirus/country/finland/" TargetMode="External"/><Relationship Id="rId174" Type="http://schemas.openxmlformats.org/officeDocument/2006/relationships/hyperlink" Target="https://www.worldometers.info/coronavirus/country/bosnia-and-herzegovina/" TargetMode="External"/><Relationship Id="rId381" Type="http://schemas.openxmlformats.org/officeDocument/2006/relationships/hyperlink" Target="https://www.worldometers.info/coronavirus/country/new-caledonia/" TargetMode="External"/><Relationship Id="rId241" Type="http://schemas.openxmlformats.org/officeDocument/2006/relationships/hyperlink" Target="https://www.worldometers.info/coronavirus/country/cyprus/" TargetMode="External"/><Relationship Id="rId36" Type="http://schemas.openxmlformats.org/officeDocument/2006/relationships/hyperlink" Target="https://www.worldometers.info/coronavirus/country/qatar/" TargetMode="External"/><Relationship Id="rId283" Type="http://schemas.openxmlformats.org/officeDocument/2006/relationships/hyperlink" Target="https://www.worldometers.info/coronavirus/country/mozambique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kazakhstan-population/" TargetMode="External"/><Relationship Id="rId143" Type="http://schemas.openxmlformats.org/officeDocument/2006/relationships/hyperlink" Target="https://www.worldometers.info/world-population/uzbekistan-population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52" Type="http://schemas.openxmlformats.org/officeDocument/2006/relationships/hyperlink" Target="https://www.worldometers.info/world-population/chad-populatio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zimbabwe-population/" TargetMode="External"/><Relationship Id="rId47" Type="http://schemas.openxmlformats.org/officeDocument/2006/relationships/hyperlink" Target="https://www.worldometers.info/coronavirus/country/sweden/" TargetMode="External"/><Relationship Id="rId89" Type="http://schemas.openxmlformats.org/officeDocument/2006/relationships/hyperlink" Target="https://www.worldometers.info/world-population/austria-population/" TargetMode="External"/><Relationship Id="rId112" Type="http://schemas.openxmlformats.org/officeDocument/2006/relationships/hyperlink" Target="https://www.worldometers.info/coronavirus/country/moldova/" TargetMode="External"/><Relationship Id="rId154" Type="http://schemas.openxmlformats.org/officeDocument/2006/relationships/hyperlink" Target="https://www.worldometers.info/coronavirus/country/hungary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central-african-republic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zambia/" TargetMode="External"/><Relationship Id="rId263" Type="http://schemas.openxmlformats.org/officeDocument/2006/relationships/hyperlink" Target="https://www.worldometers.info/coronavirus/country/malta/" TargetMode="External"/><Relationship Id="rId319" Type="http://schemas.openxmlformats.org/officeDocument/2006/relationships/hyperlink" Target="https://www.worldometers.info/coronavirus/country/cayman-islands/" TargetMode="External"/><Relationship Id="rId58" Type="http://schemas.openxmlformats.org/officeDocument/2006/relationships/hyperlink" Target="https://www.worldometers.info/world-population/egypt-population/" TargetMode="External"/><Relationship Id="rId123" Type="http://schemas.openxmlformats.org/officeDocument/2006/relationships/hyperlink" Target="https://www.worldometers.info/world-population/malaysia-population/" TargetMode="External"/><Relationship Id="rId330" Type="http://schemas.openxmlformats.org/officeDocument/2006/relationships/hyperlink" Target="https://www.worldometers.info/world-population/brunei-darussalam-population/" TargetMode="External"/><Relationship Id="rId165" Type="http://schemas.openxmlformats.org/officeDocument/2006/relationships/hyperlink" Target="https://www.worldometers.info/world-population/thailand-populatio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232" Type="http://schemas.openxmlformats.org/officeDocument/2006/relationships/hyperlink" Target="https://www.worldometers.info/world-population/mauritania-population/" TargetMode="External"/><Relationship Id="rId274" Type="http://schemas.openxmlformats.org/officeDocument/2006/relationships/hyperlink" Target="https://www.worldometers.info/world-population/tanzania-population/" TargetMode="External"/><Relationship Id="rId27" Type="http://schemas.openxmlformats.org/officeDocument/2006/relationships/hyperlink" Target="https://www.worldometers.info/coronavirus/country/mexico/" TargetMode="External"/><Relationship Id="rId69" Type="http://schemas.openxmlformats.org/officeDocument/2006/relationships/hyperlink" Target="https://www.worldometers.info/coronavirus/country/poland/" TargetMode="External"/><Relationship Id="rId134" Type="http://schemas.openxmlformats.org/officeDocument/2006/relationships/hyperlink" Target="https://www.worldometers.info/coronavirus/country/honduras/" TargetMode="External"/><Relationship Id="rId80" Type="http://schemas.openxmlformats.org/officeDocument/2006/relationships/hyperlink" Target="https://www.worldometers.info/world-population/romania-population/" TargetMode="External"/><Relationship Id="rId176" Type="http://schemas.openxmlformats.org/officeDocument/2006/relationships/hyperlink" Target="https://www.worldometers.info/coronavirus/country/venezuela/" TargetMode="External"/><Relationship Id="rId341" Type="http://schemas.openxmlformats.org/officeDocument/2006/relationships/hyperlink" Target="https://www.worldometers.info/coronavirus/country/aruba/" TargetMode="External"/><Relationship Id="rId383" Type="http://schemas.openxmlformats.org/officeDocument/2006/relationships/hyperlink" Target="https://www.worldometers.info/coronavirus/country/belize/" TargetMode="External"/><Relationship Id="rId201" Type="http://schemas.openxmlformats.org/officeDocument/2006/relationships/hyperlink" Target="https://www.worldometers.info/world-population/lithuania-population/" TargetMode="External"/><Relationship Id="rId243" Type="http://schemas.openxmlformats.org/officeDocument/2006/relationships/hyperlink" Target="https://www.worldometers.info/coronavirus/country/burkina-faso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djibouti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comoros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guinea-bissau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mauritius-population/" TargetMode="External"/><Relationship Id="rId300" Type="http://schemas.openxmlformats.org/officeDocument/2006/relationships/hyperlink" Target="https://www.worldometers.info/world-population/libya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jamaic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omoros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lebanon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isle-of-man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jamaica-population/" TargetMode="External"/><Relationship Id="rId287" Type="http://schemas.openxmlformats.org/officeDocument/2006/relationships/hyperlink" Target="https://www.worldometers.info/coronavirus/country/taiwan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lebanon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yemen/" TargetMode="External"/><Relationship Id="rId298" Type="http://schemas.openxmlformats.org/officeDocument/2006/relationships/hyperlink" Target="https://www.worldometers.info/world-population/isle-of-m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madagascar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cabo-verde/" TargetMode="External"/><Relationship Id="rId288" Type="http://schemas.openxmlformats.org/officeDocument/2006/relationships/hyperlink" Target="https://www.worldometers.info/world-population/taiwan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pakistan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iraq/" TargetMode="External"/><Relationship Id="rId148" Type="http://schemas.openxmlformats.org/officeDocument/2006/relationships/hyperlink" Target="https://www.worldometers.info/coronavirus/country/guinea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ethiop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san-marino/" TargetMode="External"/><Relationship Id="rId278" Type="http://schemas.openxmlformats.org/officeDocument/2006/relationships/hyperlink" Target="https://www.worldometers.info/world-population/yeme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barbado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malawi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guinea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iraq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san-marino-population/" TargetMode="External"/><Relationship Id="rId22" Type="http://schemas.openxmlformats.org/officeDocument/2006/relationships/hyperlink" Target="https://www.worldometers.info/world-population/turkey-population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norway/" TargetMode="External"/><Relationship Id="rId325" Type="http://schemas.openxmlformats.org/officeDocument/2006/relationships/hyperlink" Target="https://www.worldometers.info/coronavirus/country/syria/" TargetMode="External"/><Relationship Id="rId367" Type="http://schemas.openxmlformats.org/officeDocument/2006/relationships/hyperlink" Target="https://www.worldometers.info/coronavirus/country/namibia/" TargetMode="External"/><Relationship Id="rId171" Type="http://schemas.openxmlformats.org/officeDocument/2006/relationships/hyperlink" Target="https://www.worldometers.info/world-population/kenya-population/" TargetMode="External"/><Relationship Id="rId227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coronavirus/country/channel-islands/" TargetMode="External"/><Relationship Id="rId33" Type="http://schemas.openxmlformats.org/officeDocument/2006/relationships/hyperlink" Target="https://www.worldometers.info/coronavirus/country/canad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reunion-population/" TargetMode="External"/><Relationship Id="rId336" Type="http://schemas.openxmlformats.org/officeDocument/2006/relationships/hyperlink" Target="https://www.worldometers.info/world-population/cambodia-population/" TargetMode="External"/><Relationship Id="rId75" Type="http://schemas.openxmlformats.org/officeDocument/2006/relationships/hyperlink" Target="https://www.worldometers.info/coronavirus/country/philippines/" TargetMode="External"/><Relationship Id="rId140" Type="http://schemas.openxmlformats.org/officeDocument/2006/relationships/hyperlink" Target="https://www.worldometers.info/coronavirus/country/senegal/" TargetMode="External"/><Relationship Id="rId182" Type="http://schemas.openxmlformats.org/officeDocument/2006/relationships/hyperlink" Target="https://www.worldometers.info/coronavirus/country/croatia/" TargetMode="External"/><Relationship Id="rId378" Type="http://schemas.openxmlformats.org/officeDocument/2006/relationships/hyperlink" Target="https://www.worldometers.info/world-population/grenada-population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beni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belarus-population/" TargetMode="External"/><Relationship Id="rId86" Type="http://schemas.openxmlformats.org/officeDocument/2006/relationships/hyperlink" Target="https://www.worldometers.info/coronavirus/country/japan/" TargetMode="External"/><Relationship Id="rId151" Type="http://schemas.openxmlformats.org/officeDocument/2006/relationships/hyperlink" Target="https://www.worldometers.info/world-population/nepal-population/" TargetMode="External"/><Relationship Id="rId389" Type="http://schemas.openxmlformats.org/officeDocument/2006/relationships/hyperlink" Target="https://www.worldometers.info/coronavirus/country/dominic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ongo-population/" TargetMode="External"/><Relationship Id="rId316" Type="http://schemas.openxmlformats.org/officeDocument/2006/relationships/hyperlink" Target="https://www.worldometers.info/world-population/faeroe-islands-population/" TargetMode="External"/><Relationship Id="rId55" Type="http://schemas.openxmlformats.org/officeDocument/2006/relationships/hyperlink" Target="https://www.worldometers.info/coronavirus/country/singapore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morocco/" TargetMode="External"/><Relationship Id="rId358" Type="http://schemas.openxmlformats.org/officeDocument/2006/relationships/hyperlink" Target="https://www.worldometers.info/world-population/bhutan-population/" TargetMode="External"/><Relationship Id="rId162" Type="http://schemas.openxmlformats.org/officeDocument/2006/relationships/hyperlink" Target="https://www.worldometers.info/coronavirus/country/el-salvador/" TargetMode="External"/><Relationship Id="rId218" Type="http://schemas.openxmlformats.org/officeDocument/2006/relationships/hyperlink" Target="https://www.worldometers.info/world-population/equatorial-guinea-population/" TargetMode="External"/><Relationship Id="rId271" Type="http://schemas.openxmlformats.org/officeDocument/2006/relationships/hyperlink" Target="https://www.worldometers.info/coronavirus/country/sao-tome-and-principe/" TargetMode="External"/><Relationship Id="rId24" Type="http://schemas.openxmlformats.org/officeDocument/2006/relationships/hyperlink" Target="https://www.worldometers.info/world-population/france-population/" TargetMode="External"/><Relationship Id="rId66" Type="http://schemas.openxmlformats.org/officeDocument/2006/relationships/hyperlink" Target="https://www.worldometers.info/world-population/switzerland-population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bermuda/" TargetMode="External"/><Relationship Id="rId369" Type="http://schemas.openxmlformats.org/officeDocument/2006/relationships/hyperlink" Target="https://www.worldometers.info/coronavirus/country/gambia/" TargetMode="External"/><Relationship Id="rId173" Type="http://schemas.openxmlformats.org/officeDocument/2006/relationships/hyperlink" Target="https://www.worldometers.info/world-population/bulgaria-population/" TargetMode="External"/><Relationship Id="rId229" Type="http://schemas.openxmlformats.org/officeDocument/2006/relationships/hyperlink" Target="https://www.worldometers.info/coronavirus/country/china-hong-kong-sar/" TargetMode="External"/><Relationship Id="rId380" Type="http://schemas.openxmlformats.org/officeDocument/2006/relationships/hyperlink" Target="https://www.worldometers.info/world-population/curacao-population/" TargetMode="External"/><Relationship Id="rId240" Type="http://schemas.openxmlformats.org/officeDocument/2006/relationships/hyperlink" Target="https://www.worldometers.info/world-population/niger-population/" TargetMode="External"/><Relationship Id="rId35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kazakhstan/" TargetMode="External"/><Relationship Id="rId282" Type="http://schemas.openxmlformats.org/officeDocument/2006/relationships/hyperlink" Target="https://www.worldometers.info/world-population/state-of-palestine-population/" TargetMode="External"/><Relationship Id="rId338" Type="http://schemas.openxmlformats.org/officeDocument/2006/relationships/hyperlink" Target="https://www.worldometers.info/world-population/trinidad-and-tobago-population/" TargetMode="External"/><Relationship Id="rId8" Type="http://schemas.openxmlformats.org/officeDocument/2006/relationships/hyperlink" Target="https://www.worldometers.info/world-population/uk-population/" TargetMode="External"/><Relationship Id="rId142" Type="http://schemas.openxmlformats.org/officeDocument/2006/relationships/hyperlink" Target="https://www.worldometers.info/coronavirus/country/uzbekistan/" TargetMode="External"/><Relationship Id="rId184" Type="http://schemas.openxmlformats.org/officeDocument/2006/relationships/hyperlink" Target="https://www.worldometers.info/coronavirus/country/cuba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51" Type="http://schemas.openxmlformats.org/officeDocument/2006/relationships/hyperlink" Target="https://www.worldometers.info/coronavirus/country/chad/" TargetMode="External"/><Relationship Id="rId46" Type="http://schemas.openxmlformats.org/officeDocument/2006/relationships/hyperlink" Target="https://www.worldometers.info/world-population/nether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zimbabwe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austria/" TargetMode="External"/><Relationship Id="rId111" Type="http://schemas.openxmlformats.org/officeDocument/2006/relationships/hyperlink" Target="https://www.worldometers.info/world-population/algeria-population/" TargetMode="External"/><Relationship Id="rId153" Type="http://schemas.openxmlformats.org/officeDocument/2006/relationships/hyperlink" Target="https://www.worldometers.info/world-population/luxembourg-population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15" Type="http://schemas.openxmlformats.org/officeDocument/2006/relationships/hyperlink" Target="https://www.worldometers.info/coronavirus/country/peru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318" Type="http://schemas.openxmlformats.org/officeDocument/2006/relationships/hyperlink" Target="https://www.worldometers.info/world-population/gibraltar-population/" TargetMode="External"/><Relationship Id="rId99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malaysia/" TargetMode="External"/><Relationship Id="rId164" Type="http://schemas.openxmlformats.org/officeDocument/2006/relationships/hyperlink" Target="https://www.worldometers.info/coronavirus/country/thailand/" TargetMode="External"/><Relationship Id="rId371" Type="http://schemas.openxmlformats.org/officeDocument/2006/relationships/hyperlink" Target="https://www.worldometers.info/coronavirus/country/saint-vincent-and-the-grenadines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mauritania/" TargetMode="External"/><Relationship Id="rId273" Type="http://schemas.openxmlformats.org/officeDocument/2006/relationships/hyperlink" Target="https://www.worldometers.info/coronavirus/country/tanzania/" TargetMode="External"/><Relationship Id="rId329" Type="http://schemas.openxmlformats.org/officeDocument/2006/relationships/hyperlink" Target="https://www.worldometers.info/coronavirus/country/brunei-darussalam/" TargetMode="External"/><Relationship Id="rId68" Type="http://schemas.openxmlformats.org/officeDocument/2006/relationships/hyperlink" Target="https://www.worldometers.info/world-population/ukraine-population/" TargetMode="External"/><Relationship Id="rId133" Type="http://schemas.openxmlformats.org/officeDocument/2006/relationships/hyperlink" Target="https://www.worldometers.info/world-population/finland-population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242" Type="http://schemas.openxmlformats.org/officeDocument/2006/relationships/hyperlink" Target="https://www.worldometers.info/world-population/cyprus-population/" TargetMode="External"/><Relationship Id="rId284" Type="http://schemas.openxmlformats.org/officeDocument/2006/relationships/hyperlink" Target="https://www.worldometers.info/world-population/mozambique-population/" TargetMode="External"/><Relationship Id="rId37" Type="http://schemas.openxmlformats.org/officeDocument/2006/relationships/hyperlink" Target="https://www.worldometers.info/coronavirus/country/bangladesh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nigeria/" TargetMode="External"/><Relationship Id="rId144" Type="http://schemas.openxmlformats.org/officeDocument/2006/relationships/hyperlink" Target="https://www.worldometers.info/coronavirus/country/djibouti/" TargetMode="External"/><Relationship Id="rId90" Type="http://schemas.openxmlformats.org/officeDocument/2006/relationships/hyperlink" Target="https://www.worldometers.info/coronavirus/country/panama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guinea-bissau/" TargetMode="External"/><Relationship Id="rId253" Type="http://schemas.openxmlformats.org/officeDocument/2006/relationships/hyperlink" Target="https://www.worldometers.info/coronavirus/country/georgia/" TargetMode="External"/><Relationship Id="rId295" Type="http://schemas.openxmlformats.org/officeDocument/2006/relationships/hyperlink" Target="https://www.worldometers.info/coronavirus/country/mauritius/" TargetMode="External"/><Relationship Id="rId309" Type="http://schemas.openxmlformats.org/officeDocument/2006/relationships/hyperlink" Target="https://www.worldometers.info/coronavirus/country/myanmar/" TargetMode="External"/><Relationship Id="rId48" Type="http://schemas.openxmlformats.org/officeDocument/2006/relationships/hyperlink" Target="https://www.worldometers.info/world-population/sweden-population/" TargetMode="External"/><Relationship Id="rId113" Type="http://schemas.openxmlformats.org/officeDocument/2006/relationships/hyperlink" Target="https://www.worldometers.info/world-population/moldova-population/" TargetMode="External"/><Relationship Id="rId320" Type="http://schemas.openxmlformats.org/officeDocument/2006/relationships/hyperlink" Target="https://www.worldometers.info/world-population/cayman-islands-population/" TargetMode="External"/><Relationship Id="rId155" Type="http://schemas.openxmlformats.org/officeDocument/2006/relationships/hyperlink" Target="https://www.worldometers.info/world-population/hungary-population/" TargetMode="External"/><Relationship Id="rId197" Type="http://schemas.openxmlformats.org/officeDocument/2006/relationships/hyperlink" Target="https://www.worldometers.info/world-population/central-african-republic-population/" TargetMode="External"/><Relationship Id="rId362" Type="http://schemas.openxmlformats.org/officeDocument/2006/relationships/hyperlink" Target="https://www.worldometers.info/world-population/botswana-population/" TargetMode="External"/><Relationship Id="rId418" Type="http://schemas.openxmlformats.org/officeDocument/2006/relationships/hyperlink" Target="https://www.worldometers.info/world-population/lesotho-population/" TargetMode="External"/><Relationship Id="rId222" Type="http://schemas.openxmlformats.org/officeDocument/2006/relationships/hyperlink" Target="https://www.worldometers.info/world-population/zambia-population/" TargetMode="External"/><Relationship Id="rId264" Type="http://schemas.openxmlformats.org/officeDocument/2006/relationships/hyperlink" Target="https://www.worldometers.info/world-population/malta-population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gdp/guyana-gdp/" TargetMode="External"/><Relationship Id="rId21" Type="http://schemas.openxmlformats.org/officeDocument/2006/relationships/hyperlink" Target="https://www.worldometers.info/gdp/australia-gdp/" TargetMode="External"/><Relationship Id="rId42" Type="http://schemas.openxmlformats.org/officeDocument/2006/relationships/hyperlink" Target="https://www.worldometers.info/gdp/portugal-gdp/" TargetMode="External"/><Relationship Id="rId63" Type="http://schemas.openxmlformats.org/officeDocument/2006/relationships/hyperlink" Target="https://www.worldometers.info/gdp/mauritius-gdp/" TargetMode="External"/><Relationship Id="rId84" Type="http://schemas.openxmlformats.org/officeDocument/2006/relationships/hyperlink" Target="https://www.worldometers.info/gdp/algeria-gdp/" TargetMode="External"/><Relationship Id="rId138" Type="http://schemas.openxmlformats.org/officeDocument/2006/relationships/hyperlink" Target="https://www.worldometers.info/gdp/state-of-palestine-gdp/" TargetMode="External"/><Relationship Id="rId159" Type="http://schemas.openxmlformats.org/officeDocument/2006/relationships/hyperlink" Target="https://www.worldometers.info/gdp/yemen-gdp/" TargetMode="External"/><Relationship Id="rId170" Type="http://schemas.openxmlformats.org/officeDocument/2006/relationships/hyperlink" Target="https://www.worldometers.info/gdp/uganda-gdp/" TargetMode="External"/><Relationship Id="rId107" Type="http://schemas.openxmlformats.org/officeDocument/2006/relationships/hyperlink" Target="https://www.worldometers.info/gdp/armenia-gdp/" TargetMode="External"/><Relationship Id="rId11" Type="http://schemas.openxmlformats.org/officeDocument/2006/relationships/hyperlink" Target="https://www.worldometers.info/gdp/norway-gdp/" TargetMode="External"/><Relationship Id="rId32" Type="http://schemas.openxmlformats.org/officeDocument/2006/relationships/hyperlink" Target="https://www.worldometers.info/gdp/new-zealand-gdp/" TargetMode="External"/><Relationship Id="rId53" Type="http://schemas.openxmlformats.org/officeDocument/2006/relationships/hyperlink" Target="https://www.worldometers.info/gdp/turkey-gdp/" TargetMode="External"/><Relationship Id="rId74" Type="http://schemas.openxmlformats.org/officeDocument/2006/relationships/hyperlink" Target="https://www.worldometers.info/gdp/thailand-gdp/" TargetMode="External"/><Relationship Id="rId128" Type="http://schemas.openxmlformats.org/officeDocument/2006/relationships/hyperlink" Target="https://www.worldometers.info/gdp/samoa-gdp/" TargetMode="External"/><Relationship Id="rId149" Type="http://schemas.openxmlformats.org/officeDocument/2006/relationships/hyperlink" Target="https://www.worldometers.info/gdp/cameroon-gdp/" TargetMode="External"/><Relationship Id="rId5" Type="http://schemas.openxmlformats.org/officeDocument/2006/relationships/hyperlink" Target="https://www.worldometers.info/gdp/brunei-darussalam-gdp/" TargetMode="External"/><Relationship Id="rId95" Type="http://schemas.openxmlformats.org/officeDocument/2006/relationships/hyperlink" Target="https://www.worldometers.info/gdp/bosnia-and-herzegovina-gdp/" TargetMode="External"/><Relationship Id="rId160" Type="http://schemas.openxmlformats.org/officeDocument/2006/relationships/hyperlink" Target="https://www.worldometers.info/gdp/zimbabwe-gdp/" TargetMode="External"/><Relationship Id="rId181" Type="http://schemas.openxmlformats.org/officeDocument/2006/relationships/hyperlink" Target="https://www.worldometers.info/gdp/niger-gdp/" TargetMode="External"/><Relationship Id="rId22" Type="http://schemas.openxmlformats.org/officeDocument/2006/relationships/hyperlink" Target="https://www.worldometers.info/gdp/belgium-gdp/" TargetMode="External"/><Relationship Id="rId43" Type="http://schemas.openxmlformats.org/officeDocument/2006/relationships/hyperlink" Target="https://www.worldometers.info/gdp/slovakia-gdp/" TargetMode="External"/><Relationship Id="rId64" Type="http://schemas.openxmlformats.org/officeDocument/2006/relationships/hyperlink" Target="https://www.worldometers.info/gdp/bulgaria-gdp/" TargetMode="External"/><Relationship Id="rId118" Type="http://schemas.openxmlformats.org/officeDocument/2006/relationships/hyperlink" Target="https://www.worldometers.info/gdp/guatemala-gdp/" TargetMode="External"/><Relationship Id="rId139" Type="http://schemas.openxmlformats.org/officeDocument/2006/relationships/hyperlink" Target="https://www.worldometers.info/gdp/ghana-gdp/" TargetMode="External"/><Relationship Id="rId85" Type="http://schemas.openxmlformats.org/officeDocument/2006/relationships/hyperlink" Target="https://www.worldometers.info/gdp/north-macedonia-gdp/" TargetMode="External"/><Relationship Id="rId150" Type="http://schemas.openxmlformats.org/officeDocument/2006/relationships/hyperlink" Target="https://www.worldometers.info/gdp/senegal-gdp/" TargetMode="External"/><Relationship Id="rId171" Type="http://schemas.openxmlformats.org/officeDocument/2006/relationships/hyperlink" Target="https://www.worldometers.info/gdp/burkina-faso-gdp/" TargetMode="External"/><Relationship Id="rId12" Type="http://schemas.openxmlformats.org/officeDocument/2006/relationships/hyperlink" Target="https://www.worldometers.info/gdp/china-hong-kong-sar-gdp/" TargetMode="External"/><Relationship Id="rId33" Type="http://schemas.openxmlformats.org/officeDocument/2006/relationships/hyperlink" Target="https://www.worldometers.info/gdp/aruba-gdp/" TargetMode="External"/><Relationship Id="rId108" Type="http://schemas.openxmlformats.org/officeDocument/2006/relationships/hyperlink" Target="https://www.worldometers.info/gdp/fiji-gdp/" TargetMode="External"/><Relationship Id="rId129" Type="http://schemas.openxmlformats.org/officeDocument/2006/relationships/hyperlink" Target="https://www.worldometers.info/gdp/myanmar-gdp/" TargetMode="External"/><Relationship Id="rId54" Type="http://schemas.openxmlformats.org/officeDocument/2006/relationships/hyperlink" Target="https://www.worldometers.info/gdp/romania-gdp/" TargetMode="External"/><Relationship Id="rId75" Type="http://schemas.openxmlformats.org/officeDocument/2006/relationships/hyperlink" Target="https://www.worldometers.info/gdp/azerbaijan-gdp/" TargetMode="External"/><Relationship Id="rId96" Type="http://schemas.openxmlformats.org/officeDocument/2006/relationships/hyperlink" Target="https://www.worldometers.info/gdp/mongolia-gdp/" TargetMode="External"/><Relationship Id="rId140" Type="http://schemas.openxmlformats.org/officeDocument/2006/relationships/hyperlink" Target="https://www.worldometers.info/gdp/marshall-islands-gdp/" TargetMode="External"/><Relationship Id="rId161" Type="http://schemas.openxmlformats.org/officeDocument/2006/relationships/hyperlink" Target="https://www.worldometers.info/gdp/solomon-islands-gdp/" TargetMode="External"/><Relationship Id="rId182" Type="http://schemas.openxmlformats.org/officeDocument/2006/relationships/hyperlink" Target="https://www.worldometers.info/gdp/democratic-republic-of-the-congo-gdp/" TargetMode="External"/><Relationship Id="rId6" Type="http://schemas.openxmlformats.org/officeDocument/2006/relationships/hyperlink" Target="https://www.worldometers.info/gdp/ireland-gdp/" TargetMode="External"/><Relationship Id="rId23" Type="http://schemas.openxmlformats.org/officeDocument/2006/relationships/hyperlink" Target="https://www.worldometers.info/gdp/bahrain-gdp/" TargetMode="External"/><Relationship Id="rId119" Type="http://schemas.openxmlformats.org/officeDocument/2006/relationships/hyperlink" Target="https://www.worldometers.info/gdp/el-salvador-gdp/" TargetMode="External"/><Relationship Id="rId44" Type="http://schemas.openxmlformats.org/officeDocument/2006/relationships/hyperlink" Target="https://www.worldometers.info/gdp/trinidad-and-tobago-gdp/" TargetMode="External"/><Relationship Id="rId65" Type="http://schemas.openxmlformats.org/officeDocument/2006/relationships/hyperlink" Target="https://www.worldometers.info/gdp/iran-gdp/" TargetMode="External"/><Relationship Id="rId86" Type="http://schemas.openxmlformats.org/officeDocument/2006/relationships/hyperlink" Target="https://www.worldometers.info/gdp/suriname-gdp/" TargetMode="External"/><Relationship Id="rId130" Type="http://schemas.openxmlformats.org/officeDocument/2006/relationships/hyperlink" Target="https://www.worldometers.info/gdp/tonga-gdp/" TargetMode="External"/><Relationship Id="rId151" Type="http://schemas.openxmlformats.org/officeDocument/2006/relationships/hyperlink" Target="https://www.worldometers.info/gdp/sao-tome-and-principe-gdp/" TargetMode="External"/><Relationship Id="rId172" Type="http://schemas.openxmlformats.org/officeDocument/2006/relationships/hyperlink" Target="https://www.worldometers.info/gdp/haiti-gdp/" TargetMode="External"/><Relationship Id="rId13" Type="http://schemas.openxmlformats.org/officeDocument/2006/relationships/hyperlink" Target="https://www.worldometers.info/gdp/us-gdp/" TargetMode="External"/><Relationship Id="rId18" Type="http://schemas.openxmlformats.org/officeDocument/2006/relationships/hyperlink" Target="https://www.worldometers.info/gdp/austria-gdp/" TargetMode="External"/><Relationship Id="rId39" Type="http://schemas.openxmlformats.org/officeDocument/2006/relationships/hyperlink" Target="https://www.worldometers.info/gdp/cyprus-gdp/" TargetMode="External"/><Relationship Id="rId109" Type="http://schemas.openxmlformats.org/officeDocument/2006/relationships/hyperlink" Target="https://www.worldometers.info/gdp/bhutan-gdp/" TargetMode="External"/><Relationship Id="rId34" Type="http://schemas.openxmlformats.org/officeDocument/2006/relationships/hyperlink" Target="https://www.worldometers.info/gdp/spain-gdp/" TargetMode="External"/><Relationship Id="rId50" Type="http://schemas.openxmlformats.org/officeDocument/2006/relationships/hyperlink" Target="https://www.worldometers.info/gdp/saint-kitts-and-nevis-gdp/" TargetMode="External"/><Relationship Id="rId55" Type="http://schemas.openxmlformats.org/officeDocument/2006/relationships/hyperlink" Target="https://www.worldometers.info/gdp/kazakhstan-gdp/" TargetMode="External"/><Relationship Id="rId76" Type="http://schemas.openxmlformats.org/officeDocument/2006/relationships/hyperlink" Target="https://www.worldometers.info/gdp/costa-rica-gdp/" TargetMode="External"/><Relationship Id="rId97" Type="http://schemas.openxmlformats.org/officeDocument/2006/relationships/hyperlink" Target="https://www.worldometers.info/gdp/albania-gdp/" TargetMode="External"/><Relationship Id="rId104" Type="http://schemas.openxmlformats.org/officeDocument/2006/relationships/hyperlink" Target="https://www.worldometers.info/gdp/georgia-gdp/" TargetMode="External"/><Relationship Id="rId120" Type="http://schemas.openxmlformats.org/officeDocument/2006/relationships/hyperlink" Target="https://www.worldometers.info/gdp/bolivia-gdp/" TargetMode="External"/><Relationship Id="rId125" Type="http://schemas.openxmlformats.org/officeDocument/2006/relationships/hyperlink" Target="https://www.worldometers.info/gdp/uzbekistan-gdp/" TargetMode="External"/><Relationship Id="rId141" Type="http://schemas.openxmlformats.org/officeDocument/2006/relationships/hyperlink" Target="https://www.worldometers.info/gdp/papua-new-guinea-gdp/" TargetMode="External"/><Relationship Id="rId146" Type="http://schemas.openxmlformats.org/officeDocument/2006/relationships/hyperlink" Target="https://www.worldometers.info/gdp/tuvalu-gdp/" TargetMode="External"/><Relationship Id="rId167" Type="http://schemas.openxmlformats.org/officeDocument/2006/relationships/hyperlink" Target="https://www.worldometers.info/gdp/afghanistan-gdp/" TargetMode="External"/><Relationship Id="rId188" Type="http://schemas.openxmlformats.org/officeDocument/2006/relationships/hyperlink" Target="https://www.worldometers.info/gdp/northern-mariana-islands-gdp/" TargetMode="External"/><Relationship Id="rId7" Type="http://schemas.openxmlformats.org/officeDocument/2006/relationships/hyperlink" Target="https://www.worldometers.info/gdp/united-arab-emirates-gdp/" TargetMode="External"/><Relationship Id="rId71" Type="http://schemas.openxmlformats.org/officeDocument/2006/relationships/hyperlink" Target="https://www.worldometers.info/gdp/barbados-gdp/" TargetMode="External"/><Relationship Id="rId92" Type="http://schemas.openxmlformats.org/officeDocument/2006/relationships/hyperlink" Target="https://www.worldometers.info/gdp/south-africa-gdp/" TargetMode="External"/><Relationship Id="rId162" Type="http://schemas.openxmlformats.org/officeDocument/2006/relationships/hyperlink" Target="https://www.worldometers.info/gdp/benin-gdp/" TargetMode="External"/><Relationship Id="rId183" Type="http://schemas.openxmlformats.org/officeDocument/2006/relationships/hyperlink" Target="https://www.worldometers.info/gdp/burundi-gdp/" TargetMode="External"/><Relationship Id="rId2" Type="http://schemas.openxmlformats.org/officeDocument/2006/relationships/hyperlink" Target="https://www.worldometers.info/gdp/china-macao-sar-gdp/" TargetMode="External"/><Relationship Id="rId29" Type="http://schemas.openxmlformats.org/officeDocument/2006/relationships/hyperlink" Target="https://www.worldometers.info/gdp/oman-gdp/" TargetMode="External"/><Relationship Id="rId24" Type="http://schemas.openxmlformats.org/officeDocument/2006/relationships/hyperlink" Target="https://www.worldometers.info/gdp/canada-gdp/" TargetMode="External"/><Relationship Id="rId40" Type="http://schemas.openxmlformats.org/officeDocument/2006/relationships/hyperlink" Target="https://www.worldometers.info/gdp/estonia-gdp/" TargetMode="External"/><Relationship Id="rId45" Type="http://schemas.openxmlformats.org/officeDocument/2006/relationships/hyperlink" Target="https://www.worldometers.info/gdp/bahamas-gdp/" TargetMode="External"/><Relationship Id="rId66" Type="http://schemas.openxmlformats.org/officeDocument/2006/relationships/hyperlink" Target="https://www.worldometers.info/gdp/argentina-gdp/" TargetMode="External"/><Relationship Id="rId87" Type="http://schemas.openxmlformats.org/officeDocument/2006/relationships/hyperlink" Target="https://www.worldometers.info/gdp/grenada-gdp/" TargetMode="External"/><Relationship Id="rId110" Type="http://schemas.openxmlformats.org/officeDocument/2006/relationships/hyperlink" Target="https://www.worldometers.info/gdp/jordan-gdp/" TargetMode="External"/><Relationship Id="rId115" Type="http://schemas.openxmlformats.org/officeDocument/2006/relationships/hyperlink" Target="https://www.worldometers.info/gdp/philippines-gdp/" TargetMode="External"/><Relationship Id="rId131" Type="http://schemas.openxmlformats.org/officeDocument/2006/relationships/hyperlink" Target="https://www.worldometers.info/gdp/nigeria-gdp/" TargetMode="External"/><Relationship Id="rId136" Type="http://schemas.openxmlformats.org/officeDocument/2006/relationships/hyperlink" Target="https://www.worldometers.info/gdp/honduras-gdp/" TargetMode="External"/><Relationship Id="rId157" Type="http://schemas.openxmlformats.org/officeDocument/2006/relationships/hyperlink" Target="https://www.worldometers.info/gdp/comoros-gdp/" TargetMode="External"/><Relationship Id="rId178" Type="http://schemas.openxmlformats.org/officeDocument/2006/relationships/hyperlink" Target="https://www.worldometers.info/gdp/liberia-gdp/" TargetMode="External"/><Relationship Id="rId61" Type="http://schemas.openxmlformats.org/officeDocument/2006/relationships/hyperlink" Target="https://www.worldometers.info/gdp/antigua-and-barbuda-gdp/" TargetMode="External"/><Relationship Id="rId82" Type="http://schemas.openxmlformats.org/officeDocument/2006/relationships/hyperlink" Target="https://www.worldometers.info/gdp/brazil-gdp/" TargetMode="External"/><Relationship Id="rId152" Type="http://schemas.openxmlformats.org/officeDocument/2006/relationships/hyperlink" Target="https://www.worldometers.info/gdp/kenya-gdp/" TargetMode="External"/><Relationship Id="rId173" Type="http://schemas.openxmlformats.org/officeDocument/2006/relationships/hyperlink" Target="https://www.worldometers.info/gdp/guinea-bissau-gdp/" TargetMode="External"/><Relationship Id="rId19" Type="http://schemas.openxmlformats.org/officeDocument/2006/relationships/hyperlink" Target="https://www.worldometers.info/gdp/germany-gdp/" TargetMode="External"/><Relationship Id="rId14" Type="http://schemas.openxmlformats.org/officeDocument/2006/relationships/hyperlink" Target="https://www.worldometers.info/gdp/iceland-gdp/" TargetMode="External"/><Relationship Id="rId30" Type="http://schemas.openxmlformats.org/officeDocument/2006/relationships/hyperlink" Target="https://www.worldometers.info/gdp/italy-gdp/" TargetMode="External"/><Relationship Id="rId35" Type="http://schemas.openxmlformats.org/officeDocument/2006/relationships/hyperlink" Target="https://www.worldometers.info/gdp/israel-gdp/" TargetMode="External"/><Relationship Id="rId56" Type="http://schemas.openxmlformats.org/officeDocument/2006/relationships/hyperlink" Target="https://www.worldometers.info/gdp/croatia-gdp/" TargetMode="External"/><Relationship Id="rId77" Type="http://schemas.openxmlformats.org/officeDocument/2006/relationships/hyperlink" Target="https://www.worldometers.info/gdp/botswana-gdp/" TargetMode="External"/><Relationship Id="rId100" Type="http://schemas.openxmlformats.org/officeDocument/2006/relationships/hyperlink" Target="https://www.worldometers.info/gdp/tunisia-gdp/" TargetMode="External"/><Relationship Id="rId105" Type="http://schemas.openxmlformats.org/officeDocument/2006/relationships/hyperlink" Target="https://www.worldometers.info/gdp/namibia-gdp/" TargetMode="External"/><Relationship Id="rId126" Type="http://schemas.openxmlformats.org/officeDocument/2006/relationships/hyperlink" Target="https://www.worldometers.info/gdp/vietnam-gdp/" TargetMode="External"/><Relationship Id="rId147" Type="http://schemas.openxmlformats.org/officeDocument/2006/relationships/hyperlink" Target="https://www.worldometers.info/gdp/bangladesh-gdp/" TargetMode="External"/><Relationship Id="rId168" Type="http://schemas.openxmlformats.org/officeDocument/2006/relationships/hyperlink" Target="https://www.worldometers.info/gdp/chad-gdp/" TargetMode="External"/><Relationship Id="rId8" Type="http://schemas.openxmlformats.org/officeDocument/2006/relationships/hyperlink" Target="https://www.worldometers.info/gdp/kuwait-gdp/" TargetMode="External"/><Relationship Id="rId51" Type="http://schemas.openxmlformats.org/officeDocument/2006/relationships/hyperlink" Target="https://www.worldometers.info/gdp/greece-gdp/" TargetMode="External"/><Relationship Id="rId72" Type="http://schemas.openxmlformats.org/officeDocument/2006/relationships/hyperlink" Target="https://www.worldometers.info/gdp/gabon-gdp/" TargetMode="External"/><Relationship Id="rId93" Type="http://schemas.openxmlformats.org/officeDocument/2006/relationships/hyperlink" Target="https://www.worldometers.info/gdp/peru-gdp/" TargetMode="External"/><Relationship Id="rId98" Type="http://schemas.openxmlformats.org/officeDocument/2006/relationships/hyperlink" Target="https://www.worldometers.info/gdp/sri-lanka-gdp/" TargetMode="External"/><Relationship Id="rId121" Type="http://schemas.openxmlformats.org/officeDocument/2006/relationships/hyperlink" Target="https://www.worldometers.info/gdp/timor-leste-gdp/" TargetMode="External"/><Relationship Id="rId142" Type="http://schemas.openxmlformats.org/officeDocument/2006/relationships/hyperlink" Target="https://www.worldometers.info/gdp/zambia-gdp/" TargetMode="External"/><Relationship Id="rId163" Type="http://schemas.openxmlformats.org/officeDocument/2006/relationships/hyperlink" Target="https://www.worldometers.info/gdp/guinea-gdp/" TargetMode="External"/><Relationship Id="rId184" Type="http://schemas.openxmlformats.org/officeDocument/2006/relationships/hyperlink" Target="https://www.worldometers.info/gdp/central-african-republic-gdp/" TargetMode="External"/><Relationship Id="rId189" Type="http://schemas.openxmlformats.org/officeDocument/2006/relationships/hyperlink" Target="https://www.worldometers.info/gdp/guam-gdp/" TargetMode="External"/><Relationship Id="rId3" Type="http://schemas.openxmlformats.org/officeDocument/2006/relationships/hyperlink" Target="https://www.worldometers.info/gdp/luxembourg-gdp/" TargetMode="External"/><Relationship Id="rId25" Type="http://schemas.openxmlformats.org/officeDocument/2006/relationships/hyperlink" Target="https://www.worldometers.info/gdp/finland-gdp/" TargetMode="External"/><Relationship Id="rId46" Type="http://schemas.openxmlformats.org/officeDocument/2006/relationships/hyperlink" Target="https://www.worldometers.info/gdp/poland-gdp/" TargetMode="External"/><Relationship Id="rId67" Type="http://schemas.openxmlformats.org/officeDocument/2006/relationships/hyperlink" Target="https://www.worldometers.info/gdp/libya-gdp/" TargetMode="External"/><Relationship Id="rId116" Type="http://schemas.openxmlformats.org/officeDocument/2006/relationships/hyperlink" Target="https://www.worldometers.info/gdp/morocco-gdp/" TargetMode="External"/><Relationship Id="rId137" Type="http://schemas.openxmlformats.org/officeDocument/2006/relationships/hyperlink" Target="https://www.worldometers.info/gdp/sudan-gdp/" TargetMode="External"/><Relationship Id="rId158" Type="http://schemas.openxmlformats.org/officeDocument/2006/relationships/hyperlink" Target="https://www.worldometers.info/gdp/nepal-gdp/" TargetMode="External"/><Relationship Id="rId20" Type="http://schemas.openxmlformats.org/officeDocument/2006/relationships/hyperlink" Target="https://www.worldometers.info/gdp/sweden-gdp/" TargetMode="External"/><Relationship Id="rId41" Type="http://schemas.openxmlformats.org/officeDocument/2006/relationships/hyperlink" Target="https://www.worldometers.info/gdp/lithuania-gdp/" TargetMode="External"/><Relationship Id="rId62" Type="http://schemas.openxmlformats.org/officeDocument/2006/relationships/hyperlink" Target="https://www.worldometers.info/gdp/uruguay-gdp/" TargetMode="External"/><Relationship Id="rId83" Type="http://schemas.openxmlformats.org/officeDocument/2006/relationships/hyperlink" Target="https://www.worldometers.info/gdp/serbia-gdp/" TargetMode="External"/><Relationship Id="rId88" Type="http://schemas.openxmlformats.org/officeDocument/2006/relationships/hyperlink" Target="https://www.worldometers.info/gdp/palau-gdp/" TargetMode="External"/><Relationship Id="rId111" Type="http://schemas.openxmlformats.org/officeDocument/2006/relationships/hyperlink" Target="https://www.worldometers.info/gdp/jamaica-gdp/" TargetMode="External"/><Relationship Id="rId132" Type="http://schemas.openxmlformats.org/officeDocument/2006/relationships/hyperlink" Target="https://www.worldometers.info/gdp/nicaragua-gdp/" TargetMode="External"/><Relationship Id="rId153" Type="http://schemas.openxmlformats.org/officeDocument/2006/relationships/hyperlink" Target="https://www.worldometers.info/gdp/vanuatu-gdp/" TargetMode="External"/><Relationship Id="rId174" Type="http://schemas.openxmlformats.org/officeDocument/2006/relationships/hyperlink" Target="https://www.worldometers.info/gdp/gambia-gdp/" TargetMode="External"/><Relationship Id="rId179" Type="http://schemas.openxmlformats.org/officeDocument/2006/relationships/hyperlink" Target="https://www.worldometers.info/gdp/mozambique-gdp/" TargetMode="External"/><Relationship Id="rId15" Type="http://schemas.openxmlformats.org/officeDocument/2006/relationships/hyperlink" Target="https://www.worldometers.info/gdp/netherlands-gdp/" TargetMode="External"/><Relationship Id="rId36" Type="http://schemas.openxmlformats.org/officeDocument/2006/relationships/hyperlink" Target="https://www.worldometers.info/gdp/south-korea-gdp/" TargetMode="External"/><Relationship Id="rId57" Type="http://schemas.openxmlformats.org/officeDocument/2006/relationships/hyperlink" Target="https://www.worldometers.info/gdp/russia-gdp/" TargetMode="External"/><Relationship Id="rId106" Type="http://schemas.openxmlformats.org/officeDocument/2006/relationships/hyperlink" Target="https://www.worldometers.info/gdp/dominica-gdp/" TargetMode="External"/><Relationship Id="rId127" Type="http://schemas.openxmlformats.org/officeDocument/2006/relationships/hyperlink" Target="https://www.worldometers.info/gdp/angola-gdp/" TargetMode="External"/><Relationship Id="rId10" Type="http://schemas.openxmlformats.org/officeDocument/2006/relationships/hyperlink" Target="https://www.worldometers.info/gdp/san-marino-gdp/" TargetMode="External"/><Relationship Id="rId31" Type="http://schemas.openxmlformats.org/officeDocument/2006/relationships/hyperlink" Target="https://www.worldometers.info/gdp/malta-gdp/" TargetMode="External"/><Relationship Id="rId52" Type="http://schemas.openxmlformats.org/officeDocument/2006/relationships/hyperlink" Target="https://www.worldometers.info/gdp/latvia-gdp/" TargetMode="External"/><Relationship Id="rId73" Type="http://schemas.openxmlformats.org/officeDocument/2006/relationships/hyperlink" Target="https://www.worldometers.info/gdp/turkmenistan-gdp/" TargetMode="External"/><Relationship Id="rId78" Type="http://schemas.openxmlformats.org/officeDocument/2006/relationships/hyperlink" Target="https://www.worldometers.info/gdp/iraq-gdp/" TargetMode="External"/><Relationship Id="rId94" Type="http://schemas.openxmlformats.org/officeDocument/2006/relationships/hyperlink" Target="https://www.worldometers.info/gdp/paraguay-gdp/" TargetMode="External"/><Relationship Id="rId99" Type="http://schemas.openxmlformats.org/officeDocument/2006/relationships/hyperlink" Target="https://www.worldometers.info/gdp/indonesia-gdp/" TargetMode="External"/><Relationship Id="rId101" Type="http://schemas.openxmlformats.org/officeDocument/2006/relationships/hyperlink" Target="https://www.worldometers.info/gdp/saint-vincent-and-the-grenadines-gdp/" TargetMode="External"/><Relationship Id="rId122" Type="http://schemas.openxmlformats.org/officeDocument/2006/relationships/hyperlink" Target="https://www.worldometers.info/gdp/india-gdp/" TargetMode="External"/><Relationship Id="rId143" Type="http://schemas.openxmlformats.org/officeDocument/2006/relationships/hyperlink" Target="https://www.worldometers.info/gdp/cambodia-gdp/" TargetMode="External"/><Relationship Id="rId148" Type="http://schemas.openxmlformats.org/officeDocument/2006/relationships/hyperlink" Target="https://www.worldometers.info/gdp/kyrgyzstan-gdp/" TargetMode="External"/><Relationship Id="rId164" Type="http://schemas.openxmlformats.org/officeDocument/2006/relationships/hyperlink" Target="https://www.worldometers.info/gdp/mali-gdp/" TargetMode="External"/><Relationship Id="rId169" Type="http://schemas.openxmlformats.org/officeDocument/2006/relationships/hyperlink" Target="https://www.worldometers.info/gdp/ethiopia-gdp/" TargetMode="External"/><Relationship Id="rId185" Type="http://schemas.openxmlformats.org/officeDocument/2006/relationships/hyperlink" Target="https://www.worldometers.info/gdp/andorra-gdp/" TargetMode="External"/><Relationship Id="rId4" Type="http://schemas.openxmlformats.org/officeDocument/2006/relationships/hyperlink" Target="https://www.worldometers.info/gdp/singapore-gdp/" TargetMode="External"/><Relationship Id="rId9" Type="http://schemas.openxmlformats.org/officeDocument/2006/relationships/hyperlink" Target="https://www.worldometers.info/gdp/switzerland-gdp/" TargetMode="External"/><Relationship Id="rId180" Type="http://schemas.openxmlformats.org/officeDocument/2006/relationships/hyperlink" Target="https://www.worldometers.info/gdp/malawi-gdp/" TargetMode="External"/><Relationship Id="rId26" Type="http://schemas.openxmlformats.org/officeDocument/2006/relationships/hyperlink" Target="https://www.worldometers.info/gdp/uk-gdp/" TargetMode="External"/><Relationship Id="rId47" Type="http://schemas.openxmlformats.org/officeDocument/2006/relationships/hyperlink" Target="https://www.worldometers.info/gdp/malaysia-gdp/" TargetMode="External"/><Relationship Id="rId68" Type="http://schemas.openxmlformats.org/officeDocument/2006/relationships/hyperlink" Target="https://www.worldometers.info/gdp/montenegro-gdp/" TargetMode="External"/><Relationship Id="rId89" Type="http://schemas.openxmlformats.org/officeDocument/2006/relationships/hyperlink" Target="https://www.worldometers.info/gdp/lebanon-gdp/" TargetMode="External"/><Relationship Id="rId112" Type="http://schemas.openxmlformats.org/officeDocument/2006/relationships/hyperlink" Target="https://www.worldometers.info/gdp/ukraine-gdp/" TargetMode="External"/><Relationship Id="rId133" Type="http://schemas.openxmlformats.org/officeDocument/2006/relationships/hyperlink" Target="https://www.worldometers.info/gdp/moldova-gdp/" TargetMode="External"/><Relationship Id="rId154" Type="http://schemas.openxmlformats.org/officeDocument/2006/relationships/hyperlink" Target="https://www.worldometers.info/gdp/tajikistan-gdp/" TargetMode="External"/><Relationship Id="rId175" Type="http://schemas.openxmlformats.org/officeDocument/2006/relationships/hyperlink" Target="https://www.worldometers.info/gdp/togo-gdp/" TargetMode="External"/><Relationship Id="rId16" Type="http://schemas.openxmlformats.org/officeDocument/2006/relationships/hyperlink" Target="https://www.worldometers.info/gdp/denmark-gdp/" TargetMode="External"/><Relationship Id="rId37" Type="http://schemas.openxmlformats.org/officeDocument/2006/relationships/hyperlink" Target="https://www.worldometers.info/gdp/czechia-gdp/" TargetMode="External"/><Relationship Id="rId58" Type="http://schemas.openxmlformats.org/officeDocument/2006/relationships/hyperlink" Target="https://www.worldometers.info/gdp/chile-gdp/" TargetMode="External"/><Relationship Id="rId79" Type="http://schemas.openxmlformats.org/officeDocument/2006/relationships/hyperlink" Target="https://www.worldometers.info/gdp/china-gdp/" TargetMode="External"/><Relationship Id="rId102" Type="http://schemas.openxmlformats.org/officeDocument/2006/relationships/hyperlink" Target="https://www.worldometers.info/gdp/ecuador-gdp/" TargetMode="External"/><Relationship Id="rId123" Type="http://schemas.openxmlformats.org/officeDocument/2006/relationships/hyperlink" Target="https://www.worldometers.info/gdp/laos-gdp/" TargetMode="External"/><Relationship Id="rId144" Type="http://schemas.openxmlformats.org/officeDocument/2006/relationships/hyperlink" Target="https://www.worldometers.info/gdp/mauritania-gdp/" TargetMode="External"/><Relationship Id="rId90" Type="http://schemas.openxmlformats.org/officeDocument/2006/relationships/hyperlink" Target="https://www.worldometers.info/gdp/colombia-gdp/" TargetMode="External"/><Relationship Id="rId165" Type="http://schemas.openxmlformats.org/officeDocument/2006/relationships/hyperlink" Target="https://www.worldometers.info/gdp/kiribati-gdp/" TargetMode="External"/><Relationship Id="rId186" Type="http://schemas.openxmlformats.org/officeDocument/2006/relationships/hyperlink" Target="https://www.worldometers.info/gdp/american-samoa-gdp/" TargetMode="External"/><Relationship Id="rId27" Type="http://schemas.openxmlformats.org/officeDocument/2006/relationships/hyperlink" Target="https://www.worldometers.info/gdp/france-gdp/" TargetMode="External"/><Relationship Id="rId48" Type="http://schemas.openxmlformats.org/officeDocument/2006/relationships/hyperlink" Target="https://www.worldometers.info/gdp/seychelles-gdp/" TargetMode="External"/><Relationship Id="rId69" Type="http://schemas.openxmlformats.org/officeDocument/2006/relationships/hyperlink" Target="https://www.worldometers.info/gdp/belarus-gdp/" TargetMode="External"/><Relationship Id="rId113" Type="http://schemas.openxmlformats.org/officeDocument/2006/relationships/hyperlink" Target="https://www.worldometers.info/gdp/swaziland-gdp/" TargetMode="External"/><Relationship Id="rId134" Type="http://schemas.openxmlformats.org/officeDocument/2006/relationships/hyperlink" Target="https://www.worldometers.info/gdp/pakistan-gdp/" TargetMode="External"/><Relationship Id="rId80" Type="http://schemas.openxmlformats.org/officeDocument/2006/relationships/hyperlink" Target="https://www.worldometers.info/gdp/maldives-gdp/" TargetMode="External"/><Relationship Id="rId155" Type="http://schemas.openxmlformats.org/officeDocument/2006/relationships/hyperlink" Target="https://www.worldometers.info/gdp/tanzania-gdp/" TargetMode="External"/><Relationship Id="rId176" Type="http://schemas.openxmlformats.org/officeDocument/2006/relationships/hyperlink" Target="https://www.worldometers.info/gdp/madagascar-gdp/" TargetMode="External"/><Relationship Id="rId17" Type="http://schemas.openxmlformats.org/officeDocument/2006/relationships/hyperlink" Target="https://www.worldometers.info/gdp/saudi-arabia-gdp/" TargetMode="External"/><Relationship Id="rId38" Type="http://schemas.openxmlformats.org/officeDocument/2006/relationships/hyperlink" Target="https://www.worldometers.info/gdp/slovenia-gdp/" TargetMode="External"/><Relationship Id="rId59" Type="http://schemas.openxmlformats.org/officeDocument/2006/relationships/hyperlink" Target="https://www.worldometers.info/gdp/panama-gdp/" TargetMode="External"/><Relationship Id="rId103" Type="http://schemas.openxmlformats.org/officeDocument/2006/relationships/hyperlink" Target="https://www.worldometers.info/gdp/egypt-gdp/" TargetMode="External"/><Relationship Id="rId124" Type="http://schemas.openxmlformats.org/officeDocument/2006/relationships/hyperlink" Target="https://www.worldometers.info/gdp/cabo-verde-gdp/" TargetMode="External"/><Relationship Id="rId70" Type="http://schemas.openxmlformats.org/officeDocument/2006/relationships/hyperlink" Target="https://www.worldometers.info/gdp/mexico-gdp/" TargetMode="External"/><Relationship Id="rId91" Type="http://schemas.openxmlformats.org/officeDocument/2006/relationships/hyperlink" Target="https://www.worldometers.info/gdp/saint-lucia-gdp/" TargetMode="External"/><Relationship Id="rId145" Type="http://schemas.openxmlformats.org/officeDocument/2006/relationships/hyperlink" Target="https://www.worldometers.info/gdp/cote-d-ivoire-gdp/" TargetMode="External"/><Relationship Id="rId166" Type="http://schemas.openxmlformats.org/officeDocument/2006/relationships/hyperlink" Target="https://www.worldometers.info/gdp/rwanda-gdp/" TargetMode="External"/><Relationship Id="rId187" Type="http://schemas.openxmlformats.org/officeDocument/2006/relationships/hyperlink" Target="https://www.worldometers.info/gdp/cuba-gdp/" TargetMode="External"/><Relationship Id="rId1" Type="http://schemas.openxmlformats.org/officeDocument/2006/relationships/hyperlink" Target="https://www.worldometers.info/gdp/qatar-gdp/" TargetMode="External"/><Relationship Id="rId28" Type="http://schemas.openxmlformats.org/officeDocument/2006/relationships/hyperlink" Target="https://www.worldometers.info/gdp/japan-gdp/" TargetMode="External"/><Relationship Id="rId49" Type="http://schemas.openxmlformats.org/officeDocument/2006/relationships/hyperlink" Target="https://www.worldometers.info/gdp/hungary-gdp/" TargetMode="External"/><Relationship Id="rId114" Type="http://schemas.openxmlformats.org/officeDocument/2006/relationships/hyperlink" Target="https://www.worldometers.info/gdp/belize-gdp/" TargetMode="External"/><Relationship Id="rId60" Type="http://schemas.openxmlformats.org/officeDocument/2006/relationships/hyperlink" Target="https://www.worldometers.info/gdp/equatorial-guinea-gdp/" TargetMode="External"/><Relationship Id="rId81" Type="http://schemas.openxmlformats.org/officeDocument/2006/relationships/hyperlink" Target="https://www.worldometers.info/gdp/dominican-republic-gdp/" TargetMode="External"/><Relationship Id="rId135" Type="http://schemas.openxmlformats.org/officeDocument/2006/relationships/hyperlink" Target="https://www.worldometers.info/gdp/congo-gdp/" TargetMode="External"/><Relationship Id="rId156" Type="http://schemas.openxmlformats.org/officeDocument/2006/relationships/hyperlink" Target="https://www.worldometers.info/gdp/lesotho-gdp/" TargetMode="External"/><Relationship Id="rId177" Type="http://schemas.openxmlformats.org/officeDocument/2006/relationships/hyperlink" Target="https://www.worldometers.info/gdp/sierra-leone-gdp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gdp/mali-gdp/" TargetMode="External"/><Relationship Id="rId21" Type="http://schemas.openxmlformats.org/officeDocument/2006/relationships/hyperlink" Target="https://www.worldometers.info/gdp/argentina-gdp/" TargetMode="External"/><Relationship Id="rId42" Type="http://schemas.openxmlformats.org/officeDocument/2006/relationships/hyperlink" Target="https://www.worldometers.info/gdp/finland-gdp/" TargetMode="External"/><Relationship Id="rId63" Type="http://schemas.openxmlformats.org/officeDocument/2006/relationships/hyperlink" Target="https://www.worldometers.info/gdp/cuba-gdp/" TargetMode="External"/><Relationship Id="rId84" Type="http://schemas.openxmlformats.org/officeDocument/2006/relationships/hyperlink" Target="https://www.worldometers.info/gdp/slovenia-gdp/" TargetMode="External"/><Relationship Id="rId138" Type="http://schemas.openxmlformats.org/officeDocument/2006/relationships/hyperlink" Target="https://www.worldometers.info/gdp/benin-gdp/" TargetMode="External"/><Relationship Id="rId159" Type="http://schemas.openxmlformats.org/officeDocument/2006/relationships/hyperlink" Target="https://www.worldometers.info/gdp/andorra-gdp/" TargetMode="External"/><Relationship Id="rId170" Type="http://schemas.openxmlformats.org/officeDocument/2006/relationships/hyperlink" Target="https://www.worldometers.info/gdp/northern-mariana-islands-gdp/" TargetMode="External"/><Relationship Id="rId107" Type="http://schemas.openxmlformats.org/officeDocument/2006/relationships/hyperlink" Target="https://www.worldometers.info/gdp/cambodia-gdp/" TargetMode="External"/><Relationship Id="rId11" Type="http://schemas.openxmlformats.org/officeDocument/2006/relationships/hyperlink" Target="https://www.worldometers.info/gdp/russia-gdp/" TargetMode="External"/><Relationship Id="rId32" Type="http://schemas.openxmlformats.org/officeDocument/2006/relationships/hyperlink" Target="https://www.worldometers.info/gdp/south-africa-gdp/" TargetMode="External"/><Relationship Id="rId53" Type="http://schemas.openxmlformats.org/officeDocument/2006/relationships/hyperlink" Target="https://www.worldometers.info/gdp/algeria-gdp/" TargetMode="External"/><Relationship Id="rId74" Type="http://schemas.openxmlformats.org/officeDocument/2006/relationships/hyperlink" Target="https://www.worldometers.info/gdp/ghana-gdp/" TargetMode="External"/><Relationship Id="rId128" Type="http://schemas.openxmlformats.org/officeDocument/2006/relationships/hyperlink" Target="https://www.worldometers.info/gdp/burkina-faso-gdp/" TargetMode="External"/><Relationship Id="rId149" Type="http://schemas.openxmlformats.org/officeDocument/2006/relationships/hyperlink" Target="https://www.worldometers.info/gdp/mauritania-gdp/" TargetMode="External"/><Relationship Id="rId5" Type="http://schemas.openxmlformats.org/officeDocument/2006/relationships/hyperlink" Target="https://www.worldometers.info/gdp/india-gdp/" TargetMode="External"/><Relationship Id="rId95" Type="http://schemas.openxmlformats.org/officeDocument/2006/relationships/hyperlink" Target="https://www.worldometers.info/gdp/cote-d-ivoire-gdp/" TargetMode="External"/><Relationship Id="rId160" Type="http://schemas.openxmlformats.org/officeDocument/2006/relationships/hyperlink" Target="https://www.worldometers.info/gdp/suriname-gdp/" TargetMode="External"/><Relationship Id="rId181" Type="http://schemas.openxmlformats.org/officeDocument/2006/relationships/hyperlink" Target="https://www.worldometers.info/gdp/saint-vincent-and-the-grenadines-gdp/" TargetMode="External"/><Relationship Id="rId22" Type="http://schemas.openxmlformats.org/officeDocument/2006/relationships/hyperlink" Target="https://www.worldometers.info/gdp/sweden-gdp/" TargetMode="External"/><Relationship Id="rId43" Type="http://schemas.openxmlformats.org/officeDocument/2006/relationships/hyperlink" Target="https://www.worldometers.info/gdp/bangladesh-gdp/" TargetMode="External"/><Relationship Id="rId64" Type="http://schemas.openxmlformats.org/officeDocument/2006/relationships/hyperlink" Target="https://www.worldometers.info/gdp/slovakia-gdp/" TargetMode="External"/><Relationship Id="rId118" Type="http://schemas.openxmlformats.org/officeDocument/2006/relationships/hyperlink" Target="https://www.worldometers.info/gdp/georgia-gdp/" TargetMode="External"/><Relationship Id="rId139" Type="http://schemas.openxmlformats.org/officeDocument/2006/relationships/hyperlink" Target="https://www.worldometers.info/gdp/rwanda-gdp/" TargetMode="External"/><Relationship Id="rId85" Type="http://schemas.openxmlformats.org/officeDocument/2006/relationships/hyperlink" Target="https://www.worldometers.info/gdp/lithuania-gdp/" TargetMode="External"/><Relationship Id="rId150" Type="http://schemas.openxmlformats.org/officeDocument/2006/relationships/hyperlink" Target="https://www.worldometers.info/gdp/maldives-gdp/" TargetMode="External"/><Relationship Id="rId171" Type="http://schemas.openxmlformats.org/officeDocument/2006/relationships/hyperlink" Target="https://www.worldometers.info/gdp/antigua-and-barbuda-gdp/" TargetMode="External"/><Relationship Id="rId12" Type="http://schemas.openxmlformats.org/officeDocument/2006/relationships/hyperlink" Target="https://www.worldometers.info/gdp/south-korea-gdp/" TargetMode="External"/><Relationship Id="rId33" Type="http://schemas.openxmlformats.org/officeDocument/2006/relationships/hyperlink" Target="https://www.worldometers.info/gdp/china-hong-kong-sar-gdp/" TargetMode="External"/><Relationship Id="rId108" Type="http://schemas.openxmlformats.org/officeDocument/2006/relationships/hyperlink" Target="https://www.worldometers.info/gdp/trinidad-and-tobago-gdp/" TargetMode="External"/><Relationship Id="rId129" Type="http://schemas.openxmlformats.org/officeDocument/2006/relationships/hyperlink" Target="https://www.worldometers.info/gdp/equatorial-guinea-gdp/" TargetMode="External"/><Relationship Id="rId54" Type="http://schemas.openxmlformats.org/officeDocument/2006/relationships/hyperlink" Target="https://www.worldometers.info/gdp/qatar-gdp/" TargetMode="External"/><Relationship Id="rId75" Type="http://schemas.openxmlformats.org/officeDocument/2006/relationships/hyperlink" Target="https://www.worldometers.info/gdp/bulgaria-gdp/" TargetMode="External"/><Relationship Id="rId96" Type="http://schemas.openxmlformats.org/officeDocument/2006/relationships/hyperlink" Target="https://www.worldometers.info/gdp/bahrain-gdp/" TargetMode="External"/><Relationship Id="rId140" Type="http://schemas.openxmlformats.org/officeDocument/2006/relationships/hyperlink" Target="https://www.worldometers.info/gdp/congo-gdp/" TargetMode="External"/><Relationship Id="rId161" Type="http://schemas.openxmlformats.org/officeDocument/2006/relationships/hyperlink" Target="https://www.worldometers.info/gdp/timor-leste-gdp/" TargetMode="External"/><Relationship Id="rId182" Type="http://schemas.openxmlformats.org/officeDocument/2006/relationships/hyperlink" Target="https://www.worldometers.info/gdp/american-samoa-gdp/" TargetMode="External"/><Relationship Id="rId6" Type="http://schemas.openxmlformats.org/officeDocument/2006/relationships/hyperlink" Target="https://www.worldometers.info/gdp/uk-gdp/" TargetMode="External"/><Relationship Id="rId23" Type="http://schemas.openxmlformats.org/officeDocument/2006/relationships/hyperlink" Target="https://www.worldometers.info/gdp/poland-gdp/" TargetMode="External"/><Relationship Id="rId119" Type="http://schemas.openxmlformats.org/officeDocument/2006/relationships/hyperlink" Target="https://www.worldometers.info/gdp/gabon-gdp/" TargetMode="External"/><Relationship Id="rId44" Type="http://schemas.openxmlformats.org/officeDocument/2006/relationships/hyperlink" Target="https://www.worldometers.info/gdp/egypt-gdp/" TargetMode="External"/><Relationship Id="rId65" Type="http://schemas.openxmlformats.org/officeDocument/2006/relationships/hyperlink" Target="https://www.worldometers.info/gdp/sri-lanka-gdp/" TargetMode="External"/><Relationship Id="rId86" Type="http://schemas.openxmlformats.org/officeDocument/2006/relationships/hyperlink" Target="https://www.worldometers.info/gdp/serbia-gdp/" TargetMode="External"/><Relationship Id="rId130" Type="http://schemas.openxmlformats.org/officeDocument/2006/relationships/hyperlink" Target="https://www.worldometers.info/gdp/bahamas-gdp/" TargetMode="External"/><Relationship Id="rId151" Type="http://schemas.openxmlformats.org/officeDocument/2006/relationships/hyperlink" Target="https://www.worldometers.info/gdp/montenegro-gdp/" TargetMode="External"/><Relationship Id="rId172" Type="http://schemas.openxmlformats.org/officeDocument/2006/relationships/hyperlink" Target="https://www.worldometers.info/gdp/seychelles-gdp/" TargetMode="External"/><Relationship Id="rId13" Type="http://schemas.openxmlformats.org/officeDocument/2006/relationships/hyperlink" Target="https://www.worldometers.info/gdp/australia-gdp/" TargetMode="External"/><Relationship Id="rId18" Type="http://schemas.openxmlformats.org/officeDocument/2006/relationships/hyperlink" Target="https://www.worldometers.info/gdp/netherlands-gdp/" TargetMode="External"/><Relationship Id="rId39" Type="http://schemas.openxmlformats.org/officeDocument/2006/relationships/hyperlink" Target="https://www.worldometers.info/gdp/philippines-gdp/" TargetMode="External"/><Relationship Id="rId109" Type="http://schemas.openxmlformats.org/officeDocument/2006/relationships/hyperlink" Target="https://www.worldometers.info/gdp/cyprus-gdp/" TargetMode="External"/><Relationship Id="rId34" Type="http://schemas.openxmlformats.org/officeDocument/2006/relationships/hyperlink" Target="https://www.worldometers.info/gdp/ireland-gdp/" TargetMode="External"/><Relationship Id="rId50" Type="http://schemas.openxmlformats.org/officeDocument/2006/relationships/hyperlink" Target="https://www.worldometers.info/gdp/new-zealand-gdp/" TargetMode="External"/><Relationship Id="rId55" Type="http://schemas.openxmlformats.org/officeDocument/2006/relationships/hyperlink" Target="https://www.worldometers.info/gdp/kazakhstan-gdp/" TargetMode="External"/><Relationship Id="rId76" Type="http://schemas.openxmlformats.org/officeDocument/2006/relationships/hyperlink" Target="https://www.worldometers.info/gdp/costa-rica-gdp/" TargetMode="External"/><Relationship Id="rId97" Type="http://schemas.openxmlformats.org/officeDocument/2006/relationships/hyperlink" Target="https://www.worldometers.info/gdp/cameroon-gdp/" TargetMode="External"/><Relationship Id="rId104" Type="http://schemas.openxmlformats.org/officeDocument/2006/relationships/hyperlink" Target="https://www.worldometers.info/gdp/el-salvador-gdp/" TargetMode="External"/><Relationship Id="rId120" Type="http://schemas.openxmlformats.org/officeDocument/2006/relationships/hyperlink" Target="https://www.worldometers.info/gdp/jamaica-gdp/" TargetMode="External"/><Relationship Id="rId125" Type="http://schemas.openxmlformats.org/officeDocument/2006/relationships/hyperlink" Target="https://www.worldometers.info/gdp/albania-gdp/" TargetMode="External"/><Relationship Id="rId141" Type="http://schemas.openxmlformats.org/officeDocument/2006/relationships/hyperlink" Target="https://www.worldometers.info/gdp/haiti-gdp/" TargetMode="External"/><Relationship Id="rId146" Type="http://schemas.openxmlformats.org/officeDocument/2006/relationships/hyperlink" Target="https://www.worldometers.info/gdp/malawi-gdp/" TargetMode="External"/><Relationship Id="rId167" Type="http://schemas.openxmlformats.org/officeDocument/2006/relationships/hyperlink" Target="https://www.worldometers.info/gdp/cabo-verde-gdp/" TargetMode="External"/><Relationship Id="rId188" Type="http://schemas.openxmlformats.org/officeDocument/2006/relationships/hyperlink" Target="https://www.worldometers.info/gdp/kiribati-gdp/" TargetMode="External"/><Relationship Id="rId7" Type="http://schemas.openxmlformats.org/officeDocument/2006/relationships/hyperlink" Target="https://www.worldometers.info/gdp/france-gdp/" TargetMode="External"/><Relationship Id="rId71" Type="http://schemas.openxmlformats.org/officeDocument/2006/relationships/hyperlink" Target="https://www.worldometers.info/gdp/myanmar-gdp/" TargetMode="External"/><Relationship Id="rId92" Type="http://schemas.openxmlformats.org/officeDocument/2006/relationships/hyperlink" Target="https://www.worldometers.info/gdp/turkmenistan-gdp/" TargetMode="External"/><Relationship Id="rId162" Type="http://schemas.openxmlformats.org/officeDocument/2006/relationships/hyperlink" Target="https://www.worldometers.info/gdp/aruba-gdp/" TargetMode="External"/><Relationship Id="rId183" Type="http://schemas.openxmlformats.org/officeDocument/2006/relationships/hyperlink" Target="https://www.worldometers.info/gdp/dominica-gdp/" TargetMode="External"/><Relationship Id="rId2" Type="http://schemas.openxmlformats.org/officeDocument/2006/relationships/hyperlink" Target="https://www.worldometers.info/gdp/china-gdp/" TargetMode="External"/><Relationship Id="rId29" Type="http://schemas.openxmlformats.org/officeDocument/2006/relationships/hyperlink" Target="https://www.worldometers.info/gdp/united-arab-emirates-gdp/" TargetMode="External"/><Relationship Id="rId24" Type="http://schemas.openxmlformats.org/officeDocument/2006/relationships/hyperlink" Target="https://www.worldometers.info/gdp/belgium-gdp/" TargetMode="External"/><Relationship Id="rId40" Type="http://schemas.openxmlformats.org/officeDocument/2006/relationships/hyperlink" Target="https://www.worldometers.info/gdp/pakistan-gdp/" TargetMode="External"/><Relationship Id="rId45" Type="http://schemas.openxmlformats.org/officeDocument/2006/relationships/hyperlink" Target="https://www.worldometers.info/gdp/vietnam-gdp/" TargetMode="External"/><Relationship Id="rId66" Type="http://schemas.openxmlformats.org/officeDocument/2006/relationships/hyperlink" Target="https://www.worldometers.info/gdp/ethiopia-gdp/" TargetMode="External"/><Relationship Id="rId87" Type="http://schemas.openxmlformats.org/officeDocument/2006/relationships/hyperlink" Target="https://www.worldometers.info/gdp/azerbaijan-gdp/" TargetMode="External"/><Relationship Id="rId110" Type="http://schemas.openxmlformats.org/officeDocument/2006/relationships/hyperlink" Target="https://www.worldometers.info/gdp/zimbabwe-gdp/" TargetMode="External"/><Relationship Id="rId115" Type="http://schemas.openxmlformats.org/officeDocument/2006/relationships/hyperlink" Target="https://www.worldometers.info/gdp/botswana-gdp/" TargetMode="External"/><Relationship Id="rId131" Type="http://schemas.openxmlformats.org/officeDocument/2006/relationships/hyperlink" Target="https://www.worldometers.info/gdp/brunei-darussalam-gdp/" TargetMode="External"/><Relationship Id="rId136" Type="http://schemas.openxmlformats.org/officeDocument/2006/relationships/hyperlink" Target="https://www.worldometers.info/gdp/guinea-gdp/" TargetMode="External"/><Relationship Id="rId157" Type="http://schemas.openxmlformats.org/officeDocument/2006/relationships/hyperlink" Target="https://www.worldometers.info/gdp/liberia-gdp/" TargetMode="External"/><Relationship Id="rId178" Type="http://schemas.openxmlformats.org/officeDocument/2006/relationships/hyperlink" Target="https://www.worldometers.info/gdp/saint-kitts-and-nevis-gdp/" TargetMode="External"/><Relationship Id="rId61" Type="http://schemas.openxmlformats.org/officeDocument/2006/relationships/hyperlink" Target="https://www.worldometers.info/gdp/morocco-gdp/" TargetMode="External"/><Relationship Id="rId82" Type="http://schemas.openxmlformats.org/officeDocument/2006/relationships/hyperlink" Target="https://www.worldometers.info/gdp/china-macao-sar-gdp/" TargetMode="External"/><Relationship Id="rId152" Type="http://schemas.openxmlformats.org/officeDocument/2006/relationships/hyperlink" Target="https://www.worldometers.info/gdp/togo-gdp/" TargetMode="External"/><Relationship Id="rId173" Type="http://schemas.openxmlformats.org/officeDocument/2006/relationships/hyperlink" Target="https://www.worldometers.info/gdp/gambia-gdp/" TargetMode="External"/><Relationship Id="rId19" Type="http://schemas.openxmlformats.org/officeDocument/2006/relationships/hyperlink" Target="https://www.worldometers.info/gdp/saudi-arabia-gdp/" TargetMode="External"/><Relationship Id="rId14" Type="http://schemas.openxmlformats.org/officeDocument/2006/relationships/hyperlink" Target="https://www.worldometers.info/gdp/spain-gdp/" TargetMode="External"/><Relationship Id="rId30" Type="http://schemas.openxmlformats.org/officeDocument/2006/relationships/hyperlink" Target="https://www.worldometers.info/gdp/nigeria-gdp/" TargetMode="External"/><Relationship Id="rId35" Type="http://schemas.openxmlformats.org/officeDocument/2006/relationships/hyperlink" Target="https://www.worldometers.info/gdp/denmark-gdp/" TargetMode="External"/><Relationship Id="rId56" Type="http://schemas.openxmlformats.org/officeDocument/2006/relationships/hyperlink" Target="https://www.worldometers.info/gdp/hungary-gdp/" TargetMode="External"/><Relationship Id="rId77" Type="http://schemas.openxmlformats.org/officeDocument/2006/relationships/hyperlink" Target="https://www.worldometers.info/gdp/uruguay-gdp/" TargetMode="External"/><Relationship Id="rId100" Type="http://schemas.openxmlformats.org/officeDocument/2006/relationships/hyperlink" Target="https://www.worldometers.info/gdp/estonia-gdp/" TargetMode="External"/><Relationship Id="rId105" Type="http://schemas.openxmlformats.org/officeDocument/2006/relationships/hyperlink" Target="https://www.worldometers.info/gdp/iceland-gdp/" TargetMode="External"/><Relationship Id="rId126" Type="http://schemas.openxmlformats.org/officeDocument/2006/relationships/hyperlink" Target="https://www.worldometers.info/gdp/mozambique-gdp/" TargetMode="External"/><Relationship Id="rId147" Type="http://schemas.openxmlformats.org/officeDocument/2006/relationships/hyperlink" Target="https://www.worldometers.info/gdp/guam-gdp/" TargetMode="External"/><Relationship Id="rId168" Type="http://schemas.openxmlformats.org/officeDocument/2006/relationships/hyperlink" Target="https://www.worldometers.info/gdp/saint-lucia-gdp/" TargetMode="External"/><Relationship Id="rId8" Type="http://schemas.openxmlformats.org/officeDocument/2006/relationships/hyperlink" Target="https://www.worldometers.info/gdp/brazil-gdp/" TargetMode="External"/><Relationship Id="rId51" Type="http://schemas.openxmlformats.org/officeDocument/2006/relationships/hyperlink" Target="https://www.worldometers.info/gdp/greece-gdp/" TargetMode="External"/><Relationship Id="rId72" Type="http://schemas.openxmlformats.org/officeDocument/2006/relationships/hyperlink" Target="https://www.worldometers.info/gdp/luxembourg-gdp/" TargetMode="External"/><Relationship Id="rId93" Type="http://schemas.openxmlformats.org/officeDocument/2006/relationships/hyperlink" Target="https://www.worldometers.info/gdp/democratic-republic-of-the-congo-gdp/" TargetMode="External"/><Relationship Id="rId98" Type="http://schemas.openxmlformats.org/officeDocument/2006/relationships/hyperlink" Target="https://www.worldometers.info/gdp/yemen-gdp/" TargetMode="External"/><Relationship Id="rId121" Type="http://schemas.openxmlformats.org/officeDocument/2006/relationships/hyperlink" Target="https://www.worldometers.info/gdp/state-of-palestine-gdp/" TargetMode="External"/><Relationship Id="rId142" Type="http://schemas.openxmlformats.org/officeDocument/2006/relationships/hyperlink" Target="https://www.worldometers.info/gdp/moldova-gdp/" TargetMode="External"/><Relationship Id="rId163" Type="http://schemas.openxmlformats.org/officeDocument/2006/relationships/hyperlink" Target="https://www.worldometers.info/gdp/lesotho-gdp/" TargetMode="External"/><Relationship Id="rId184" Type="http://schemas.openxmlformats.org/officeDocument/2006/relationships/hyperlink" Target="https://www.worldometers.info/gdp/tonga-gdp/" TargetMode="External"/><Relationship Id="rId189" Type="http://schemas.openxmlformats.org/officeDocument/2006/relationships/hyperlink" Target="https://www.worldometers.info/gdp/tuvalu-gdp/" TargetMode="External"/><Relationship Id="rId3" Type="http://schemas.openxmlformats.org/officeDocument/2006/relationships/hyperlink" Target="https://www.worldometers.info/gdp/japan-gdp/" TargetMode="External"/><Relationship Id="rId25" Type="http://schemas.openxmlformats.org/officeDocument/2006/relationships/hyperlink" Target="https://www.worldometers.info/gdp/thailand-gdp/" TargetMode="External"/><Relationship Id="rId46" Type="http://schemas.openxmlformats.org/officeDocument/2006/relationships/hyperlink" Target="https://www.worldometers.info/gdp/portugal-gdp/" TargetMode="External"/><Relationship Id="rId67" Type="http://schemas.openxmlformats.org/officeDocument/2006/relationships/hyperlink" Target="https://www.worldometers.info/gdp/kenya-gdp/" TargetMode="External"/><Relationship Id="rId116" Type="http://schemas.openxmlformats.org/officeDocument/2006/relationships/hyperlink" Target="https://www.worldometers.info/gdp/laos-gdp/" TargetMode="External"/><Relationship Id="rId137" Type="http://schemas.openxmlformats.org/officeDocument/2006/relationships/hyperlink" Target="https://www.worldometers.info/gdp/chad-gdp/" TargetMode="External"/><Relationship Id="rId158" Type="http://schemas.openxmlformats.org/officeDocument/2006/relationships/hyperlink" Target="https://www.worldometers.info/gdp/burundi-gdp/" TargetMode="External"/><Relationship Id="rId20" Type="http://schemas.openxmlformats.org/officeDocument/2006/relationships/hyperlink" Target="https://www.worldometers.info/gdp/switzerland-gdp/" TargetMode="External"/><Relationship Id="rId41" Type="http://schemas.openxmlformats.org/officeDocument/2006/relationships/hyperlink" Target="https://www.worldometers.info/gdp/chile-gdp/" TargetMode="External"/><Relationship Id="rId62" Type="http://schemas.openxmlformats.org/officeDocument/2006/relationships/hyperlink" Target="https://www.worldometers.info/gdp/ecuador-gdp/" TargetMode="External"/><Relationship Id="rId83" Type="http://schemas.openxmlformats.org/officeDocument/2006/relationships/hyperlink" Target="https://www.worldometers.info/gdp/uzbekistan-gdp/" TargetMode="External"/><Relationship Id="rId88" Type="http://schemas.openxmlformats.org/officeDocument/2006/relationships/hyperlink" Target="https://www.worldometers.info/gdp/jordan-gdp/" TargetMode="External"/><Relationship Id="rId111" Type="http://schemas.openxmlformats.org/officeDocument/2006/relationships/hyperlink" Target="https://www.worldometers.info/gdp/senegal-gdp/" TargetMode="External"/><Relationship Id="rId132" Type="http://schemas.openxmlformats.org/officeDocument/2006/relationships/hyperlink" Target="https://www.worldometers.info/gdp/armenia-gdp/" TargetMode="External"/><Relationship Id="rId153" Type="http://schemas.openxmlformats.org/officeDocument/2006/relationships/hyperlink" Target="https://www.worldometers.info/gdp/barbados-gdp/" TargetMode="External"/><Relationship Id="rId174" Type="http://schemas.openxmlformats.org/officeDocument/2006/relationships/hyperlink" Target="https://www.worldometers.info/gdp/guinea-bissau-gdp/" TargetMode="External"/><Relationship Id="rId179" Type="http://schemas.openxmlformats.org/officeDocument/2006/relationships/hyperlink" Target="https://www.worldometers.info/gdp/vanuatu-gdp/" TargetMode="External"/><Relationship Id="rId15" Type="http://schemas.openxmlformats.org/officeDocument/2006/relationships/hyperlink" Target="https://www.worldometers.info/gdp/mexico-gdp/" TargetMode="External"/><Relationship Id="rId36" Type="http://schemas.openxmlformats.org/officeDocument/2006/relationships/hyperlink" Target="https://www.worldometers.info/gdp/singapore-gdp/" TargetMode="External"/><Relationship Id="rId57" Type="http://schemas.openxmlformats.org/officeDocument/2006/relationships/hyperlink" Target="https://www.worldometers.info/gdp/angola-gdp/" TargetMode="External"/><Relationship Id="rId106" Type="http://schemas.openxmlformats.org/officeDocument/2006/relationships/hyperlink" Target="https://www.worldometers.info/gdp/honduras-gdp/" TargetMode="External"/><Relationship Id="rId127" Type="http://schemas.openxmlformats.org/officeDocument/2006/relationships/hyperlink" Target="https://www.worldometers.info/gdp/malta-gdp/" TargetMode="External"/><Relationship Id="rId10" Type="http://schemas.openxmlformats.org/officeDocument/2006/relationships/hyperlink" Target="https://www.worldometers.info/gdp/canada-gdp/" TargetMode="External"/><Relationship Id="rId31" Type="http://schemas.openxmlformats.org/officeDocument/2006/relationships/hyperlink" Target="https://www.worldometers.info/gdp/israel-gdp/" TargetMode="External"/><Relationship Id="rId52" Type="http://schemas.openxmlformats.org/officeDocument/2006/relationships/hyperlink" Target="https://www.worldometers.info/gdp/iraq-gdp/" TargetMode="External"/><Relationship Id="rId73" Type="http://schemas.openxmlformats.org/officeDocument/2006/relationships/hyperlink" Target="https://www.worldometers.info/gdp/panama-gdp/" TargetMode="External"/><Relationship Id="rId78" Type="http://schemas.openxmlformats.org/officeDocument/2006/relationships/hyperlink" Target="https://www.worldometers.info/gdp/croatia-gdp/" TargetMode="External"/><Relationship Id="rId94" Type="http://schemas.openxmlformats.org/officeDocument/2006/relationships/hyperlink" Target="https://www.worldometers.info/gdp/bolivia-gdp/" TargetMode="External"/><Relationship Id="rId99" Type="http://schemas.openxmlformats.org/officeDocument/2006/relationships/hyperlink" Target="https://www.worldometers.info/gdp/latvia-gdp/" TargetMode="External"/><Relationship Id="rId101" Type="http://schemas.openxmlformats.org/officeDocument/2006/relationships/hyperlink" Target="https://www.worldometers.info/gdp/uganda-gdp/" TargetMode="External"/><Relationship Id="rId122" Type="http://schemas.openxmlformats.org/officeDocument/2006/relationships/hyperlink" Target="https://www.worldometers.info/gdp/nicaragua-gdp/" TargetMode="External"/><Relationship Id="rId143" Type="http://schemas.openxmlformats.org/officeDocument/2006/relationships/hyperlink" Target="https://www.worldometers.info/gdp/niger-gdp/" TargetMode="External"/><Relationship Id="rId148" Type="http://schemas.openxmlformats.org/officeDocument/2006/relationships/hyperlink" Target="https://www.worldometers.info/gdp/fiji-gdp/" TargetMode="External"/><Relationship Id="rId164" Type="http://schemas.openxmlformats.org/officeDocument/2006/relationships/hyperlink" Target="https://www.worldometers.info/gdp/bhutan-gdp/" TargetMode="External"/><Relationship Id="rId169" Type="http://schemas.openxmlformats.org/officeDocument/2006/relationships/hyperlink" Target="https://www.worldometers.info/gdp/san-marino-gdp/" TargetMode="External"/><Relationship Id="rId185" Type="http://schemas.openxmlformats.org/officeDocument/2006/relationships/hyperlink" Target="https://www.worldometers.info/gdp/sao-tome-and-principe-gdp/" TargetMode="External"/><Relationship Id="rId4" Type="http://schemas.openxmlformats.org/officeDocument/2006/relationships/hyperlink" Target="https://www.worldometers.info/gdp/germany-gdp/" TargetMode="External"/><Relationship Id="rId9" Type="http://schemas.openxmlformats.org/officeDocument/2006/relationships/hyperlink" Target="https://www.worldometers.info/gdp/italy-gdp/" TargetMode="External"/><Relationship Id="rId180" Type="http://schemas.openxmlformats.org/officeDocument/2006/relationships/hyperlink" Target="https://www.worldometers.info/gdp/samoa-gdp/" TargetMode="External"/><Relationship Id="rId26" Type="http://schemas.openxmlformats.org/officeDocument/2006/relationships/hyperlink" Target="https://www.worldometers.info/gdp/iran-gdp/" TargetMode="External"/><Relationship Id="rId47" Type="http://schemas.openxmlformats.org/officeDocument/2006/relationships/hyperlink" Target="https://www.worldometers.info/gdp/czechia-gdp/" TargetMode="External"/><Relationship Id="rId68" Type="http://schemas.openxmlformats.org/officeDocument/2006/relationships/hyperlink" Target="https://www.worldometers.info/gdp/dominican-republic-gdp/" TargetMode="External"/><Relationship Id="rId89" Type="http://schemas.openxmlformats.org/officeDocument/2006/relationships/hyperlink" Target="https://www.worldometers.info/gdp/tunisia-gdp/" TargetMode="External"/><Relationship Id="rId112" Type="http://schemas.openxmlformats.org/officeDocument/2006/relationships/hyperlink" Target="https://www.worldometers.info/gdp/papua-new-guinea-gdp/" TargetMode="External"/><Relationship Id="rId133" Type="http://schemas.openxmlformats.org/officeDocument/2006/relationships/hyperlink" Target="https://www.worldometers.info/gdp/madagascar-gdp/" TargetMode="External"/><Relationship Id="rId154" Type="http://schemas.openxmlformats.org/officeDocument/2006/relationships/hyperlink" Target="https://www.worldometers.info/gdp/swaziland-gdp/" TargetMode="External"/><Relationship Id="rId175" Type="http://schemas.openxmlformats.org/officeDocument/2006/relationships/hyperlink" Target="https://www.worldometers.info/gdp/solomon-islands-gdp/" TargetMode="External"/><Relationship Id="rId16" Type="http://schemas.openxmlformats.org/officeDocument/2006/relationships/hyperlink" Target="https://www.worldometers.info/gdp/indonesia-gdp/" TargetMode="External"/><Relationship Id="rId37" Type="http://schemas.openxmlformats.org/officeDocument/2006/relationships/hyperlink" Target="https://www.worldometers.info/gdp/malaysia-gdp/" TargetMode="External"/><Relationship Id="rId58" Type="http://schemas.openxmlformats.org/officeDocument/2006/relationships/hyperlink" Target="https://www.worldometers.info/gdp/kuwait-gdp/" TargetMode="External"/><Relationship Id="rId79" Type="http://schemas.openxmlformats.org/officeDocument/2006/relationships/hyperlink" Target="https://www.worldometers.info/gdp/belarus-gdp/" TargetMode="External"/><Relationship Id="rId102" Type="http://schemas.openxmlformats.org/officeDocument/2006/relationships/hyperlink" Target="https://www.worldometers.info/gdp/zambia-gdp/" TargetMode="External"/><Relationship Id="rId123" Type="http://schemas.openxmlformats.org/officeDocument/2006/relationships/hyperlink" Target="https://www.worldometers.info/gdp/mauritius-gdp/" TargetMode="External"/><Relationship Id="rId144" Type="http://schemas.openxmlformats.org/officeDocument/2006/relationships/hyperlink" Target="https://www.worldometers.info/gdp/kyrgyzstan-gdp/" TargetMode="External"/><Relationship Id="rId90" Type="http://schemas.openxmlformats.org/officeDocument/2006/relationships/hyperlink" Target="https://www.worldometers.info/gdp/paraguay-gdp/" TargetMode="External"/><Relationship Id="rId165" Type="http://schemas.openxmlformats.org/officeDocument/2006/relationships/hyperlink" Target="https://www.worldometers.info/gdp/central-african-republic-gdp/" TargetMode="External"/><Relationship Id="rId186" Type="http://schemas.openxmlformats.org/officeDocument/2006/relationships/hyperlink" Target="https://www.worldometers.info/gdp/palau-gdp/" TargetMode="External"/><Relationship Id="rId27" Type="http://schemas.openxmlformats.org/officeDocument/2006/relationships/hyperlink" Target="https://www.worldometers.info/gdp/austria-gdp/" TargetMode="External"/><Relationship Id="rId48" Type="http://schemas.openxmlformats.org/officeDocument/2006/relationships/hyperlink" Target="https://www.worldometers.info/gdp/romania-gdp/" TargetMode="External"/><Relationship Id="rId69" Type="http://schemas.openxmlformats.org/officeDocument/2006/relationships/hyperlink" Target="https://www.worldometers.info/gdp/guatemala-gdp/" TargetMode="External"/><Relationship Id="rId113" Type="http://schemas.openxmlformats.org/officeDocument/2006/relationships/hyperlink" Target="https://www.worldometers.info/gdp/afghanistan-gdp/" TargetMode="External"/><Relationship Id="rId134" Type="http://schemas.openxmlformats.org/officeDocument/2006/relationships/hyperlink" Target="https://www.worldometers.info/gdp/mongolia-gdp/" TargetMode="External"/><Relationship Id="rId80" Type="http://schemas.openxmlformats.org/officeDocument/2006/relationships/hyperlink" Target="https://www.worldometers.info/gdp/lebanon-gdp/" TargetMode="External"/><Relationship Id="rId155" Type="http://schemas.openxmlformats.org/officeDocument/2006/relationships/hyperlink" Target="https://www.worldometers.info/gdp/sierra-leone-gdp/" TargetMode="External"/><Relationship Id="rId176" Type="http://schemas.openxmlformats.org/officeDocument/2006/relationships/hyperlink" Target="https://www.worldometers.info/gdp/grenada-gdp/" TargetMode="External"/><Relationship Id="rId17" Type="http://schemas.openxmlformats.org/officeDocument/2006/relationships/hyperlink" Target="https://www.worldometers.info/gdp/turkey-gdp/" TargetMode="External"/><Relationship Id="rId38" Type="http://schemas.openxmlformats.org/officeDocument/2006/relationships/hyperlink" Target="https://www.worldometers.info/gdp/colombia-gdp/" TargetMode="External"/><Relationship Id="rId59" Type="http://schemas.openxmlformats.org/officeDocument/2006/relationships/hyperlink" Target="https://www.worldometers.info/gdp/sudan-gdp/" TargetMode="External"/><Relationship Id="rId103" Type="http://schemas.openxmlformats.org/officeDocument/2006/relationships/hyperlink" Target="https://www.worldometers.info/gdp/nepal-gdp/" TargetMode="External"/><Relationship Id="rId124" Type="http://schemas.openxmlformats.org/officeDocument/2006/relationships/hyperlink" Target="https://www.worldometers.info/gdp/namibia-gdp/" TargetMode="External"/><Relationship Id="rId70" Type="http://schemas.openxmlformats.org/officeDocument/2006/relationships/hyperlink" Target="https://www.worldometers.info/gdp/oman-gdp/" TargetMode="External"/><Relationship Id="rId91" Type="http://schemas.openxmlformats.org/officeDocument/2006/relationships/hyperlink" Target="https://www.worldometers.info/gdp/libya-gdp/" TargetMode="External"/><Relationship Id="rId145" Type="http://schemas.openxmlformats.org/officeDocument/2006/relationships/hyperlink" Target="https://www.worldometers.info/gdp/tajikistan-gdp/" TargetMode="External"/><Relationship Id="rId166" Type="http://schemas.openxmlformats.org/officeDocument/2006/relationships/hyperlink" Target="https://www.worldometers.info/gdp/belize-gdp/" TargetMode="External"/><Relationship Id="rId187" Type="http://schemas.openxmlformats.org/officeDocument/2006/relationships/hyperlink" Target="https://www.worldometers.info/gdp/marshall-islands-gdp/" TargetMode="External"/><Relationship Id="rId1" Type="http://schemas.openxmlformats.org/officeDocument/2006/relationships/hyperlink" Target="https://www.worldometers.info/gdp/us-gdp/" TargetMode="External"/><Relationship Id="rId28" Type="http://schemas.openxmlformats.org/officeDocument/2006/relationships/hyperlink" Target="https://www.worldometers.info/gdp/norway-gdp/" TargetMode="External"/><Relationship Id="rId49" Type="http://schemas.openxmlformats.org/officeDocument/2006/relationships/hyperlink" Target="https://www.worldometers.info/gdp/peru-gdp/" TargetMode="External"/><Relationship Id="rId114" Type="http://schemas.openxmlformats.org/officeDocument/2006/relationships/hyperlink" Target="https://www.worldometers.info/gdp/bosnia-and-herzegovina-gdp/" TargetMode="External"/><Relationship Id="rId60" Type="http://schemas.openxmlformats.org/officeDocument/2006/relationships/hyperlink" Target="https://www.worldometers.info/gdp/ukraine-gdp/" TargetMode="External"/><Relationship Id="rId81" Type="http://schemas.openxmlformats.org/officeDocument/2006/relationships/hyperlink" Target="https://www.worldometers.info/gdp/tanzania-gdp/" TargetMode="External"/><Relationship Id="rId135" Type="http://schemas.openxmlformats.org/officeDocument/2006/relationships/hyperlink" Target="https://www.worldometers.info/gdp/north-macedonia-gdp/" TargetMode="External"/><Relationship Id="rId156" Type="http://schemas.openxmlformats.org/officeDocument/2006/relationships/hyperlink" Target="https://www.worldometers.info/gdp/guyana-gdp/" TargetMode="External"/><Relationship Id="rId177" Type="http://schemas.openxmlformats.org/officeDocument/2006/relationships/hyperlink" Target="https://www.worldometers.info/gdp/comoros-gdp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world-population/mozambique-population/" TargetMode="External"/><Relationship Id="rId18" Type="http://schemas.openxmlformats.org/officeDocument/2006/relationships/hyperlink" Target="https://www.worldometers.info/world-population/niger-population/" TargetMode="External"/><Relationship Id="rId26" Type="http://schemas.openxmlformats.org/officeDocument/2006/relationships/hyperlink" Target="https://www.worldometers.info/world-population/zimbabwe-population/" TargetMode="External"/><Relationship Id="rId39" Type="http://schemas.openxmlformats.org/officeDocument/2006/relationships/hyperlink" Target="https://www.worldometers.info/world-population/mauritania-population/" TargetMode="External"/><Relationship Id="rId21" Type="http://schemas.openxmlformats.org/officeDocument/2006/relationships/hyperlink" Target="https://www.worldometers.info/world-population/malawi-population/" TargetMode="External"/><Relationship Id="rId34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gambia-population/" TargetMode="External"/><Relationship Id="rId47" Type="http://schemas.openxmlformats.org/officeDocument/2006/relationships/hyperlink" Target="https://www.worldometers.info/world-population/equatorial-guinea-population/" TargetMode="External"/><Relationship Id="rId50" Type="http://schemas.openxmlformats.org/officeDocument/2006/relationships/hyperlink" Target="https://www.worldometers.info/world-population/djibouti-population/" TargetMode="External"/><Relationship Id="rId7" Type="http://schemas.openxmlformats.org/officeDocument/2006/relationships/hyperlink" Target="https://www.worldometers.info/world-population/kenya-population/" TargetMode="External"/><Relationship Id="rId2" Type="http://schemas.openxmlformats.org/officeDocument/2006/relationships/hyperlink" Target="https://www.worldometers.info/world-population/ethiopia-population/" TargetMode="External"/><Relationship Id="rId16" Type="http://schemas.openxmlformats.org/officeDocument/2006/relationships/hyperlink" Target="https://www.worldometers.info/world-population/cameroon-population/" TargetMode="External"/><Relationship Id="rId29" Type="http://schemas.openxmlformats.org/officeDocument/2006/relationships/hyperlink" Target="https://www.worldometers.info/world-population/benin-population/" TargetMode="External"/><Relationship Id="rId11" Type="http://schemas.openxmlformats.org/officeDocument/2006/relationships/hyperlink" Target="https://www.worldometers.info/world-population/morocco-population/" TargetMode="External"/><Relationship Id="rId24" Type="http://schemas.openxmlformats.org/officeDocument/2006/relationships/hyperlink" Target="https://www.worldometers.info/world-population/chad-population/" TargetMode="External"/><Relationship Id="rId32" Type="http://schemas.openxmlformats.org/officeDocument/2006/relationships/hyperlink" Target="https://www.worldometers.info/world-population/south-sudan-population/" TargetMode="External"/><Relationship Id="rId37" Type="http://schemas.openxmlformats.org/officeDocument/2006/relationships/hyperlink" Target="https://www.worldometers.info/world-population/liberia-population/" TargetMode="External"/><Relationship Id="rId40" Type="http://schemas.openxmlformats.org/officeDocument/2006/relationships/hyperlink" Target="https://www.worldometers.info/world-population/eritrea-population/" TargetMode="External"/><Relationship Id="rId45" Type="http://schemas.openxmlformats.org/officeDocument/2006/relationships/hyperlink" Target="https://www.worldometers.info/world-population/lesotho-population/" TargetMode="External"/><Relationship Id="rId53" Type="http://schemas.openxmlformats.org/officeDocument/2006/relationships/hyperlink" Target="https://www.worldometers.info/world-population/sao-tome-and-principe-population/" TargetMode="External"/><Relationship Id="rId5" Type="http://schemas.openxmlformats.org/officeDocument/2006/relationships/hyperlink" Target="https://www.worldometers.info/world-population/tanzania-population/" TargetMode="External"/><Relationship Id="rId10" Type="http://schemas.openxmlformats.org/officeDocument/2006/relationships/hyperlink" Target="https://www.worldometers.info/world-population/sudan-population/" TargetMode="External"/><Relationship Id="rId19" Type="http://schemas.openxmlformats.org/officeDocument/2006/relationships/hyperlink" Target="https://www.worldometers.info/world-population/burkina-faso-population/" TargetMode="External"/><Relationship Id="rId31" Type="http://schemas.openxmlformats.org/officeDocument/2006/relationships/hyperlink" Target="https://www.worldometers.info/world-population/tunisia-population/" TargetMode="External"/><Relationship Id="rId44" Type="http://schemas.openxmlformats.org/officeDocument/2006/relationships/hyperlink" Target="https://www.worldometers.info/world-population/gabon-population/" TargetMode="External"/><Relationship Id="rId52" Type="http://schemas.openxmlformats.org/officeDocument/2006/relationships/hyperlink" Target="https://www.worldometers.info/world-population/cabo-verde-population/" TargetMode="External"/><Relationship Id="rId4" Type="http://schemas.openxmlformats.org/officeDocument/2006/relationships/hyperlink" Target="https://www.worldometers.info/world-population/democratic-republic-of-the-congo-population/" TargetMode="External"/><Relationship Id="rId9" Type="http://schemas.openxmlformats.org/officeDocument/2006/relationships/hyperlink" Target="https://www.worldometers.info/world-population/algeria-population/" TargetMode="External"/><Relationship Id="rId14" Type="http://schemas.openxmlformats.org/officeDocument/2006/relationships/hyperlink" Target="https://www.worldometers.info/world-population/ghana-population/" TargetMode="External"/><Relationship Id="rId22" Type="http://schemas.openxmlformats.org/officeDocument/2006/relationships/hyperlink" Target="https://www.worldometers.info/world-population/zambia-population/" TargetMode="External"/><Relationship Id="rId27" Type="http://schemas.openxmlformats.org/officeDocument/2006/relationships/hyperlink" Target="https://www.worldometers.info/world-population/guinea-population/" TargetMode="External"/><Relationship Id="rId30" Type="http://schemas.openxmlformats.org/officeDocument/2006/relationships/hyperlink" Target="https://www.worldometers.info/world-population/burundi-population/" TargetMode="External"/><Relationship Id="rId35" Type="http://schemas.openxmlformats.org/officeDocument/2006/relationships/hyperlink" Target="https://www.worldometers.info/world-population/libya-population/" TargetMode="External"/><Relationship Id="rId43" Type="http://schemas.openxmlformats.org/officeDocument/2006/relationships/hyperlink" Target="https://www.worldometers.info/world-population/botswana-population/" TargetMode="External"/><Relationship Id="rId48" Type="http://schemas.openxmlformats.org/officeDocument/2006/relationships/hyperlink" Target="https://www.worldometers.info/world-population/mauritius-population/" TargetMode="External"/><Relationship Id="rId8" Type="http://schemas.openxmlformats.org/officeDocument/2006/relationships/hyperlink" Target="https://www.worldometers.info/world-population/uganda-population/" TargetMode="External"/><Relationship Id="rId51" Type="http://schemas.openxmlformats.org/officeDocument/2006/relationships/hyperlink" Target="https://www.worldometers.info/world-population/comoros-population/" TargetMode="External"/><Relationship Id="rId3" Type="http://schemas.openxmlformats.org/officeDocument/2006/relationships/hyperlink" Target="https://www.worldometers.info/world-population/egypt-population/" TargetMode="External"/><Relationship Id="rId12" Type="http://schemas.openxmlformats.org/officeDocument/2006/relationships/hyperlink" Target="https://www.worldometers.info/world-population/angola-population/" TargetMode="External"/><Relationship Id="rId17" Type="http://schemas.openxmlformats.org/officeDocument/2006/relationships/hyperlink" Target="https://www.worldometers.info/world-population/cote-d-ivoire-population/" TargetMode="External"/><Relationship Id="rId25" Type="http://schemas.openxmlformats.org/officeDocument/2006/relationships/hyperlink" Target="https://www.worldometers.info/world-population/somalia-population/" TargetMode="External"/><Relationship Id="rId33" Type="http://schemas.openxmlformats.org/officeDocument/2006/relationships/hyperlink" Target="https://www.worldometers.info/world-population/togo-population/" TargetMode="External"/><Relationship Id="rId38" Type="http://schemas.openxmlformats.org/officeDocument/2006/relationships/hyperlink" Target="https://www.worldometers.info/world-population/central-african-republic-population/" TargetMode="External"/><Relationship Id="rId46" Type="http://schemas.openxmlformats.org/officeDocument/2006/relationships/hyperlink" Target="https://www.worldometers.info/world-population/guinea-bissau-population/" TargetMode="External"/><Relationship Id="rId20" Type="http://schemas.openxmlformats.org/officeDocument/2006/relationships/hyperlink" Target="https://www.worldometers.info/world-population/mali-population/" TargetMode="External"/><Relationship Id="rId41" Type="http://schemas.openxmlformats.org/officeDocument/2006/relationships/hyperlink" Target="https://www.worldometers.info/world-population/namibia-population/" TargetMode="External"/><Relationship Id="rId54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world-population/nigeria-population/" TargetMode="External"/><Relationship Id="rId6" Type="http://schemas.openxmlformats.org/officeDocument/2006/relationships/hyperlink" Target="https://www.worldometers.info/world-population/south-africa-population/" TargetMode="External"/><Relationship Id="rId15" Type="http://schemas.openxmlformats.org/officeDocument/2006/relationships/hyperlink" Target="https://www.worldometers.info/world-population/madagascar-population/" TargetMode="External"/><Relationship Id="rId23" Type="http://schemas.openxmlformats.org/officeDocument/2006/relationships/hyperlink" Target="https://www.worldometers.info/world-population/senegal-population/" TargetMode="External"/><Relationship Id="rId28" Type="http://schemas.openxmlformats.org/officeDocument/2006/relationships/hyperlink" Target="https://www.worldometers.info/world-population/rwanda-population/" TargetMode="External"/><Relationship Id="rId36" Type="http://schemas.openxmlformats.org/officeDocument/2006/relationships/hyperlink" Target="https://www.worldometers.info/world-population/congo-population/" TargetMode="External"/><Relationship Id="rId49" Type="http://schemas.openxmlformats.org/officeDocument/2006/relationships/hyperlink" Target="https://www.worldometers.info/world-population/swaziland-population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equatorial-guinea/" TargetMode="External"/><Relationship Id="rId18" Type="http://schemas.openxmlformats.org/officeDocument/2006/relationships/hyperlink" Target="https://www.worldometers.info/coronavirus/country/gambia/" TargetMode="External"/><Relationship Id="rId26" Type="http://schemas.openxmlformats.org/officeDocument/2006/relationships/hyperlink" Target="https://www.worldometers.info/coronavirus/country/malawi/" TargetMode="External"/><Relationship Id="rId39" Type="http://schemas.openxmlformats.org/officeDocument/2006/relationships/hyperlink" Target="https://www.worldometers.info/coronavirus/country/somalia/" TargetMode="External"/><Relationship Id="rId21" Type="http://schemas.openxmlformats.org/officeDocument/2006/relationships/hyperlink" Target="https://www.worldometers.info/coronavirus/country/guinea-bissau/" TargetMode="External"/><Relationship Id="rId34" Type="http://schemas.openxmlformats.org/officeDocument/2006/relationships/hyperlink" Target="https://www.worldometers.info/coronavirus/country/nigeria/" TargetMode="External"/><Relationship Id="rId42" Type="http://schemas.openxmlformats.org/officeDocument/2006/relationships/hyperlink" Target="https://www.worldometers.info/coronavirus/country/sudan/" TargetMode="External"/><Relationship Id="rId47" Type="http://schemas.openxmlformats.org/officeDocument/2006/relationships/hyperlink" Target="https://www.worldometers.info/coronavirus/country/western-sahara/" TargetMode="External"/><Relationship Id="rId7" Type="http://schemas.openxmlformats.org/officeDocument/2006/relationships/hyperlink" Target="https://www.worldometers.info/coronavirus/country/cabo-verde/" TargetMode="External"/><Relationship Id="rId2" Type="http://schemas.openxmlformats.org/officeDocument/2006/relationships/hyperlink" Target="https://www.worldometers.info/coronavirus/country/angola/" TargetMode="External"/><Relationship Id="rId16" Type="http://schemas.openxmlformats.org/officeDocument/2006/relationships/hyperlink" Target="https://www.worldometers.info/coronavirus/country/ethiopia/" TargetMode="External"/><Relationship Id="rId29" Type="http://schemas.openxmlformats.org/officeDocument/2006/relationships/hyperlink" Target="https://www.worldometers.info/coronavirus/country/mauritius/" TargetMode="External"/><Relationship Id="rId11" Type="http://schemas.openxmlformats.org/officeDocument/2006/relationships/hyperlink" Target="https://www.worldometers.info/coronavirus/country/djibouti/" TargetMode="External"/><Relationship Id="rId24" Type="http://schemas.openxmlformats.org/officeDocument/2006/relationships/hyperlink" Target="https://www.worldometers.info/coronavirus/country/libya/" TargetMode="External"/><Relationship Id="rId32" Type="http://schemas.openxmlformats.org/officeDocument/2006/relationships/hyperlink" Target="https://www.worldometers.info/coronavirus/country/namibia/" TargetMode="External"/><Relationship Id="rId37" Type="http://schemas.openxmlformats.org/officeDocument/2006/relationships/hyperlink" Target="https://www.worldometers.info/coronavirus/country/seychelles/" TargetMode="External"/><Relationship Id="rId40" Type="http://schemas.openxmlformats.org/officeDocument/2006/relationships/hyperlink" Target="https://www.worldometers.info/coronavirus/country/south-africa/" TargetMode="External"/><Relationship Id="rId45" Type="http://schemas.openxmlformats.org/officeDocument/2006/relationships/hyperlink" Target="https://www.worldometers.info/coronavirus/country/tunisia/" TargetMode="External"/><Relationship Id="rId5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swaziland/" TargetMode="External"/><Relationship Id="rId23" Type="http://schemas.openxmlformats.org/officeDocument/2006/relationships/hyperlink" Target="https://www.worldometers.info/coronavirus/country/liberia/" TargetMode="External"/><Relationship Id="rId28" Type="http://schemas.openxmlformats.org/officeDocument/2006/relationships/hyperlink" Target="https://www.worldometers.info/coronavirus/country/mauritania/" TargetMode="External"/><Relationship Id="rId36" Type="http://schemas.openxmlformats.org/officeDocument/2006/relationships/hyperlink" Target="https://www.worldometers.info/coronavirus/country/senegal/" TargetMode="External"/><Relationship Id="rId49" Type="http://schemas.openxmlformats.org/officeDocument/2006/relationships/hyperlink" Target="https://www.worldometers.info/coronavirus/country/zimbabwe/" TargetMode="External"/><Relationship Id="rId10" Type="http://schemas.openxmlformats.org/officeDocument/2006/relationships/hyperlink" Target="https://www.worldometers.info/coronavirus/country/congo/" TargetMode="External"/><Relationship Id="rId19" Type="http://schemas.openxmlformats.org/officeDocument/2006/relationships/hyperlink" Target="https://www.worldometers.info/coronavirus/country/ghana/" TargetMode="External"/><Relationship Id="rId31" Type="http://schemas.openxmlformats.org/officeDocument/2006/relationships/hyperlink" Target="https://www.worldometers.info/coronavirus/country/mozambique/" TargetMode="External"/><Relationship Id="rId44" Type="http://schemas.openxmlformats.org/officeDocument/2006/relationships/hyperlink" Target="https://www.worldometers.info/coronavirus/country/togo/" TargetMode="External"/><Relationship Id="rId4" Type="http://schemas.openxmlformats.org/officeDocument/2006/relationships/hyperlink" Target="https://www.worldometers.info/coronavirus/country/botswana/" TargetMode="External"/><Relationship Id="rId9" Type="http://schemas.openxmlformats.org/officeDocument/2006/relationships/hyperlink" Target="https://www.worldometers.info/coronavirus/country/chad/" TargetMode="External"/><Relationship Id="rId14" Type="http://schemas.openxmlformats.org/officeDocument/2006/relationships/hyperlink" Target="https://www.worldometers.info/coronavirus/country/eritrea/" TargetMode="External"/><Relationship Id="rId22" Type="http://schemas.openxmlformats.org/officeDocument/2006/relationships/hyperlink" Target="https://www.worldometers.info/coronavirus/country/kenya/" TargetMode="External"/><Relationship Id="rId27" Type="http://schemas.openxmlformats.org/officeDocument/2006/relationships/hyperlink" Target="https://www.worldometers.info/coronavirus/country/mali/" TargetMode="External"/><Relationship Id="rId30" Type="http://schemas.openxmlformats.org/officeDocument/2006/relationships/hyperlink" Target="https://www.worldometers.info/coronavirus/country/morocco/" TargetMode="External"/><Relationship Id="rId35" Type="http://schemas.openxmlformats.org/officeDocument/2006/relationships/hyperlink" Target="https://www.worldometers.info/coronavirus/country/rwanda/" TargetMode="External"/><Relationship Id="rId43" Type="http://schemas.openxmlformats.org/officeDocument/2006/relationships/hyperlink" Target="https://www.worldometers.info/coronavirus/country/tanzania/" TargetMode="External"/><Relationship Id="rId48" Type="http://schemas.openxmlformats.org/officeDocument/2006/relationships/hyperlink" Target="https://www.worldometers.info/coronavirus/country/zambia/" TargetMode="External"/><Relationship Id="rId8" Type="http://schemas.openxmlformats.org/officeDocument/2006/relationships/hyperlink" Target="https://www.worldometers.info/coronavirus/country/cameroon/" TargetMode="External"/><Relationship Id="rId3" Type="http://schemas.openxmlformats.org/officeDocument/2006/relationships/hyperlink" Target="https://www.worldometers.info/coronavirus/country/benin/" TargetMode="External"/><Relationship Id="rId12" Type="http://schemas.openxmlformats.org/officeDocument/2006/relationships/hyperlink" Target="https://www.worldometers.info/coronavirus/country/egypt/" TargetMode="External"/><Relationship Id="rId17" Type="http://schemas.openxmlformats.org/officeDocument/2006/relationships/hyperlink" Target="https://www.worldometers.info/coronavirus/country/gabon/" TargetMode="External"/><Relationship Id="rId25" Type="http://schemas.openxmlformats.org/officeDocument/2006/relationships/hyperlink" Target="https://www.worldometers.info/coronavirus/country/madagascar/" TargetMode="External"/><Relationship Id="rId33" Type="http://schemas.openxmlformats.org/officeDocument/2006/relationships/hyperlink" Target="https://www.worldometers.info/coronavirus/country/niger/" TargetMode="External"/><Relationship Id="rId38" Type="http://schemas.openxmlformats.org/officeDocument/2006/relationships/hyperlink" Target="https://www.worldometers.info/coronavirus/country/sierra-leone/" TargetMode="External"/><Relationship Id="rId46" Type="http://schemas.openxmlformats.org/officeDocument/2006/relationships/hyperlink" Target="https://www.worldometers.info/coronavirus/country/uganda/" TargetMode="External"/><Relationship Id="rId20" Type="http://schemas.openxmlformats.org/officeDocument/2006/relationships/hyperlink" Target="https://www.worldometers.info/coronavirus/country/guinea/" TargetMode="External"/><Relationship Id="rId41" Type="http://schemas.openxmlformats.org/officeDocument/2006/relationships/hyperlink" Target="https://www.worldometers.info/coronavirus/country/south-sudan/" TargetMode="External"/><Relationship Id="rId1" Type="http://schemas.openxmlformats.org/officeDocument/2006/relationships/hyperlink" Target="https://www.worldometers.info/coronavirus/country/algeria/" TargetMode="External"/><Relationship Id="rId6" Type="http://schemas.openxmlformats.org/officeDocument/2006/relationships/hyperlink" Target="https://www.worldometers.info/coronavirus/country/burun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5" x14ac:dyDescent="0.25"/>
  <cols>
    <col min="2" max="2" width="22.7109375" bestFit="1" customWidth="1"/>
  </cols>
  <sheetData>
    <row r="1" spans="1:8" x14ac:dyDescent="0.25">
      <c r="A1" t="s">
        <v>86</v>
      </c>
      <c r="B1" t="s">
        <v>63</v>
      </c>
      <c r="C1" t="s">
        <v>62</v>
      </c>
      <c r="D1" t="s">
        <v>95</v>
      </c>
      <c r="E1" t="s">
        <v>87</v>
      </c>
      <c r="F1" t="s">
        <v>88</v>
      </c>
      <c r="G1" t="s">
        <v>92</v>
      </c>
      <c r="H1" t="s">
        <v>96</v>
      </c>
    </row>
    <row r="2" spans="1:8" x14ac:dyDescent="0.25">
      <c r="A2">
        <v>1</v>
      </c>
      <c r="B2" s="8" t="str">
        <f>population!B2</f>
        <v>Nigeria</v>
      </c>
      <c r="C2" t="str">
        <f>IF(VLOOKUP(B2,population!B:D,3,0)="Western Africa", "W.Africa",IF(VLOOKUP(B2,population!B:D,3,0)="Eastern Africa", "E.Africa",IF(VLOOKUP(B2,population!B:D,3,0)="Northern Africa", "N.Africa",IF(VLOOKUP(B2,population!B:D,3,0)="Middle Africa", "M.Africa",IF(VLOOKUP(B2,population!B:D,3,0)="Southern Africa", "S.Africa")))))</f>
        <v>W.Africa</v>
      </c>
      <c r="D2">
        <f>population!C2/1000000</f>
        <v>206.139589</v>
      </c>
      <c r="E2">
        <f>VLOOKUP(B2,'covid19 cases'!A:B,2,0)</f>
        <v>1337</v>
      </c>
      <c r="F2">
        <f>VLOOKUP(B2,'covid19 cases'!A:D,4,0)</f>
        <v>40</v>
      </c>
      <c r="G2">
        <f>VLOOKUP(B2,'covid19 cases'!A:F,6,0)</f>
        <v>255</v>
      </c>
      <c r="H2">
        <v>1</v>
      </c>
    </row>
    <row r="3" spans="1:8" x14ac:dyDescent="0.25">
      <c r="A3">
        <v>2</v>
      </c>
      <c r="B3" s="8" t="str">
        <f>population!B3</f>
        <v>Ethiopia</v>
      </c>
      <c r="C3" t="str">
        <f>IF(VLOOKUP(B3,population!B:D,3,0)="Western Africa", "W.Africa",IF(VLOOKUP(B3,population!B:D,3,0)="Eastern Africa", "E.Africa",IF(VLOOKUP(B3,population!B:D,3,0)="Northern Africa", "N.Africa",IF(VLOOKUP(B3,population!B:D,3,0)="Middle Africa", "M.Africa",IF(VLOOKUP(B3,population!B:D,3,0)="Southern Africa", "S.Africa")))))</f>
        <v>E.Africa</v>
      </c>
      <c r="D3">
        <f>population!C3/1000000</f>
        <v>114.963588</v>
      </c>
      <c r="E3">
        <f>VLOOKUP(B3,'covid19 cases'!A:B,2,0)</f>
        <v>126</v>
      </c>
      <c r="F3">
        <f>VLOOKUP(B3,'covid19 cases'!A:D,4,0)</f>
        <v>3</v>
      </c>
      <c r="G3">
        <f>VLOOKUP(B3,'covid19 cases'!A:F,6,0)</f>
        <v>50</v>
      </c>
      <c r="H3">
        <v>1</v>
      </c>
    </row>
    <row r="4" spans="1:8" x14ac:dyDescent="0.25">
      <c r="A4">
        <v>3</v>
      </c>
      <c r="B4" s="8" t="str">
        <f>population!B4</f>
        <v>Egypt</v>
      </c>
      <c r="C4" t="str">
        <f>IF(VLOOKUP(B4,population!B:D,3,0)="Western Africa", "W.Africa",IF(VLOOKUP(B4,population!B:D,3,0)="Eastern Africa", "E.Africa",IF(VLOOKUP(B4,population!B:D,3,0)="Northern Africa", "N.Africa",IF(VLOOKUP(B4,population!B:D,3,0)="Middle Africa", "M.Africa",IF(VLOOKUP(B4,population!B:D,3,0)="Southern Africa", "S.Africa")))))</f>
        <v>N.Africa</v>
      </c>
      <c r="D4">
        <f>population!C4/1000000</f>
        <v>102.33440400000001</v>
      </c>
      <c r="E4">
        <f>VLOOKUP(B4,'covid19 cases'!A:B,2,0)</f>
        <v>5042</v>
      </c>
      <c r="F4">
        <f>VLOOKUP(B4,'covid19 cases'!A:D,4,0)</f>
        <v>359</v>
      </c>
      <c r="G4">
        <f>VLOOKUP(B4,'covid19 cases'!A:F,6,0)</f>
        <v>1304</v>
      </c>
      <c r="H4">
        <v>1</v>
      </c>
    </row>
    <row r="5" spans="1:8" x14ac:dyDescent="0.25">
      <c r="A5">
        <v>4</v>
      </c>
      <c r="B5" s="8" t="str">
        <f>population!B5</f>
        <v>DR Congo</v>
      </c>
      <c r="C5" t="str">
        <f>IF(VLOOKUP(B5,population!B:D,3,0)="Western Africa", "W.Africa",IF(VLOOKUP(B5,population!B:D,3,0)="Eastern Africa", "E.Africa",IF(VLOOKUP(B5,population!B:D,3,0)="Northern Africa", "N.Africa",IF(VLOOKUP(B5,population!B:D,3,0)="Middle Africa", "M.Africa",IF(VLOOKUP(B5,population!B:D,3,0)="Southern Africa", "S.Africa")))))</f>
        <v>M.Africa</v>
      </c>
      <c r="D5">
        <f>population!C5/1000000</f>
        <v>89.561402999999999</v>
      </c>
      <c r="E5">
        <f>VLOOKUP(B5,'covid19 cases'!A:B,2,0)</f>
        <v>471</v>
      </c>
      <c r="F5">
        <f>VLOOKUP(B5,'covid19 cases'!A:D,4,0)</f>
        <v>30</v>
      </c>
      <c r="G5">
        <f>VLOOKUP(B5,'covid19 cases'!A:F,6,0)</f>
        <v>56</v>
      </c>
      <c r="H5">
        <v>1</v>
      </c>
    </row>
    <row r="6" spans="1:8" x14ac:dyDescent="0.25">
      <c r="A6">
        <v>5</v>
      </c>
      <c r="B6" s="8" t="str">
        <f>population!B6</f>
        <v>Tanzania</v>
      </c>
      <c r="C6" t="str">
        <f>IF(VLOOKUP(B6,population!B:D,3,0)="Western Africa", "W.Africa",IF(VLOOKUP(B6,population!B:D,3,0)="Eastern Africa", "E.Africa",IF(VLOOKUP(B6,population!B:D,3,0)="Northern Africa", "N.Africa",IF(VLOOKUP(B6,population!B:D,3,0)="Middle Africa", "M.Africa",IF(VLOOKUP(B6,population!B:D,3,0)="Southern Africa", "S.Africa")))))</f>
        <v>E.Africa</v>
      </c>
      <c r="D6">
        <f>population!C6/1000000</f>
        <v>59.734217999999998</v>
      </c>
      <c r="E6">
        <f>VLOOKUP(B6,'covid19 cases'!A:B,2,0)</f>
        <v>299</v>
      </c>
      <c r="F6">
        <f>VLOOKUP(B6,'covid19 cases'!A:D,4,0)</f>
        <v>10</v>
      </c>
      <c r="G6">
        <f>VLOOKUP(B6,'covid19 cases'!A:F,6,0)</f>
        <v>48</v>
      </c>
      <c r="H6">
        <v>1</v>
      </c>
    </row>
    <row r="7" spans="1:8" x14ac:dyDescent="0.25">
      <c r="A7">
        <v>6</v>
      </c>
      <c r="B7" s="8" t="str">
        <f>population!B7</f>
        <v>South Africa</v>
      </c>
      <c r="C7" t="str">
        <f>IF(VLOOKUP(B7,population!B:D,3,0)="Western Africa", "W.Africa",IF(VLOOKUP(B7,population!B:D,3,0)="Eastern Africa", "E.Africa",IF(VLOOKUP(B7,population!B:D,3,0)="Northern Africa", "N.Africa",IF(VLOOKUP(B7,population!B:D,3,0)="Middle Africa", "M.Africa",IF(VLOOKUP(B7,population!B:D,3,0)="Southern Africa", "S.Africa")))))</f>
        <v>S.Africa</v>
      </c>
      <c r="D7">
        <f>population!C7/1000000</f>
        <v>59.308689999999999</v>
      </c>
      <c r="E7">
        <f>VLOOKUP(B7,'covid19 cases'!A:B,2,0)</f>
        <v>4996</v>
      </c>
      <c r="F7">
        <f>VLOOKUP(B7,'covid19 cases'!A:D,4,0)</f>
        <v>93</v>
      </c>
      <c r="G7">
        <f>VLOOKUP(B7,'covid19 cases'!A:F,6,0)</f>
        <v>2073</v>
      </c>
      <c r="H7">
        <v>1</v>
      </c>
    </row>
    <row r="8" spans="1:8" x14ac:dyDescent="0.25">
      <c r="A8">
        <v>7</v>
      </c>
      <c r="B8" s="8" t="str">
        <f>population!B8</f>
        <v>Kenya</v>
      </c>
      <c r="C8" t="str">
        <f>IF(VLOOKUP(B8,population!B:D,3,0)="Western Africa", "W.Africa",IF(VLOOKUP(B8,population!B:D,3,0)="Eastern Africa", "E.Africa",IF(VLOOKUP(B8,population!B:D,3,0)="Northern Africa", "N.Africa",IF(VLOOKUP(B8,population!B:D,3,0)="Middle Africa", "M.Africa",IF(VLOOKUP(B8,population!B:D,3,0)="Southern Africa", "S.Africa")))))</f>
        <v>E.Africa</v>
      </c>
      <c r="D8">
        <f>population!C8/1000000</f>
        <v>53.771296</v>
      </c>
      <c r="E8">
        <f>VLOOKUP(B8,'covid19 cases'!A:B,2,0)</f>
        <v>374</v>
      </c>
      <c r="F8">
        <f>VLOOKUP(B8,'covid19 cases'!A:D,4,0)</f>
        <v>14</v>
      </c>
      <c r="G8">
        <f>VLOOKUP(B8,'covid19 cases'!A:F,6,0)</f>
        <v>124</v>
      </c>
      <c r="H8">
        <v>1</v>
      </c>
    </row>
    <row r="9" spans="1:8" x14ac:dyDescent="0.25">
      <c r="A9">
        <v>8</v>
      </c>
      <c r="B9" s="8" t="str">
        <f>population!B9</f>
        <v>Uganda</v>
      </c>
      <c r="C9" t="str">
        <f>IF(VLOOKUP(B9,population!B:D,3,0)="Western Africa", "W.Africa",IF(VLOOKUP(B9,population!B:D,3,0)="Eastern Africa", "E.Africa",IF(VLOOKUP(B9,population!B:D,3,0)="Northern Africa", "N.Africa",IF(VLOOKUP(B9,population!B:D,3,0)="Middle Africa", "M.Africa",IF(VLOOKUP(B9,population!B:D,3,0)="Southern Africa", "S.Africa")))))</f>
        <v>E.Africa</v>
      </c>
      <c r="D9">
        <f>population!C9/1000000</f>
        <v>45.741007000000003</v>
      </c>
      <c r="E9">
        <f>VLOOKUP(B9,'covid19 cases'!A:B,2,0)</f>
        <v>79</v>
      </c>
      <c r="F9">
        <f>VLOOKUP(B9,'covid19 cases'!A:D,4,0)</f>
        <v>0</v>
      </c>
      <c r="G9">
        <f>VLOOKUP(B9,'covid19 cases'!A:F,6,0)</f>
        <v>52</v>
      </c>
      <c r="H9">
        <v>1</v>
      </c>
    </row>
    <row r="10" spans="1:8" x14ac:dyDescent="0.25">
      <c r="A10">
        <v>9</v>
      </c>
      <c r="B10" s="8" t="str">
        <f>population!B10</f>
        <v>Algeria</v>
      </c>
      <c r="C10" t="str">
        <f>IF(VLOOKUP(B10,population!B:D,3,0)="Western Africa", "W.Africa",IF(VLOOKUP(B10,population!B:D,3,0)="Eastern Africa", "E.Africa",IF(VLOOKUP(B10,population!B:D,3,0)="Northern Africa", "N.Africa",IF(VLOOKUP(B10,population!B:D,3,0)="Middle Africa", "M.Africa",IF(VLOOKUP(B10,population!B:D,3,0)="Southern Africa", "S.Africa")))))</f>
        <v>N.Africa</v>
      </c>
      <c r="D10">
        <f>population!C10/1000000</f>
        <v>43.851044000000002</v>
      </c>
      <c r="E10">
        <f>VLOOKUP(B10,'covid19 cases'!A:B,2,0)</f>
        <v>3649</v>
      </c>
      <c r="F10">
        <f>VLOOKUP(B10,'covid19 cases'!A:D,4,0)</f>
        <v>437</v>
      </c>
      <c r="G10">
        <f>VLOOKUP(B10,'covid19 cases'!A:F,6,0)</f>
        <v>1651</v>
      </c>
      <c r="H10">
        <v>1</v>
      </c>
    </row>
    <row r="11" spans="1:8" x14ac:dyDescent="0.25">
      <c r="A11">
        <v>10</v>
      </c>
      <c r="B11" s="8" t="str">
        <f>population!B11</f>
        <v>Sudan</v>
      </c>
      <c r="C11" t="str">
        <f>IF(VLOOKUP(B11,population!B:D,3,0)="Western Africa", "W.Africa",IF(VLOOKUP(B11,population!B:D,3,0)="Eastern Africa", "E.Africa",IF(VLOOKUP(B11,population!B:D,3,0)="Northern Africa", "N.Africa",IF(VLOOKUP(B11,population!B:D,3,0)="Middle Africa", "M.Africa",IF(VLOOKUP(B11,population!B:D,3,0)="Southern Africa", "S.Africa")))))</f>
        <v>N.Africa</v>
      </c>
      <c r="D11">
        <f>population!C11/1000000</f>
        <v>43.849260000000001</v>
      </c>
      <c r="E11">
        <f>VLOOKUP(B11,'covid19 cases'!A:B,2,0)</f>
        <v>318</v>
      </c>
      <c r="F11">
        <f>VLOOKUP(B11,'covid19 cases'!A:D,4,0)</f>
        <v>25</v>
      </c>
      <c r="G11">
        <f>VLOOKUP(B11,'covid19 cases'!A:F,6,0)</f>
        <v>31</v>
      </c>
      <c r="H11">
        <v>1</v>
      </c>
    </row>
    <row r="12" spans="1:8" x14ac:dyDescent="0.25">
      <c r="A12">
        <v>11</v>
      </c>
      <c r="B12" s="8" t="str">
        <f>population!B12</f>
        <v>Morocco</v>
      </c>
      <c r="C12" t="str">
        <f>IF(VLOOKUP(B12,population!B:D,3,0)="Western Africa", "W.Africa",IF(VLOOKUP(B12,population!B:D,3,0)="Eastern Africa", "E.Africa",IF(VLOOKUP(B12,population!B:D,3,0)="Northern Africa", "N.Africa",IF(VLOOKUP(B12,population!B:D,3,0)="Middle Africa", "M.Africa",IF(VLOOKUP(B12,population!B:D,3,0)="Southern Africa", "S.Africa")))))</f>
        <v>N.Africa</v>
      </c>
      <c r="D12">
        <f>population!C12/1000000</f>
        <v>36.910559999999997</v>
      </c>
      <c r="E12">
        <f>VLOOKUP(B12,'covid19 cases'!A:B,2,0)</f>
        <v>4252</v>
      </c>
      <c r="F12">
        <f>VLOOKUP(B12,'covid19 cases'!A:D,4,0)</f>
        <v>165</v>
      </c>
      <c r="G12">
        <f>VLOOKUP(B12,'covid19 cases'!A:F,6,0)</f>
        <v>778</v>
      </c>
      <c r="H12">
        <v>1</v>
      </c>
    </row>
    <row r="13" spans="1:8" x14ac:dyDescent="0.25">
      <c r="A13">
        <v>12</v>
      </c>
      <c r="B13" s="8" t="str">
        <f>population!B13</f>
        <v>Angola</v>
      </c>
      <c r="C13" t="str">
        <f>IF(VLOOKUP(B13,population!B:D,3,0)="Western Africa", "W.Africa",IF(VLOOKUP(B13,population!B:D,3,0)="Eastern Africa", "E.Africa",IF(VLOOKUP(B13,population!B:D,3,0)="Northern Africa", "N.Africa",IF(VLOOKUP(B13,population!B:D,3,0)="Middle Africa", "M.Africa",IF(VLOOKUP(B13,population!B:D,3,0)="Southern Africa", "S.Africa")))))</f>
        <v>M.Africa</v>
      </c>
      <c r="D13">
        <f>population!C13/1000000</f>
        <v>32.866272000000002</v>
      </c>
      <c r="E13">
        <f>VLOOKUP(B13,'covid19 cases'!A:B,2,0)</f>
        <v>27</v>
      </c>
      <c r="F13">
        <f>VLOOKUP(B13,'covid19 cases'!A:D,4,0)</f>
        <v>2</v>
      </c>
      <c r="G13">
        <f>VLOOKUP(B13,'covid19 cases'!A:F,6,0)</f>
        <v>6</v>
      </c>
      <c r="H13">
        <v>1</v>
      </c>
    </row>
    <row r="14" spans="1:8" x14ac:dyDescent="0.25">
      <c r="A14">
        <v>13</v>
      </c>
      <c r="B14" s="8" t="str">
        <f>population!B14</f>
        <v>Mozambique</v>
      </c>
      <c r="C14" t="str">
        <f>IF(VLOOKUP(B14,population!B:D,3,0)="Western Africa", "W.Africa",IF(VLOOKUP(B14,population!B:D,3,0)="Eastern Africa", "E.Africa",IF(VLOOKUP(B14,population!B:D,3,0)="Northern Africa", "N.Africa",IF(VLOOKUP(B14,population!B:D,3,0)="Middle Africa", "M.Africa",IF(VLOOKUP(B14,population!B:D,3,0)="Southern Africa", "S.Africa")))))</f>
        <v>E.Africa</v>
      </c>
      <c r="D14">
        <f>population!C14/1000000</f>
        <v>31.255434999999999</v>
      </c>
      <c r="E14">
        <f>VLOOKUP(B14,'covid19 cases'!A:B,2,0)</f>
        <v>76</v>
      </c>
      <c r="F14">
        <f>VLOOKUP(B14,'covid19 cases'!A:D,4,0)</f>
        <v>0</v>
      </c>
      <c r="G14">
        <f>VLOOKUP(B14,'covid19 cases'!A:F,6,0)</f>
        <v>12</v>
      </c>
      <c r="H14">
        <v>1</v>
      </c>
    </row>
    <row r="15" spans="1:8" x14ac:dyDescent="0.25">
      <c r="A15">
        <v>14</v>
      </c>
      <c r="B15" s="8" t="str">
        <f>population!B15</f>
        <v>Ghana</v>
      </c>
      <c r="C15" t="str">
        <f>IF(VLOOKUP(B15,population!B:D,3,0)="Western Africa", "W.Africa",IF(VLOOKUP(B15,population!B:D,3,0)="Eastern Africa", "E.Africa",IF(VLOOKUP(B15,population!B:D,3,0)="Northern Africa", "N.Africa",IF(VLOOKUP(B15,population!B:D,3,0)="Middle Africa", "M.Africa",IF(VLOOKUP(B15,population!B:D,3,0)="Southern Africa", "S.Africa")))))</f>
        <v>W.Africa</v>
      </c>
      <c r="D15">
        <f>population!C15/1000000</f>
        <v>31.072939999999999</v>
      </c>
      <c r="E15">
        <f>VLOOKUP(B15,'covid19 cases'!A:B,2,0)</f>
        <v>1671</v>
      </c>
      <c r="F15">
        <f>VLOOKUP(B15,'covid19 cases'!A:D,4,0)</f>
        <v>16</v>
      </c>
      <c r="G15">
        <f>VLOOKUP(B15,'covid19 cases'!A:F,6,0)</f>
        <v>188</v>
      </c>
      <c r="H15">
        <v>1</v>
      </c>
    </row>
    <row r="16" spans="1:8" x14ac:dyDescent="0.25">
      <c r="A16">
        <v>15</v>
      </c>
      <c r="B16" s="8" t="str">
        <f>population!B16</f>
        <v>Madagascar</v>
      </c>
      <c r="C16" t="str">
        <f>IF(VLOOKUP(B16,population!B:D,3,0)="Western Africa", "W.Africa",IF(VLOOKUP(B16,population!B:D,3,0)="Eastern Africa", "E.Africa",IF(VLOOKUP(B16,population!B:D,3,0)="Northern Africa", "N.Africa",IF(VLOOKUP(B16,population!B:D,3,0)="Middle Africa", "M.Africa",IF(VLOOKUP(B16,population!B:D,3,0)="Southern Africa", "S.Africa")))))</f>
        <v>E.Africa</v>
      </c>
      <c r="D16">
        <f>population!C16/1000000</f>
        <v>27.691018</v>
      </c>
      <c r="E16">
        <f>VLOOKUP(B16,'covid19 cases'!A:B,2,0)</f>
        <v>128</v>
      </c>
      <c r="F16">
        <f>VLOOKUP(B16,'covid19 cases'!A:D,4,0)</f>
        <v>0</v>
      </c>
      <c r="G16">
        <f>VLOOKUP(B16,'covid19 cases'!A:F,6,0)</f>
        <v>82</v>
      </c>
      <c r="H16">
        <v>1</v>
      </c>
    </row>
    <row r="17" spans="1:8" x14ac:dyDescent="0.25">
      <c r="A17">
        <v>16</v>
      </c>
      <c r="B17" s="8" t="str">
        <f>population!B17</f>
        <v>Cameroon</v>
      </c>
      <c r="C17" t="str">
        <f>IF(VLOOKUP(B17,population!B:D,3,0)="Western Africa", "W.Africa",IF(VLOOKUP(B17,population!B:D,3,0)="Eastern Africa", "E.Africa",IF(VLOOKUP(B17,population!B:D,3,0)="Northern Africa", "N.Africa",IF(VLOOKUP(B17,population!B:D,3,0)="Middle Africa", "M.Africa",IF(VLOOKUP(B17,population!B:D,3,0)="Southern Africa", "S.Africa")))))</f>
        <v>M.Africa</v>
      </c>
      <c r="D17">
        <f>population!C17/1000000</f>
        <v>26.545863000000001</v>
      </c>
      <c r="E17">
        <f>VLOOKUP(B17,'covid19 cases'!A:B,2,0)</f>
        <v>1705</v>
      </c>
      <c r="F17">
        <f>VLOOKUP(B17,'covid19 cases'!A:D,4,0)</f>
        <v>58</v>
      </c>
      <c r="G17">
        <f>VLOOKUP(B17,'covid19 cases'!A:F,6,0)</f>
        <v>915</v>
      </c>
      <c r="H17">
        <v>1</v>
      </c>
    </row>
    <row r="18" spans="1:8" x14ac:dyDescent="0.25">
      <c r="A18">
        <v>17</v>
      </c>
      <c r="B18" s="8" t="str">
        <f>population!B18</f>
        <v>Côte d'Ivoire</v>
      </c>
      <c r="C18" t="str">
        <f>IF(VLOOKUP(B18,population!B:D,3,0)="Western Africa", "W.Africa",IF(VLOOKUP(B18,population!B:D,3,0)="Eastern Africa", "E.Africa",IF(VLOOKUP(B18,population!B:D,3,0)="Northern Africa", "N.Africa",IF(VLOOKUP(B18,population!B:D,3,0)="Middle Africa", "M.Africa",IF(VLOOKUP(B18,population!B:D,3,0)="Southern Africa", "S.Africa")))))</f>
        <v>W.Africa</v>
      </c>
      <c r="D18">
        <f>population!C18/1000000</f>
        <v>26.378274000000001</v>
      </c>
      <c r="E18">
        <f>VLOOKUP(B18,'covid19 cases'!A:B,2,0)</f>
        <v>1164</v>
      </c>
      <c r="F18">
        <f>VLOOKUP(B18,'covid19 cases'!A:D,4,0)</f>
        <v>14</v>
      </c>
      <c r="G18">
        <f>VLOOKUP(B18,'covid19 cases'!A:F,6,0)</f>
        <v>499</v>
      </c>
      <c r="H18">
        <v>1</v>
      </c>
    </row>
    <row r="19" spans="1:8" x14ac:dyDescent="0.25">
      <c r="A19">
        <v>18</v>
      </c>
      <c r="B19" s="8" t="str">
        <f>population!B19</f>
        <v>Niger</v>
      </c>
      <c r="C19" t="str">
        <f>IF(VLOOKUP(B19,population!B:D,3,0)="Western Africa", "W.Africa",IF(VLOOKUP(B19,population!B:D,3,0)="Eastern Africa", "E.Africa",IF(VLOOKUP(B19,population!B:D,3,0)="Northern Africa", "N.Africa",IF(VLOOKUP(B19,population!B:D,3,0)="Middle Africa", "M.Africa",IF(VLOOKUP(B19,population!B:D,3,0)="Southern Africa", "S.Africa")))))</f>
        <v>W.Africa</v>
      </c>
      <c r="D19">
        <f>population!C19/1000000</f>
        <v>24.206644000000001</v>
      </c>
      <c r="E19">
        <f>VLOOKUP(B19,'covid19 cases'!A:B,2,0)</f>
        <v>701</v>
      </c>
      <c r="F19">
        <f>VLOOKUP(B19,'covid19 cases'!A:D,4,0)</f>
        <v>29</v>
      </c>
      <c r="G19">
        <f>VLOOKUP(B19,'covid19 cases'!A:F,6,0)</f>
        <v>385</v>
      </c>
      <c r="H19">
        <v>1</v>
      </c>
    </row>
    <row r="20" spans="1:8" x14ac:dyDescent="0.25">
      <c r="A20">
        <v>19</v>
      </c>
      <c r="B20" s="8" t="str">
        <f>population!B20</f>
        <v>Burkina Faso</v>
      </c>
      <c r="C20" t="str">
        <f>IF(VLOOKUP(B20,population!B:D,3,0)="Western Africa", "W.Africa",IF(VLOOKUP(B20,population!B:D,3,0)="Eastern Africa", "E.Africa",IF(VLOOKUP(B20,population!B:D,3,0)="Northern Africa", "N.Africa",IF(VLOOKUP(B20,population!B:D,3,0)="Middle Africa", "M.Africa",IF(VLOOKUP(B20,population!B:D,3,0)="Southern Africa", "S.Africa")))))</f>
        <v>W.Africa</v>
      </c>
      <c r="D20">
        <f>population!C20/1000000</f>
        <v>20.903272999999999</v>
      </c>
      <c r="E20">
        <f>VLOOKUP(B20,'covid19 cases'!A:B,2,0)</f>
        <v>638</v>
      </c>
      <c r="F20">
        <f>VLOOKUP(B20,'covid19 cases'!A:D,4,0)</f>
        <v>42</v>
      </c>
      <c r="G20">
        <f>VLOOKUP(B20,'covid19 cases'!A:F,6,0)</f>
        <v>476</v>
      </c>
      <c r="H20">
        <v>1</v>
      </c>
    </row>
    <row r="21" spans="1:8" x14ac:dyDescent="0.25">
      <c r="A21">
        <v>20</v>
      </c>
      <c r="B21" s="8" t="str">
        <f>population!B21</f>
        <v>Mali</v>
      </c>
      <c r="C21" t="str">
        <f>IF(VLOOKUP(B21,population!B:D,3,0)="Western Africa", "W.Africa",IF(VLOOKUP(B21,population!B:D,3,0)="Eastern Africa", "E.Africa",IF(VLOOKUP(B21,population!B:D,3,0)="Northern Africa", "N.Africa",IF(VLOOKUP(B21,population!B:D,3,0)="Middle Africa", "M.Africa",IF(VLOOKUP(B21,population!B:D,3,0)="Southern Africa", "S.Africa")))))</f>
        <v>W.Africa</v>
      </c>
      <c r="D21">
        <f>population!C21/1000000</f>
        <v>20.250833</v>
      </c>
      <c r="E21">
        <f>VLOOKUP(B21,'covid19 cases'!A:B,2,0)</f>
        <v>424</v>
      </c>
      <c r="F21">
        <f>VLOOKUP(B21,'covid19 cases'!A:D,4,0)</f>
        <v>24</v>
      </c>
      <c r="G21">
        <f>VLOOKUP(B21,'covid19 cases'!A:F,6,0)</f>
        <v>122</v>
      </c>
      <c r="H21">
        <v>1</v>
      </c>
    </row>
    <row r="22" spans="1:8" x14ac:dyDescent="0.25">
      <c r="A22">
        <v>21</v>
      </c>
      <c r="B22" s="8" t="str">
        <f>population!B22</f>
        <v>Malawi</v>
      </c>
      <c r="C22" t="str">
        <f>IF(VLOOKUP(B22,population!B:D,3,0)="Western Africa", "W.Africa",IF(VLOOKUP(B22,population!B:D,3,0)="Eastern Africa", "E.Africa",IF(VLOOKUP(B22,population!B:D,3,0)="Northern Africa", "N.Africa",IF(VLOOKUP(B22,population!B:D,3,0)="Middle Africa", "M.Africa",IF(VLOOKUP(B22,population!B:D,3,0)="Southern Africa", "S.Africa")))))</f>
        <v>E.Africa</v>
      </c>
      <c r="D22">
        <f>population!C22/1000000</f>
        <v>19.129951999999999</v>
      </c>
      <c r="E22">
        <f>VLOOKUP(B22,'covid19 cases'!A:B,2,0)</f>
        <v>36</v>
      </c>
      <c r="F22">
        <f>VLOOKUP(B22,'covid19 cases'!A:D,4,0)</f>
        <v>3</v>
      </c>
      <c r="G22">
        <f>VLOOKUP(B22,'covid19 cases'!A:F,6,0)</f>
        <v>5</v>
      </c>
      <c r="H22">
        <v>1</v>
      </c>
    </row>
    <row r="23" spans="1:8" x14ac:dyDescent="0.25">
      <c r="A23">
        <v>22</v>
      </c>
      <c r="B23" s="8" t="str">
        <f>population!B23</f>
        <v>Zambia</v>
      </c>
      <c r="C23" t="str">
        <f>IF(VLOOKUP(B23,population!B:D,3,0)="Western Africa", "W.Africa",IF(VLOOKUP(B23,population!B:D,3,0)="Eastern Africa", "E.Africa",IF(VLOOKUP(B23,population!B:D,3,0)="Northern Africa", "N.Africa",IF(VLOOKUP(B23,population!B:D,3,0)="Middle Africa", "M.Africa",IF(VLOOKUP(B23,population!B:D,3,0)="Southern Africa", "S.Africa")))))</f>
        <v>E.Africa</v>
      </c>
      <c r="D23">
        <f>population!C23/1000000</f>
        <v>18.383955</v>
      </c>
      <c r="E23">
        <f>VLOOKUP(B23,'covid19 cases'!A:B,2,0)</f>
        <v>95</v>
      </c>
      <c r="F23">
        <f>VLOOKUP(B23,'covid19 cases'!A:D,4,0)</f>
        <v>3</v>
      </c>
      <c r="G23">
        <f>VLOOKUP(B23,'covid19 cases'!A:F,6,0)</f>
        <v>42</v>
      </c>
      <c r="H23">
        <v>1</v>
      </c>
    </row>
    <row r="24" spans="1:8" x14ac:dyDescent="0.25">
      <c r="A24">
        <v>23</v>
      </c>
      <c r="B24" s="8" t="str">
        <f>population!B24</f>
        <v>Senegal</v>
      </c>
      <c r="C24" t="str">
        <f>IF(VLOOKUP(B24,population!B:D,3,0)="Western Africa", "W.Africa",IF(VLOOKUP(B24,population!B:D,3,0)="Eastern Africa", "E.Africa",IF(VLOOKUP(B24,population!B:D,3,0)="Northern Africa", "N.Africa",IF(VLOOKUP(B24,population!B:D,3,0)="Middle Africa", "M.Africa",IF(VLOOKUP(B24,population!B:D,3,0)="Southern Africa", "S.Africa")))))</f>
        <v>W.Africa</v>
      </c>
      <c r="D24">
        <f>population!C24/1000000</f>
        <v>16.743926999999999</v>
      </c>
      <c r="E24">
        <f>VLOOKUP(B24,'covid19 cases'!A:B,2,0)</f>
        <v>823</v>
      </c>
      <c r="F24">
        <f>VLOOKUP(B24,'covid19 cases'!A:D,4,0)</f>
        <v>9</v>
      </c>
      <c r="G24">
        <f>VLOOKUP(B24,'covid19 cases'!A:F,6,0)</f>
        <v>296</v>
      </c>
      <c r="H24">
        <v>1</v>
      </c>
    </row>
    <row r="25" spans="1:8" x14ac:dyDescent="0.25">
      <c r="A25">
        <v>24</v>
      </c>
      <c r="B25" s="8" t="str">
        <f>population!B25</f>
        <v>Chad</v>
      </c>
      <c r="C25" t="str">
        <f>IF(VLOOKUP(B25,population!B:D,3,0)="Western Africa", "W.Africa",IF(VLOOKUP(B25,population!B:D,3,0)="Eastern Africa", "E.Africa",IF(VLOOKUP(B25,population!B:D,3,0)="Northern Africa", "N.Africa",IF(VLOOKUP(B25,population!B:D,3,0)="Middle Africa", "M.Africa",IF(VLOOKUP(B25,population!B:D,3,0)="Southern Africa", "S.Africa")))))</f>
        <v>M.Africa</v>
      </c>
      <c r="D25">
        <f>population!C25/1000000</f>
        <v>16.425864000000001</v>
      </c>
      <c r="E25">
        <f>VLOOKUP(B25,'covid19 cases'!A:B,2,0)</f>
        <v>52</v>
      </c>
      <c r="F25">
        <f>VLOOKUP(B25,'covid19 cases'!A:D,4,0)</f>
        <v>2</v>
      </c>
      <c r="G25">
        <f>VLOOKUP(B25,'covid19 cases'!A:F,6,0)</f>
        <v>19</v>
      </c>
      <c r="H25">
        <v>1</v>
      </c>
    </row>
    <row r="26" spans="1:8" x14ac:dyDescent="0.25">
      <c r="A26">
        <v>25</v>
      </c>
      <c r="B26" s="8" t="str">
        <f>population!B26</f>
        <v>Somalia</v>
      </c>
      <c r="C26" t="str">
        <f>IF(VLOOKUP(B26,population!B:D,3,0)="Western Africa", "W.Africa",IF(VLOOKUP(B26,population!B:D,3,0)="Eastern Africa", "E.Africa",IF(VLOOKUP(B26,population!B:D,3,0)="Northern Africa", "N.Africa",IF(VLOOKUP(B26,population!B:D,3,0)="Middle Africa", "M.Africa",IF(VLOOKUP(B26,population!B:D,3,0)="Southern Africa", "S.Africa")))))</f>
        <v>E.Africa</v>
      </c>
      <c r="D26">
        <f>population!C26/1000000</f>
        <v>15.893222</v>
      </c>
      <c r="E26">
        <f>VLOOKUP(B26,'covid19 cases'!A:B,2,0)</f>
        <v>528</v>
      </c>
      <c r="F26">
        <f>VLOOKUP(B26,'covid19 cases'!A:D,4,0)</f>
        <v>28</v>
      </c>
      <c r="G26">
        <f>VLOOKUP(B26,'covid19 cases'!A:F,6,0)</f>
        <v>19</v>
      </c>
      <c r="H26">
        <v>1</v>
      </c>
    </row>
    <row r="27" spans="1:8" x14ac:dyDescent="0.25">
      <c r="A27">
        <v>26</v>
      </c>
      <c r="B27" s="8" t="str">
        <f>population!B27</f>
        <v>Zimbabwe</v>
      </c>
      <c r="C27" t="str">
        <f>IF(VLOOKUP(B27,population!B:D,3,0)="Western Africa", "W.Africa",IF(VLOOKUP(B27,population!B:D,3,0)="Eastern Africa", "E.Africa",IF(VLOOKUP(B27,population!B:D,3,0)="Northern Africa", "N.Africa",IF(VLOOKUP(B27,population!B:D,3,0)="Middle Africa", "M.Africa",IF(VLOOKUP(B27,population!B:D,3,0)="Southern Africa", "S.Africa")))))</f>
        <v>E.Africa</v>
      </c>
      <c r="D27">
        <f>population!C27/1000000</f>
        <v>14.862924</v>
      </c>
      <c r="E27">
        <f>VLOOKUP(B27,'covid19 cases'!A:B,2,0)</f>
        <v>32</v>
      </c>
      <c r="F27">
        <f>VLOOKUP(B27,'covid19 cases'!A:D,4,0)</f>
        <v>4</v>
      </c>
      <c r="G27">
        <f>VLOOKUP(B27,'covid19 cases'!A:F,6,0)</f>
        <v>5</v>
      </c>
      <c r="H27">
        <v>1</v>
      </c>
    </row>
    <row r="28" spans="1:8" x14ac:dyDescent="0.25">
      <c r="A28">
        <v>27</v>
      </c>
      <c r="B28" s="8" t="str">
        <f>population!B28</f>
        <v>Guinea</v>
      </c>
      <c r="C28" t="str">
        <f>IF(VLOOKUP(B28,population!B:D,3,0)="Western Africa", "W.Africa",IF(VLOOKUP(B28,population!B:D,3,0)="Eastern Africa", "E.Africa",IF(VLOOKUP(B28,population!B:D,3,0)="Northern Africa", "N.Africa",IF(VLOOKUP(B28,population!B:D,3,0)="Middle Africa", "M.Africa",IF(VLOOKUP(B28,population!B:D,3,0)="Southern Africa", "S.Africa")))))</f>
        <v>W.Africa</v>
      </c>
      <c r="D28">
        <f>population!C28/1000000</f>
        <v>13.132795</v>
      </c>
      <c r="E28">
        <f>VLOOKUP(B28,'covid19 cases'!A:B,2,0)</f>
        <v>1240</v>
      </c>
      <c r="F28">
        <f>VLOOKUP(B28,'covid19 cases'!A:D,4,0)</f>
        <v>7</v>
      </c>
      <c r="G28">
        <f>VLOOKUP(B28,'covid19 cases'!A:F,6,0)</f>
        <v>269</v>
      </c>
      <c r="H28">
        <v>1</v>
      </c>
    </row>
    <row r="29" spans="1:8" x14ac:dyDescent="0.25">
      <c r="A29">
        <v>28</v>
      </c>
      <c r="B29" s="8" t="str">
        <f>population!B29</f>
        <v>Rwanda</v>
      </c>
      <c r="C29" t="str">
        <f>IF(VLOOKUP(B29,population!B:D,3,0)="Western Africa", "W.Africa",IF(VLOOKUP(B29,population!B:D,3,0)="Eastern Africa", "E.Africa",IF(VLOOKUP(B29,population!B:D,3,0)="Northern Africa", "N.Africa",IF(VLOOKUP(B29,population!B:D,3,0)="Middle Africa", "M.Africa",IF(VLOOKUP(B29,population!B:D,3,0)="Southern Africa", "S.Africa")))))</f>
        <v>E.Africa</v>
      </c>
      <c r="D29">
        <f>population!C29/1000000</f>
        <v>12.952218</v>
      </c>
      <c r="E29">
        <f>VLOOKUP(B29,'covid19 cases'!A:B,2,0)</f>
        <v>212</v>
      </c>
      <c r="F29">
        <f>VLOOKUP(B29,'covid19 cases'!A:D,4,0)</f>
        <v>0</v>
      </c>
      <c r="G29">
        <f>VLOOKUP(B29,'covid19 cases'!A:F,6,0)</f>
        <v>95</v>
      </c>
      <c r="H29">
        <v>1</v>
      </c>
    </row>
    <row r="30" spans="1:8" x14ac:dyDescent="0.25">
      <c r="A30">
        <v>29</v>
      </c>
      <c r="B30" s="8" t="str">
        <f>population!B30</f>
        <v>Benin</v>
      </c>
      <c r="C30" t="str">
        <f>IF(VLOOKUP(B30,population!B:D,3,0)="Western Africa", "W.Africa",IF(VLOOKUP(B30,population!B:D,3,0)="Eastern Africa", "E.Africa",IF(VLOOKUP(B30,population!B:D,3,0)="Northern Africa", "N.Africa",IF(VLOOKUP(B30,population!B:D,3,0)="Middle Africa", "M.Africa",IF(VLOOKUP(B30,population!B:D,3,0)="Southern Africa", "S.Africa")))))</f>
        <v>W.Africa</v>
      </c>
      <c r="D30">
        <f>population!C30/1000000</f>
        <v>12.123200000000001</v>
      </c>
      <c r="E30">
        <f>VLOOKUP(B30,'covid19 cases'!A:B,2,0)</f>
        <v>64</v>
      </c>
      <c r="F30">
        <f>VLOOKUP(B30,'covid19 cases'!A:D,4,0)</f>
        <v>1</v>
      </c>
      <c r="G30">
        <f>VLOOKUP(B30,'covid19 cases'!A:F,6,0)</f>
        <v>33</v>
      </c>
      <c r="H30">
        <v>1</v>
      </c>
    </row>
    <row r="31" spans="1:8" x14ac:dyDescent="0.25">
      <c r="A31">
        <v>30</v>
      </c>
      <c r="B31" s="8" t="str">
        <f>population!B31</f>
        <v>Burundi</v>
      </c>
      <c r="C31" t="str">
        <f>IF(VLOOKUP(B31,population!B:D,3,0)="Western Africa", "W.Africa",IF(VLOOKUP(B31,population!B:D,3,0)="Eastern Africa", "E.Africa",IF(VLOOKUP(B31,population!B:D,3,0)="Northern Africa", "N.Africa",IF(VLOOKUP(B31,population!B:D,3,0)="Middle Africa", "M.Africa",IF(VLOOKUP(B31,population!B:D,3,0)="Southern Africa", "S.Africa")))))</f>
        <v>E.Africa</v>
      </c>
      <c r="D31">
        <f>population!C31/1000000</f>
        <v>11.890784</v>
      </c>
      <c r="E31">
        <f>VLOOKUP(B31,'covid19 cases'!A:B,2,0)</f>
        <v>11</v>
      </c>
      <c r="F31">
        <f>VLOOKUP(B31,'covid19 cases'!A:D,4,0)</f>
        <v>1</v>
      </c>
      <c r="G31">
        <f>VLOOKUP(B31,'covid19 cases'!A:F,6,0)</f>
        <v>4</v>
      </c>
      <c r="H31">
        <v>1</v>
      </c>
    </row>
    <row r="32" spans="1:8" x14ac:dyDescent="0.25">
      <c r="A32">
        <v>31</v>
      </c>
      <c r="B32" s="8" t="str">
        <f>population!B32</f>
        <v>Tunisia</v>
      </c>
      <c r="C32" t="str">
        <f>IF(VLOOKUP(B32,population!B:D,3,0)="Western Africa", "W.Africa",IF(VLOOKUP(B32,population!B:D,3,0)="Eastern Africa", "E.Africa",IF(VLOOKUP(B32,population!B:D,3,0)="Northern Africa", "N.Africa",IF(VLOOKUP(B32,population!B:D,3,0)="Middle Africa", "M.Africa",IF(VLOOKUP(B32,population!B:D,3,0)="Southern Africa", "S.Africa")))))</f>
        <v>N.Africa</v>
      </c>
      <c r="D32">
        <f>population!C32/1000000</f>
        <v>11.818619</v>
      </c>
      <c r="E32">
        <f>VLOOKUP(B32,'covid19 cases'!A:B,2,0)</f>
        <v>975</v>
      </c>
      <c r="F32">
        <f>VLOOKUP(B32,'covid19 cases'!A:D,4,0)</f>
        <v>40</v>
      </c>
      <c r="G32">
        <f>VLOOKUP(B32,'covid19 cases'!A:F,6,0)</f>
        <v>279</v>
      </c>
      <c r="H32">
        <v>1</v>
      </c>
    </row>
    <row r="33" spans="1:8" x14ac:dyDescent="0.25">
      <c r="A33">
        <v>32</v>
      </c>
      <c r="B33" s="8" t="str">
        <f>population!B33</f>
        <v>South Sudan</v>
      </c>
      <c r="C33" t="str">
        <f>IF(VLOOKUP(B33,population!B:D,3,0)="Western Africa", "W.Africa",IF(VLOOKUP(B33,population!B:D,3,0)="Eastern Africa", "E.Africa",IF(VLOOKUP(B33,population!B:D,3,0)="Northern Africa", "N.Africa",IF(VLOOKUP(B33,population!B:D,3,0)="Middle Africa", "M.Africa",IF(VLOOKUP(B33,population!B:D,3,0)="Southern Africa", "S.Africa")))))</f>
        <v>E.Africa</v>
      </c>
      <c r="D33">
        <f>population!C33/1000000</f>
        <v>11.193725000000001</v>
      </c>
      <c r="E33">
        <f>VLOOKUP(B33,'covid19 cases'!A:B,2,0)</f>
        <v>34</v>
      </c>
      <c r="F33">
        <f>VLOOKUP(B33,'covid19 cases'!A:D,4,0)</f>
        <v>0</v>
      </c>
      <c r="G33">
        <f>VLOOKUP(B33,'covid19 cases'!A:F,6,0)</f>
        <v>0</v>
      </c>
      <c r="H33">
        <v>1</v>
      </c>
    </row>
    <row r="34" spans="1:8" x14ac:dyDescent="0.25">
      <c r="A34">
        <v>33</v>
      </c>
      <c r="B34" s="8" t="str">
        <f>population!B34</f>
        <v>Togo</v>
      </c>
      <c r="C34" t="str">
        <f>IF(VLOOKUP(B34,population!B:D,3,0)="Western Africa", "W.Africa",IF(VLOOKUP(B34,population!B:D,3,0)="Eastern Africa", "E.Africa",IF(VLOOKUP(B34,population!B:D,3,0)="Northern Africa", "N.Africa",IF(VLOOKUP(B34,population!B:D,3,0)="Middle Africa", "M.Africa",IF(VLOOKUP(B34,population!B:D,3,0)="Southern Africa", "S.Africa")))))</f>
        <v>W.Africa</v>
      </c>
      <c r="D34">
        <f>population!C34/1000000</f>
        <v>8.2787240000000004</v>
      </c>
      <c r="E34">
        <f>VLOOKUP(B34,'covid19 cases'!A:B,2,0)</f>
        <v>99</v>
      </c>
      <c r="F34">
        <f>VLOOKUP(B34,'covid19 cases'!A:D,4,0)</f>
        <v>6</v>
      </c>
      <c r="G34">
        <f>VLOOKUP(B34,'covid19 cases'!A:F,6,0)</f>
        <v>63</v>
      </c>
      <c r="H34">
        <v>1</v>
      </c>
    </row>
    <row r="35" spans="1:8" x14ac:dyDescent="0.25">
      <c r="A35">
        <v>34</v>
      </c>
      <c r="B35" s="8" t="str">
        <f>population!B35</f>
        <v>Sierra Leone</v>
      </c>
      <c r="C35" t="str">
        <f>IF(VLOOKUP(B35,population!B:D,3,0)="Western Africa", "W.Africa",IF(VLOOKUP(B35,population!B:D,3,0)="Eastern Africa", "E.Africa",IF(VLOOKUP(B35,population!B:D,3,0)="Northern Africa", "N.Africa",IF(VLOOKUP(B35,population!B:D,3,0)="Middle Africa", "M.Africa",IF(VLOOKUP(B35,population!B:D,3,0)="Southern Africa", "S.Africa")))))</f>
        <v>W.Africa</v>
      </c>
      <c r="D35">
        <f>population!C35/1000000</f>
        <v>7.9769829999999997</v>
      </c>
      <c r="E35">
        <f>VLOOKUP(B35,'covid19 cases'!A:B,2,0)</f>
        <v>104</v>
      </c>
      <c r="F35">
        <f>VLOOKUP(B35,'covid19 cases'!A:D,4,0)</f>
        <v>4</v>
      </c>
      <c r="G35">
        <f>VLOOKUP(B35,'covid19 cases'!A:F,6,0)</f>
        <v>12</v>
      </c>
      <c r="H35">
        <v>1</v>
      </c>
    </row>
    <row r="36" spans="1:8" x14ac:dyDescent="0.25">
      <c r="A36">
        <v>35</v>
      </c>
      <c r="B36" s="8" t="str">
        <f>population!B36</f>
        <v>Libya</v>
      </c>
      <c r="C36" t="str">
        <f>IF(VLOOKUP(B36,population!B:D,3,0)="Western Africa", "W.Africa",IF(VLOOKUP(B36,population!B:D,3,0)="Eastern Africa", "E.Africa",IF(VLOOKUP(B36,population!B:D,3,0)="Northern Africa", "N.Africa",IF(VLOOKUP(B36,population!B:D,3,0)="Middle Africa", "M.Africa",IF(VLOOKUP(B36,population!B:D,3,0)="Southern Africa", "S.Africa")))))</f>
        <v>N.Africa</v>
      </c>
      <c r="D36">
        <f>population!C36/1000000</f>
        <v>6.8712920000000004</v>
      </c>
      <c r="E36">
        <f>VLOOKUP(B36,'covid19 cases'!A:B,2,0)</f>
        <v>61</v>
      </c>
      <c r="F36">
        <f>VLOOKUP(B36,'covid19 cases'!A:D,4,0)</f>
        <v>2</v>
      </c>
      <c r="G36">
        <f>VLOOKUP(B36,'covid19 cases'!A:F,6,0)</f>
        <v>18</v>
      </c>
      <c r="H36">
        <v>1</v>
      </c>
    </row>
    <row r="37" spans="1:8" x14ac:dyDescent="0.25">
      <c r="A37">
        <v>36</v>
      </c>
      <c r="B37" s="8" t="str">
        <f>population!B37</f>
        <v>Congo</v>
      </c>
      <c r="C37" t="str">
        <f>IF(VLOOKUP(B37,population!B:D,3,0)="Western Africa", "W.Africa",IF(VLOOKUP(B37,population!B:D,3,0)="Eastern Africa", "E.Africa",IF(VLOOKUP(B37,population!B:D,3,0)="Northern Africa", "N.Africa",IF(VLOOKUP(B37,population!B:D,3,0)="Middle Africa", "M.Africa",IF(VLOOKUP(B37,population!B:D,3,0)="Southern Africa", "S.Africa")))))</f>
        <v>M.Africa</v>
      </c>
      <c r="D37">
        <f>population!C37/1000000</f>
        <v>5.5180870000000004</v>
      </c>
      <c r="E37">
        <f>VLOOKUP(B37,'covid19 cases'!A:B,2,0)</f>
        <v>207</v>
      </c>
      <c r="F37">
        <f>VLOOKUP(B37,'covid19 cases'!A:D,4,0)</f>
        <v>8</v>
      </c>
      <c r="G37">
        <f>VLOOKUP(B37,'covid19 cases'!A:F,6,0)</f>
        <v>19</v>
      </c>
      <c r="H37">
        <v>1</v>
      </c>
    </row>
    <row r="38" spans="1:8" x14ac:dyDescent="0.25">
      <c r="A38">
        <v>37</v>
      </c>
      <c r="B38" s="8" t="str">
        <f>population!B38</f>
        <v>Liberia</v>
      </c>
      <c r="C38" t="str">
        <f>IF(VLOOKUP(B38,population!B:D,3,0)="Western Africa", "W.Africa",IF(VLOOKUP(B38,population!B:D,3,0)="Eastern Africa", "E.Africa",IF(VLOOKUP(B38,population!B:D,3,0)="Northern Africa", "N.Africa",IF(VLOOKUP(B38,population!B:D,3,0)="Middle Africa", "M.Africa",IF(VLOOKUP(B38,population!B:D,3,0)="Southern Africa", "S.Africa")))))</f>
        <v>W.Africa</v>
      </c>
      <c r="D38">
        <f>population!C38/1000000</f>
        <v>5.0576809999999996</v>
      </c>
      <c r="E38">
        <f>VLOOKUP(B38,'covid19 cases'!A:B,2,0)</f>
        <v>141</v>
      </c>
      <c r="F38">
        <f>VLOOKUP(B38,'covid19 cases'!A:D,4,0)</f>
        <v>16</v>
      </c>
      <c r="G38">
        <f>VLOOKUP(B38,'covid19 cases'!A:F,6,0)</f>
        <v>45</v>
      </c>
      <c r="H38">
        <v>1</v>
      </c>
    </row>
    <row r="39" spans="1:8" x14ac:dyDescent="0.25">
      <c r="A39">
        <v>38</v>
      </c>
      <c r="B39" s="8" t="str">
        <f>population!B39</f>
        <v>Central African Republic</v>
      </c>
      <c r="C39" t="str">
        <f>IF(VLOOKUP(B39,population!B:D,3,0)="Western Africa", "W.Africa",IF(VLOOKUP(B39,population!B:D,3,0)="Eastern Africa", "E.Africa",IF(VLOOKUP(B39,population!B:D,3,0)="Northern Africa", "N.Africa",IF(VLOOKUP(B39,population!B:D,3,0)="Middle Africa", "M.Africa",IF(VLOOKUP(B39,population!B:D,3,0)="Southern Africa", "S.Africa")))))</f>
        <v>M.Africa</v>
      </c>
      <c r="D39">
        <f>population!C39/1000000</f>
        <v>4.8297670000000004</v>
      </c>
      <c r="E39">
        <f>VLOOKUP(B39,'covid19 cases'!A:B,2,0)</f>
        <v>50</v>
      </c>
      <c r="F39">
        <f>VLOOKUP(B39,'covid19 cases'!A:D,4,0)</f>
        <v>0</v>
      </c>
      <c r="G39">
        <f>VLOOKUP(B39,'covid19 cases'!A:F,6,0)</f>
        <v>10</v>
      </c>
      <c r="H39">
        <v>1</v>
      </c>
    </row>
    <row r="40" spans="1:8" x14ac:dyDescent="0.25">
      <c r="A40">
        <v>39</v>
      </c>
      <c r="B40" s="8" t="str">
        <f>population!B40</f>
        <v>Mauritania</v>
      </c>
      <c r="C40" t="str">
        <f>IF(VLOOKUP(B40,population!B:D,3,0)="Western Africa", "W.Africa",IF(VLOOKUP(B40,population!B:D,3,0)="Eastern Africa", "E.Africa",IF(VLOOKUP(B40,population!B:D,3,0)="Northern Africa", "N.Africa",IF(VLOOKUP(B40,population!B:D,3,0)="Middle Africa", "M.Africa",IF(VLOOKUP(B40,population!B:D,3,0)="Southern Africa", "S.Africa")))))</f>
        <v>W.Africa</v>
      </c>
      <c r="D40">
        <f>population!C40/1000000</f>
        <v>4.6496579999999996</v>
      </c>
      <c r="E40">
        <f>VLOOKUP(B40,'covid19 cases'!A:B,2,0)</f>
        <v>7</v>
      </c>
      <c r="F40">
        <f>VLOOKUP(B40,'covid19 cases'!A:D,4,0)</f>
        <v>1</v>
      </c>
      <c r="G40">
        <f>VLOOKUP(B40,'covid19 cases'!A:F,6,0)</f>
        <v>6</v>
      </c>
      <c r="H40">
        <v>1</v>
      </c>
    </row>
    <row r="41" spans="1:8" x14ac:dyDescent="0.25">
      <c r="A41">
        <v>40</v>
      </c>
      <c r="B41" s="8" t="str">
        <f>population!B41</f>
        <v>Eritrea</v>
      </c>
      <c r="C41" t="str">
        <f>IF(VLOOKUP(B41,population!B:D,3,0)="Western Africa", "W.Africa",IF(VLOOKUP(B41,population!B:D,3,0)="Eastern Africa", "E.Africa",IF(VLOOKUP(B41,population!B:D,3,0)="Northern Africa", "N.Africa",IF(VLOOKUP(B41,population!B:D,3,0)="Middle Africa", "M.Africa",IF(VLOOKUP(B41,population!B:D,3,0)="Southern Africa", "S.Africa")))))</f>
        <v>E.Africa</v>
      </c>
      <c r="D41">
        <f>population!C41/1000000</f>
        <v>3.546421</v>
      </c>
      <c r="E41">
        <f>VLOOKUP(B41,'covid19 cases'!A:B,2,0)</f>
        <v>39</v>
      </c>
      <c r="F41">
        <f>VLOOKUP(B41,'covid19 cases'!A:D,4,0)</f>
        <v>0</v>
      </c>
      <c r="G41">
        <f>VLOOKUP(B41,'covid19 cases'!A:F,6,0)</f>
        <v>13</v>
      </c>
      <c r="H41">
        <v>1</v>
      </c>
    </row>
    <row r="42" spans="1:8" x14ac:dyDescent="0.25">
      <c r="A42">
        <v>41</v>
      </c>
      <c r="B42" s="8" t="str">
        <f>population!B42</f>
        <v>Namibia</v>
      </c>
      <c r="C42" t="str">
        <f>IF(VLOOKUP(B42,population!B:D,3,0)="Western Africa", "W.Africa",IF(VLOOKUP(B42,population!B:D,3,0)="Eastern Africa", "E.Africa",IF(VLOOKUP(B42,population!B:D,3,0)="Northern Africa", "N.Africa",IF(VLOOKUP(B42,population!B:D,3,0)="Middle Africa", "M.Africa",IF(VLOOKUP(B42,population!B:D,3,0)="Southern Africa", "S.Africa")))))</f>
        <v>S.Africa</v>
      </c>
      <c r="D42">
        <f>population!C42/1000000</f>
        <v>2.540905</v>
      </c>
      <c r="E42">
        <f>VLOOKUP(B42,'covid19 cases'!A:B,2,0)</f>
        <v>16</v>
      </c>
      <c r="F42">
        <f>VLOOKUP(B42,'covid19 cases'!A:D,4,0)</f>
        <v>0</v>
      </c>
      <c r="G42">
        <f>VLOOKUP(B42,'covid19 cases'!A:F,6,0)</f>
        <v>8</v>
      </c>
      <c r="H42">
        <v>1</v>
      </c>
    </row>
    <row r="43" spans="1:8" x14ac:dyDescent="0.25">
      <c r="A43">
        <v>42</v>
      </c>
      <c r="B43" s="8" t="str">
        <f>population!B43</f>
        <v>Gambia</v>
      </c>
      <c r="C43" t="str">
        <f>IF(VLOOKUP(B43,population!B:D,3,0)="Western Africa", "W.Africa",IF(VLOOKUP(B43,population!B:D,3,0)="Eastern Africa", "E.Africa",IF(VLOOKUP(B43,population!B:D,3,0)="Northern Africa", "N.Africa",IF(VLOOKUP(B43,population!B:D,3,0)="Middle Africa", "M.Africa",IF(VLOOKUP(B43,population!B:D,3,0)="Southern Africa", "S.Africa")))))</f>
        <v>W.Africa</v>
      </c>
      <c r="D43">
        <f>population!C43/1000000</f>
        <v>2.416668</v>
      </c>
      <c r="E43">
        <f>VLOOKUP(B43,'covid19 cases'!A:B,2,0)</f>
        <v>10</v>
      </c>
      <c r="F43">
        <f>VLOOKUP(B43,'covid19 cases'!A:D,4,0)</f>
        <v>1</v>
      </c>
      <c r="G43">
        <f>VLOOKUP(B43,'covid19 cases'!A:F,6,0)</f>
        <v>8</v>
      </c>
      <c r="H43">
        <v>1</v>
      </c>
    </row>
    <row r="44" spans="1:8" x14ac:dyDescent="0.25">
      <c r="A44">
        <v>43</v>
      </c>
      <c r="B44" s="8" t="str">
        <f>population!B44</f>
        <v>Botswana</v>
      </c>
      <c r="C44" t="str">
        <f>IF(VLOOKUP(B44,population!B:D,3,0)="Western Africa", "W.Africa",IF(VLOOKUP(B44,population!B:D,3,0)="Eastern Africa", "E.Africa",IF(VLOOKUP(B44,population!B:D,3,0)="Northern Africa", "N.Africa",IF(VLOOKUP(B44,population!B:D,3,0)="Middle Africa", "M.Africa",IF(VLOOKUP(B44,population!B:D,3,0)="Southern Africa", "S.Africa")))))</f>
        <v>S.Africa</v>
      </c>
      <c r="D44">
        <f>population!C44/1000000</f>
        <v>2.3516270000000001</v>
      </c>
      <c r="E44">
        <f>VLOOKUP(B44,'covid19 cases'!A:B,2,0)</f>
        <v>23</v>
      </c>
      <c r="F44">
        <f>VLOOKUP(B44,'covid19 cases'!A:D,4,0)</f>
        <v>1</v>
      </c>
      <c r="G44">
        <f>VLOOKUP(B44,'covid19 cases'!A:F,6,0)</f>
        <v>0</v>
      </c>
      <c r="H44">
        <v>1</v>
      </c>
    </row>
    <row r="45" spans="1:8" x14ac:dyDescent="0.25">
      <c r="A45">
        <v>44</v>
      </c>
      <c r="B45" s="8" t="str">
        <f>population!B45</f>
        <v>Gabon</v>
      </c>
      <c r="C45" t="str">
        <f>IF(VLOOKUP(B45,population!B:D,3,0)="Western Africa", "W.Africa",IF(VLOOKUP(B45,population!B:D,3,0)="Eastern Africa", "E.Africa",IF(VLOOKUP(B45,population!B:D,3,0)="Northern Africa", "N.Africa",IF(VLOOKUP(B45,population!B:D,3,0)="Middle Africa", "M.Africa",IF(VLOOKUP(B45,population!B:D,3,0)="Southern Africa", "S.Africa")))))</f>
        <v>M.Africa</v>
      </c>
      <c r="D45">
        <f>population!C45/1000000</f>
        <v>2.2257340000000001</v>
      </c>
      <c r="E45">
        <f>VLOOKUP(B45,'covid19 cases'!A:B,2,0)</f>
        <v>238</v>
      </c>
      <c r="F45">
        <f>VLOOKUP(B45,'covid19 cases'!A:D,4,0)</f>
        <v>3</v>
      </c>
      <c r="G45">
        <f>VLOOKUP(B45,'covid19 cases'!A:F,6,0)</f>
        <v>53</v>
      </c>
      <c r="H45">
        <v>1</v>
      </c>
    </row>
    <row r="46" spans="1:8" x14ac:dyDescent="0.25">
      <c r="A46">
        <v>45</v>
      </c>
      <c r="B46" s="8" t="str">
        <f>population!B46</f>
        <v>Lesotho</v>
      </c>
      <c r="C46" t="str">
        <f>IF(VLOOKUP(B46,population!B:D,3,0)="Western Africa", "W.Africa",IF(VLOOKUP(B46,population!B:D,3,0)="Eastern Africa", "E.Africa",IF(VLOOKUP(B46,population!B:D,3,0)="Northern Africa", "N.Africa",IF(VLOOKUP(B46,population!B:D,3,0)="Middle Africa", "M.Africa",IF(VLOOKUP(B46,population!B:D,3,0)="Southern Africa", "S.Africa")))))</f>
        <v>S.Africa</v>
      </c>
      <c r="D46">
        <f>population!C46/1000000</f>
        <v>2.1422490000000001</v>
      </c>
      <c r="E46">
        <f>VLOOKUP(B46,'covid19 cases'!A:B,2,0)</f>
        <v>418</v>
      </c>
      <c r="F46">
        <f>VLOOKUP(B46,'covid19 cases'!A:D,4,0)</f>
        <v>0</v>
      </c>
      <c r="G46">
        <f>VLOOKUP(B46,'covid19 cases'!A:F,6,0)</f>
        <v>300</v>
      </c>
      <c r="H46">
        <v>1</v>
      </c>
    </row>
    <row r="47" spans="1:8" x14ac:dyDescent="0.25">
      <c r="A47">
        <v>46</v>
      </c>
      <c r="B47" s="8" t="str">
        <f>population!B47</f>
        <v>Guinea-Bissau</v>
      </c>
      <c r="C47" t="str">
        <f>IF(VLOOKUP(B47,population!B:D,3,0)="Western Africa", "W.Africa",IF(VLOOKUP(B47,population!B:D,3,0)="Eastern Africa", "E.Africa",IF(VLOOKUP(B47,population!B:D,3,0)="Northern Africa", "N.Africa",IF(VLOOKUP(B47,population!B:D,3,0)="Middle Africa", "M.Africa",IF(VLOOKUP(B47,population!B:D,3,0)="Southern Africa", "S.Africa")))))</f>
        <v>W.Africa</v>
      </c>
      <c r="D47">
        <f>population!C47/1000000</f>
        <v>1.9680009999999999</v>
      </c>
      <c r="E47">
        <f>VLOOKUP(B47,'covid19 cases'!A:B,2,0)</f>
        <v>73</v>
      </c>
      <c r="F47">
        <f>VLOOKUP(B47,'covid19 cases'!A:D,4,0)</f>
        <v>1</v>
      </c>
      <c r="G47">
        <f>VLOOKUP(B47,'covid19 cases'!A:F,6,0)</f>
        <v>18</v>
      </c>
      <c r="H47">
        <v>1</v>
      </c>
    </row>
    <row r="48" spans="1:8" x14ac:dyDescent="0.25">
      <c r="A48">
        <v>47</v>
      </c>
      <c r="B48" s="8" t="str">
        <f>population!B48</f>
        <v>Equatorial Guinea</v>
      </c>
      <c r="C48" t="str">
        <f>IF(VLOOKUP(B48,population!B:D,3,0)="Western Africa", "W.Africa",IF(VLOOKUP(B48,population!B:D,3,0)="Eastern Africa", "E.Africa",IF(VLOOKUP(B48,population!B:D,3,0)="Northern Africa", "N.Africa",IF(VLOOKUP(B48,population!B:D,3,0)="Middle Africa", "M.Africa",IF(VLOOKUP(B48,population!B:D,3,0)="Southern Africa", "S.Africa")))))</f>
        <v>M.Africa</v>
      </c>
      <c r="D48">
        <f>population!C48/1000000</f>
        <v>1.4029849999999999</v>
      </c>
      <c r="E48">
        <f>VLOOKUP(B48,'covid19 cases'!A:B,2,0)</f>
        <v>315</v>
      </c>
      <c r="F48">
        <f>VLOOKUP(B48,'covid19 cases'!A:D,4,0)</f>
        <v>1</v>
      </c>
      <c r="G48">
        <f>VLOOKUP(B48,'covid19 cases'!A:F,6,0)</f>
        <v>9</v>
      </c>
      <c r="H48">
        <v>1</v>
      </c>
    </row>
    <row r="49" spans="1:8" x14ac:dyDescent="0.25">
      <c r="A49">
        <v>48</v>
      </c>
      <c r="B49" s="8" t="str">
        <f>population!B49</f>
        <v>Mauritius</v>
      </c>
      <c r="C49" t="str">
        <f>IF(VLOOKUP(B49,population!B:D,3,0)="Western Africa", "W.Africa",IF(VLOOKUP(B49,population!B:D,3,0)="Eastern Africa", "E.Africa",IF(VLOOKUP(B49,population!B:D,3,0)="Northern Africa", "N.Africa",IF(VLOOKUP(B49,population!B:D,3,0)="Middle Africa", "M.Africa",IF(VLOOKUP(B49,population!B:D,3,0)="Southern Africa", "S.Africa")))))</f>
        <v>E.Africa</v>
      </c>
      <c r="D49">
        <f>population!C49/1000000</f>
        <v>1.271768</v>
      </c>
      <c r="E49">
        <f>VLOOKUP(B49,'covid19 cases'!A:B,2,0)</f>
        <v>334</v>
      </c>
      <c r="F49">
        <f>VLOOKUP(B49,'covid19 cases'!A:D,4,0)</f>
        <v>10</v>
      </c>
      <c r="G49">
        <f>VLOOKUP(B49,'covid19 cases'!A:F,6,0)</f>
        <v>303</v>
      </c>
      <c r="H49">
        <v>1</v>
      </c>
    </row>
    <row r="50" spans="1:8" x14ac:dyDescent="0.25">
      <c r="A50">
        <v>49</v>
      </c>
      <c r="B50" s="8" t="str">
        <f>population!B50</f>
        <v>Eswatini</v>
      </c>
      <c r="C50" t="str">
        <f>IF(VLOOKUP(B50,population!B:D,3,0)="Western Africa", "W.Africa",IF(VLOOKUP(B50,population!B:D,3,0)="Eastern Africa", "E.Africa",IF(VLOOKUP(B50,population!B:D,3,0)="Northern Africa", "N.Africa",IF(VLOOKUP(B50,population!B:D,3,0)="Middle Africa", "M.Africa",IF(VLOOKUP(B50,population!B:D,3,0)="Southern Africa", "S.Africa")))))</f>
        <v>S.Africa</v>
      </c>
      <c r="D50">
        <f>population!C50/1000000</f>
        <v>1.160164</v>
      </c>
      <c r="E50">
        <f>VLOOKUP(B50,'covid19 cases'!A:B,2,0)</f>
        <v>71</v>
      </c>
      <c r="F50">
        <f>VLOOKUP(B50,'covid19 cases'!A:D,4,0)</f>
        <v>1</v>
      </c>
      <c r="G50">
        <f>VLOOKUP(B50,'covid19 cases'!A:F,6,0)</f>
        <v>10</v>
      </c>
      <c r="H50">
        <v>1</v>
      </c>
    </row>
    <row r="51" spans="1:8" x14ac:dyDescent="0.25">
      <c r="A51">
        <v>50</v>
      </c>
      <c r="B51" s="8" t="str">
        <f>population!B51</f>
        <v>Djibouti</v>
      </c>
      <c r="C51" t="str">
        <f>IF(VLOOKUP(B51,population!B:D,3,0)="Western Africa", "W.Africa",IF(VLOOKUP(B51,population!B:D,3,0)="Eastern Africa", "E.Africa",IF(VLOOKUP(B51,population!B:D,3,0)="Northern Africa", "N.Africa",IF(VLOOKUP(B51,population!B:D,3,0)="Middle Africa", "M.Africa",IF(VLOOKUP(B51,population!B:D,3,0)="Southern Africa", "S.Africa")))))</f>
        <v>E.Africa</v>
      </c>
      <c r="D51">
        <f>population!C51/1000000</f>
        <v>0.98799999999999999</v>
      </c>
      <c r="E51">
        <f>VLOOKUP(B51,'covid19 cases'!A:B,2,0)</f>
        <v>1072</v>
      </c>
      <c r="F51">
        <f>VLOOKUP(B51,'covid19 cases'!A:D,4,0)</f>
        <v>2</v>
      </c>
      <c r="G51">
        <f>VLOOKUP(B51,'covid19 cases'!A:F,6,0)</f>
        <v>498</v>
      </c>
      <c r="H51">
        <v>1</v>
      </c>
    </row>
    <row r="52" spans="1:8" x14ac:dyDescent="0.25">
      <c r="A52">
        <v>51</v>
      </c>
      <c r="B52" s="8" t="str">
        <f>population!B52</f>
        <v>Comoros</v>
      </c>
      <c r="C52" t="str">
        <f>IF(VLOOKUP(B52,population!B:D,3,0)="Western Africa", "W.Africa",IF(VLOOKUP(B52,population!B:D,3,0)="Eastern Africa", "E.Africa",IF(VLOOKUP(B52,population!B:D,3,0)="Northern Africa", "N.Africa",IF(VLOOKUP(B52,population!B:D,3,0)="Middle Africa", "M.Africa",IF(VLOOKUP(B52,population!B:D,3,0)="Southern Africa", "S.Africa")))))</f>
        <v>E.Africa</v>
      </c>
      <c r="D52">
        <f>population!C52/1000000</f>
        <v>0.86960099999999996</v>
      </c>
      <c r="E52">
        <f>VLOOKUP(B52,'covid19 cases'!A:B,2,0)</f>
        <v>460</v>
      </c>
      <c r="F52">
        <f>VLOOKUP(B52,'covid19 cases'!A:D,4,0)</f>
        <v>4</v>
      </c>
      <c r="G52">
        <f>VLOOKUP(B52,'covid19 cases'!A:F,6,0)</f>
        <v>235</v>
      </c>
      <c r="H52">
        <v>1</v>
      </c>
    </row>
    <row r="53" spans="1:8" x14ac:dyDescent="0.25">
      <c r="A53">
        <v>52</v>
      </c>
      <c r="B53" s="8" t="str">
        <f>population!B53</f>
        <v>Cabo Verde</v>
      </c>
      <c r="C53" t="str">
        <f>IF(VLOOKUP(B53,population!B:D,3,0)="Western Africa", "W.Africa",IF(VLOOKUP(B53,population!B:D,3,0)="Eastern Africa", "E.Africa",IF(VLOOKUP(B53,population!B:D,3,0)="Northern Africa", "N.Africa",IF(VLOOKUP(B53,population!B:D,3,0)="Middle Africa", "M.Africa",IF(VLOOKUP(B53,population!B:D,3,0)="Southern Africa", "S.Africa")))))</f>
        <v>W.Africa</v>
      </c>
      <c r="D53">
        <f>population!C53/1000000</f>
        <v>0.55598700000000001</v>
      </c>
      <c r="E53">
        <f>VLOOKUP(B53,'covid19 cases'!A:B,2,0)</f>
        <v>114</v>
      </c>
      <c r="F53">
        <f>VLOOKUP(B53,'covid19 cases'!A:D,4,0)</f>
        <v>1</v>
      </c>
      <c r="G53">
        <f>VLOOKUP(B53,'covid19 cases'!A:F,6,0)</f>
        <v>2</v>
      </c>
      <c r="H53">
        <v>1</v>
      </c>
    </row>
    <row r="54" spans="1:8" x14ac:dyDescent="0.25">
      <c r="A54">
        <v>53</v>
      </c>
      <c r="B54" s="8" t="str">
        <f>population!B54</f>
        <v>Sao Tome &amp; Principe</v>
      </c>
      <c r="C54" t="str">
        <f>IF(VLOOKUP(B54,population!B:D,3,0)="Western Africa", "W.Africa",IF(VLOOKUP(B54,population!B:D,3,0)="Eastern Africa", "E.Africa",IF(VLOOKUP(B54,population!B:D,3,0)="Northern Africa", "N.Africa",IF(VLOOKUP(B54,population!B:D,3,0)="Middle Africa", "M.Africa",IF(VLOOKUP(B54,population!B:D,3,0)="Southern Africa", "S.Africa")))))</f>
        <v>M.Africa</v>
      </c>
      <c r="D54">
        <f>population!C54/1000000</f>
        <v>0.21915899999999999</v>
      </c>
      <c r="E54">
        <f>VLOOKUP(B54,'covid19 cases'!A:B,2,0)</f>
        <v>8</v>
      </c>
      <c r="F54">
        <f>VLOOKUP(B54,'covid19 cases'!A:D,4,0)</f>
        <v>0</v>
      </c>
      <c r="G54">
        <f>VLOOKUP(B54,'covid19 cases'!A:F,6,0)</f>
        <v>4</v>
      </c>
      <c r="H54">
        <v>1</v>
      </c>
    </row>
    <row r="55" spans="1:8" x14ac:dyDescent="0.25">
      <c r="A55">
        <v>54</v>
      </c>
      <c r="B55" s="8" t="str">
        <f>population!B55</f>
        <v>Seychelles</v>
      </c>
      <c r="C55" t="str">
        <f>IF(VLOOKUP(B55,population!B:D,3,0)="Western Africa", "W.Africa",IF(VLOOKUP(B55,population!B:D,3,0)="Eastern Africa", "E.Africa",IF(VLOOKUP(B55,population!B:D,3,0)="Northern Africa", "N.Africa",IF(VLOOKUP(B55,population!B:D,3,0)="Middle Africa", "M.Africa",IF(VLOOKUP(B55,population!B:D,3,0)="Southern Africa", "S.Africa")))))</f>
        <v>E.Africa</v>
      </c>
      <c r="D55">
        <f>population!C55/1000000</f>
        <v>9.8347000000000004E-2</v>
      </c>
      <c r="E55">
        <f>VLOOKUP(B55,'covid19 cases'!A:B,2,0)</f>
        <v>11</v>
      </c>
      <c r="F55">
        <f>VLOOKUP(B55,'covid19 cases'!A:D,4,0)</f>
        <v>0</v>
      </c>
      <c r="G55">
        <f>VLOOKUP(B55,'covid19 cases'!A:F,6,0)</f>
        <v>6</v>
      </c>
      <c r="H55">
        <v>1</v>
      </c>
    </row>
  </sheetData>
  <autoFilter ref="A1:F5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5" x14ac:dyDescent="0.25"/>
  <cols>
    <col min="2" max="2" width="14.28515625" bestFit="1" customWidth="1"/>
    <col min="3" max="3" width="70" bestFit="1" customWidth="1"/>
  </cols>
  <sheetData>
    <row r="2" spans="2:10" x14ac:dyDescent="0.25">
      <c r="B2" t="s">
        <v>84</v>
      </c>
    </row>
    <row r="3" spans="2:10" x14ac:dyDescent="0.25">
      <c r="B3" t="s">
        <v>333</v>
      </c>
      <c r="C3" s="38" t="s">
        <v>85</v>
      </c>
    </row>
    <row r="4" spans="2:10" x14ac:dyDescent="0.25">
      <c r="B4" t="s">
        <v>335</v>
      </c>
      <c r="C4" s="38" t="s">
        <v>334</v>
      </c>
    </row>
    <row r="5" spans="2:10" x14ac:dyDescent="0.25">
      <c r="B5" t="s">
        <v>336</v>
      </c>
      <c r="C5" s="38" t="s">
        <v>329</v>
      </c>
    </row>
    <row r="6" spans="2:10" x14ac:dyDescent="0.25">
      <c r="B6" t="s">
        <v>338</v>
      </c>
      <c r="C6" s="38" t="s">
        <v>337</v>
      </c>
    </row>
    <row r="8" spans="2:10" x14ac:dyDescent="0.25">
      <c r="J8" s="90"/>
    </row>
  </sheetData>
  <hyperlinks>
    <hyperlink ref="C3" r:id="rId1"/>
    <hyperlink ref="C5" r:id="rId2"/>
    <hyperlink ref="C4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Normal="100" workbookViewId="0">
      <selection activeCell="C11" sqref="C11:C26"/>
    </sheetView>
  </sheetViews>
  <sheetFormatPr defaultRowHeight="15" x14ac:dyDescent="0.25"/>
  <cols>
    <col min="1" max="1" width="11.28515625" customWidth="1"/>
    <col min="2" max="2" width="22.7109375" customWidth="1"/>
    <col min="3" max="3" width="12.28515625" customWidth="1"/>
    <col min="4" max="4" width="12.7109375" customWidth="1"/>
    <col min="5" max="5" width="13.7109375" customWidth="1"/>
    <col min="6" max="6" width="20.7109375" customWidth="1"/>
    <col min="7" max="7" width="16.85546875" bestFit="1" customWidth="1"/>
  </cols>
  <sheetData>
    <row r="2" spans="1:7" x14ac:dyDescent="0.25">
      <c r="B2" t="e">
        <f>MEDIAN(B5:B58)</f>
        <v>#NUM!</v>
      </c>
      <c r="C2">
        <f t="shared" ref="C2:D2" si="0">MEDIAN(C5:C58)</f>
        <v>174</v>
      </c>
      <c r="D2">
        <f t="shared" si="0"/>
        <v>46.5</v>
      </c>
    </row>
    <row r="3" spans="1:7" x14ac:dyDescent="0.25">
      <c r="C3" s="17" t="s">
        <v>67</v>
      </c>
    </row>
    <row r="4" spans="1:7" x14ac:dyDescent="0.25">
      <c r="A4" s="17" t="s">
        <v>62</v>
      </c>
      <c r="B4" s="17" t="s">
        <v>63</v>
      </c>
      <c r="C4" t="s">
        <v>90</v>
      </c>
      <c r="D4" t="s">
        <v>93</v>
      </c>
      <c r="E4" t="s">
        <v>89</v>
      </c>
      <c r="F4" t="s">
        <v>91</v>
      </c>
      <c r="G4" t="s">
        <v>94</v>
      </c>
    </row>
    <row r="5" spans="1:7" x14ac:dyDescent="0.25">
      <c r="A5" t="s">
        <v>98</v>
      </c>
      <c r="B5" t="s">
        <v>39</v>
      </c>
      <c r="C5" s="7">
        <v>61</v>
      </c>
      <c r="D5" s="7">
        <v>18</v>
      </c>
      <c r="E5" s="7">
        <v>2</v>
      </c>
      <c r="F5" s="7">
        <v>3.2786885245901641E-2</v>
      </c>
      <c r="G5" s="39">
        <v>0.29508196721311475</v>
      </c>
    </row>
    <row r="6" spans="1:7" x14ac:dyDescent="0.25">
      <c r="B6" t="s">
        <v>14</v>
      </c>
      <c r="C6" s="7">
        <v>318</v>
      </c>
      <c r="D6" s="7">
        <v>31</v>
      </c>
      <c r="E6" s="7">
        <v>25</v>
      </c>
      <c r="F6" s="7">
        <v>7.8616352201257858E-2</v>
      </c>
      <c r="G6" s="39">
        <v>9.7484276729559755E-2</v>
      </c>
    </row>
    <row r="7" spans="1:7" x14ac:dyDescent="0.25">
      <c r="B7" t="s">
        <v>35</v>
      </c>
      <c r="C7" s="7">
        <v>975</v>
      </c>
      <c r="D7" s="7">
        <v>279</v>
      </c>
      <c r="E7" s="7">
        <v>40</v>
      </c>
      <c r="F7" s="7">
        <v>4.1025641025641026E-2</v>
      </c>
      <c r="G7" s="39">
        <v>0.28615384615384615</v>
      </c>
    </row>
    <row r="8" spans="1:7" x14ac:dyDescent="0.25">
      <c r="B8" t="s">
        <v>13</v>
      </c>
      <c r="C8" s="7">
        <v>3649</v>
      </c>
      <c r="D8" s="7">
        <v>1651</v>
      </c>
      <c r="E8" s="7">
        <v>437</v>
      </c>
      <c r="F8" s="7">
        <v>0.11975883803781857</v>
      </c>
      <c r="G8" s="39">
        <v>0.45245272677445875</v>
      </c>
    </row>
    <row r="9" spans="1:7" x14ac:dyDescent="0.25">
      <c r="B9" t="s">
        <v>15</v>
      </c>
      <c r="C9" s="7">
        <v>4252</v>
      </c>
      <c r="D9" s="7">
        <v>778</v>
      </c>
      <c r="E9" s="7">
        <v>165</v>
      </c>
      <c r="F9" s="7">
        <v>3.8805268109125116E-2</v>
      </c>
      <c r="G9" s="39">
        <v>0.18297271872060206</v>
      </c>
    </row>
    <row r="10" spans="1:7" x14ac:dyDescent="0.25">
      <c r="B10" t="s">
        <v>4</v>
      </c>
      <c r="C10" s="7">
        <v>5042</v>
      </c>
      <c r="D10" s="7">
        <v>1304</v>
      </c>
      <c r="E10" s="7">
        <v>359</v>
      </c>
      <c r="F10" s="7">
        <v>7.1201904006346683E-2</v>
      </c>
      <c r="G10" s="39">
        <v>0.2586275287584292</v>
      </c>
    </row>
    <row r="11" spans="1:7" x14ac:dyDescent="0.25">
      <c r="A11" t="s">
        <v>101</v>
      </c>
      <c r="B11" t="s">
        <v>43</v>
      </c>
      <c r="C11" s="7">
        <v>7</v>
      </c>
      <c r="D11" s="7">
        <v>6</v>
      </c>
      <c r="E11" s="7">
        <v>1</v>
      </c>
      <c r="F11" s="7">
        <v>0.14285714285714285</v>
      </c>
      <c r="G11" s="39">
        <v>0.8571428571428571</v>
      </c>
    </row>
    <row r="12" spans="1:7" x14ac:dyDescent="0.25">
      <c r="B12" t="s">
        <v>46</v>
      </c>
      <c r="C12" s="7">
        <v>10</v>
      </c>
      <c r="D12" s="7">
        <v>8</v>
      </c>
      <c r="E12" s="7">
        <v>1</v>
      </c>
      <c r="F12" s="7">
        <v>0.1</v>
      </c>
      <c r="G12" s="39">
        <v>0.8</v>
      </c>
    </row>
    <row r="13" spans="1:7" x14ac:dyDescent="0.25">
      <c r="B13" t="s">
        <v>33</v>
      </c>
      <c r="C13" s="7">
        <v>64</v>
      </c>
      <c r="D13" s="7">
        <v>33</v>
      </c>
      <c r="E13" s="7">
        <v>1</v>
      </c>
      <c r="F13" s="7">
        <v>1.5625E-2</v>
      </c>
      <c r="G13" s="39">
        <v>0.515625</v>
      </c>
    </row>
    <row r="14" spans="1:7" x14ac:dyDescent="0.25">
      <c r="B14" t="s">
        <v>50</v>
      </c>
      <c r="C14" s="7">
        <v>73</v>
      </c>
      <c r="D14" s="7">
        <v>18</v>
      </c>
      <c r="E14" s="7">
        <v>1</v>
      </c>
      <c r="F14" s="7">
        <v>1.3698630136986301E-2</v>
      </c>
      <c r="G14" s="39">
        <v>0.24657534246575341</v>
      </c>
    </row>
    <row r="15" spans="1:7" x14ac:dyDescent="0.25">
      <c r="B15" t="s">
        <v>37</v>
      </c>
      <c r="C15" s="7">
        <v>99</v>
      </c>
      <c r="D15" s="7">
        <v>63</v>
      </c>
      <c r="E15" s="7">
        <v>6</v>
      </c>
      <c r="F15" s="7">
        <v>6.0606060606060608E-2</v>
      </c>
      <c r="G15" s="39">
        <v>0.63636363636363635</v>
      </c>
    </row>
    <row r="16" spans="1:7" x14ac:dyDescent="0.25">
      <c r="B16" t="s">
        <v>38</v>
      </c>
      <c r="C16" s="7">
        <v>104</v>
      </c>
      <c r="D16" s="7">
        <v>12</v>
      </c>
      <c r="E16" s="7">
        <v>4</v>
      </c>
      <c r="F16" s="7">
        <v>3.8461538461538464E-2</v>
      </c>
      <c r="G16" s="39">
        <v>0.11538461538461539</v>
      </c>
    </row>
    <row r="17" spans="1:7" x14ac:dyDescent="0.25">
      <c r="B17" t="s">
        <v>56</v>
      </c>
      <c r="C17" s="7">
        <v>114</v>
      </c>
      <c r="D17" s="7">
        <v>2</v>
      </c>
      <c r="E17" s="7">
        <v>1</v>
      </c>
      <c r="F17" s="7">
        <v>8.771929824561403E-3</v>
      </c>
      <c r="G17" s="39">
        <v>1.7543859649122806E-2</v>
      </c>
    </row>
    <row r="18" spans="1:7" x14ac:dyDescent="0.25">
      <c r="B18" t="s">
        <v>41</v>
      </c>
      <c r="C18" s="7">
        <v>141</v>
      </c>
      <c r="D18" s="7">
        <v>45</v>
      </c>
      <c r="E18" s="7">
        <v>16</v>
      </c>
      <c r="F18" s="7">
        <v>0.11347517730496454</v>
      </c>
      <c r="G18" s="39">
        <v>0.31914893617021278</v>
      </c>
    </row>
    <row r="19" spans="1:7" x14ac:dyDescent="0.25">
      <c r="B19" t="s">
        <v>24</v>
      </c>
      <c r="C19" s="7">
        <v>424</v>
      </c>
      <c r="D19" s="7">
        <v>122</v>
      </c>
      <c r="E19" s="7">
        <v>24</v>
      </c>
      <c r="F19" s="7">
        <v>5.6603773584905662E-2</v>
      </c>
      <c r="G19" s="39">
        <v>0.28773584905660377</v>
      </c>
    </row>
    <row r="20" spans="1:7" x14ac:dyDescent="0.25">
      <c r="B20" t="s">
        <v>23</v>
      </c>
      <c r="C20" s="7">
        <v>638</v>
      </c>
      <c r="D20" s="7">
        <v>476</v>
      </c>
      <c r="E20" s="7">
        <v>42</v>
      </c>
      <c r="F20" s="7">
        <v>6.5830721003134793E-2</v>
      </c>
      <c r="G20" s="39">
        <v>0.74608150470219436</v>
      </c>
    </row>
    <row r="21" spans="1:7" x14ac:dyDescent="0.25">
      <c r="B21" t="s">
        <v>22</v>
      </c>
      <c r="C21" s="7">
        <v>701</v>
      </c>
      <c r="D21" s="7">
        <v>385</v>
      </c>
      <c r="E21" s="7">
        <v>29</v>
      </c>
      <c r="F21" s="7">
        <v>4.136947218259629E-2</v>
      </c>
      <c r="G21" s="39">
        <v>0.54921540656205425</v>
      </c>
    </row>
    <row r="22" spans="1:7" x14ac:dyDescent="0.25">
      <c r="B22" t="s">
        <v>27</v>
      </c>
      <c r="C22" s="7">
        <v>823</v>
      </c>
      <c r="D22" s="7">
        <v>296</v>
      </c>
      <c r="E22" s="7">
        <v>9</v>
      </c>
      <c r="F22" s="7">
        <v>1.0935601458080195E-2</v>
      </c>
      <c r="G22" s="39">
        <v>0.35965978128797083</v>
      </c>
    </row>
    <row r="23" spans="1:7" x14ac:dyDescent="0.25">
      <c r="B23" t="s">
        <v>21</v>
      </c>
      <c r="C23" s="7">
        <v>1164</v>
      </c>
      <c r="D23" s="7">
        <v>499</v>
      </c>
      <c r="E23" s="7">
        <v>14</v>
      </c>
      <c r="F23" s="7">
        <v>1.2027491408934709E-2</v>
      </c>
      <c r="G23" s="39">
        <v>0.42869415807560135</v>
      </c>
    </row>
    <row r="24" spans="1:7" x14ac:dyDescent="0.25">
      <c r="B24" t="s">
        <v>31</v>
      </c>
      <c r="C24" s="7">
        <v>1240</v>
      </c>
      <c r="D24" s="7">
        <v>269</v>
      </c>
      <c r="E24" s="7">
        <v>7</v>
      </c>
      <c r="F24" s="7">
        <v>5.6451612903225803E-3</v>
      </c>
      <c r="G24" s="39">
        <v>0.21693548387096775</v>
      </c>
    </row>
    <row r="25" spans="1:7" x14ac:dyDescent="0.25">
      <c r="B25" t="s">
        <v>0</v>
      </c>
      <c r="C25" s="7">
        <v>1337</v>
      </c>
      <c r="D25" s="7">
        <v>255</v>
      </c>
      <c r="E25" s="7">
        <v>40</v>
      </c>
      <c r="F25" s="7">
        <v>2.9917726252804786E-2</v>
      </c>
      <c r="G25" s="39">
        <v>0.19072550486163051</v>
      </c>
    </row>
    <row r="26" spans="1:7" x14ac:dyDescent="0.25">
      <c r="B26" t="s">
        <v>18</v>
      </c>
      <c r="C26" s="7">
        <v>1671</v>
      </c>
      <c r="D26" s="7">
        <v>188</v>
      </c>
      <c r="E26" s="7">
        <v>16</v>
      </c>
      <c r="F26" s="7">
        <v>9.5751047277079591E-3</v>
      </c>
      <c r="G26" s="39">
        <v>0.11250748055056853</v>
      </c>
    </row>
    <row r="27" spans="1:7" x14ac:dyDescent="0.25">
      <c r="A27" t="s">
        <v>97</v>
      </c>
      <c r="B27" t="s">
        <v>45</v>
      </c>
      <c r="C27" s="7">
        <v>16</v>
      </c>
      <c r="D27" s="7">
        <v>8</v>
      </c>
      <c r="E27" s="7">
        <v>0</v>
      </c>
      <c r="F27" s="7">
        <v>0</v>
      </c>
      <c r="G27" s="39">
        <v>0.5</v>
      </c>
    </row>
    <row r="28" spans="1:7" x14ac:dyDescent="0.25">
      <c r="B28" t="s">
        <v>47</v>
      </c>
      <c r="C28" s="7">
        <v>23</v>
      </c>
      <c r="D28" s="7">
        <v>0</v>
      </c>
      <c r="E28" s="7">
        <v>1</v>
      </c>
      <c r="F28" s="7">
        <v>4.3478260869565216E-2</v>
      </c>
      <c r="G28" s="39">
        <v>0</v>
      </c>
    </row>
    <row r="29" spans="1:7" x14ac:dyDescent="0.25">
      <c r="B29" t="s">
        <v>53</v>
      </c>
      <c r="C29" s="7">
        <v>71</v>
      </c>
      <c r="D29" s="7">
        <v>10</v>
      </c>
      <c r="E29" s="7">
        <v>1</v>
      </c>
      <c r="F29" s="7">
        <v>1.4084507042253521E-2</v>
      </c>
      <c r="G29" s="39">
        <v>0.14084507042253522</v>
      </c>
    </row>
    <row r="30" spans="1:7" x14ac:dyDescent="0.25">
      <c r="B30" t="s">
        <v>49</v>
      </c>
      <c r="C30" s="7">
        <v>418</v>
      </c>
      <c r="D30" s="7">
        <v>300</v>
      </c>
      <c r="E30" s="7">
        <v>0</v>
      </c>
      <c r="F30" s="7">
        <v>0</v>
      </c>
      <c r="G30" s="39">
        <v>0.71770334928229662</v>
      </c>
    </row>
    <row r="31" spans="1:7" x14ac:dyDescent="0.25">
      <c r="B31" t="s">
        <v>9</v>
      </c>
      <c r="C31" s="7">
        <v>4996</v>
      </c>
      <c r="D31" s="7">
        <v>2073</v>
      </c>
      <c r="E31" s="7">
        <v>93</v>
      </c>
      <c r="F31" s="7">
        <v>1.8614891913530825E-2</v>
      </c>
      <c r="G31" s="39">
        <v>0.41493194555644514</v>
      </c>
    </row>
    <row r="32" spans="1:7" x14ac:dyDescent="0.25">
      <c r="A32" t="s">
        <v>99</v>
      </c>
      <c r="B32" t="s">
        <v>58</v>
      </c>
      <c r="C32" s="7">
        <v>11</v>
      </c>
      <c r="D32" s="7">
        <v>6</v>
      </c>
      <c r="E32" s="7">
        <v>0</v>
      </c>
      <c r="F32" s="7">
        <v>0</v>
      </c>
      <c r="G32" s="39">
        <v>0.54545454545454541</v>
      </c>
    </row>
    <row r="33" spans="2:9" x14ac:dyDescent="0.25">
      <c r="B33" t="s">
        <v>34</v>
      </c>
      <c r="C33" s="7">
        <v>11</v>
      </c>
      <c r="D33" s="7">
        <v>4</v>
      </c>
      <c r="E33" s="7">
        <v>1</v>
      </c>
      <c r="F33" s="7">
        <v>9.0909090909090912E-2</v>
      </c>
      <c r="G33" s="39">
        <v>0.36363636363636365</v>
      </c>
    </row>
    <row r="34" spans="2:9" x14ac:dyDescent="0.25">
      <c r="B34" t="s">
        <v>30</v>
      </c>
      <c r="C34" s="7">
        <v>32</v>
      </c>
      <c r="D34" s="7">
        <v>5</v>
      </c>
      <c r="E34" s="7">
        <v>4</v>
      </c>
      <c r="F34" s="7">
        <v>0.125</v>
      </c>
      <c r="G34" s="39">
        <v>0.15625</v>
      </c>
    </row>
    <row r="35" spans="2:9" x14ac:dyDescent="0.25">
      <c r="B35" t="s">
        <v>36</v>
      </c>
      <c r="C35" s="7">
        <v>34</v>
      </c>
      <c r="D35" s="7">
        <v>0</v>
      </c>
      <c r="E35" s="7">
        <v>0</v>
      </c>
      <c r="F35" s="7">
        <v>0</v>
      </c>
      <c r="G35" s="39">
        <v>0</v>
      </c>
    </row>
    <row r="36" spans="2:9" x14ac:dyDescent="0.25">
      <c r="B36" t="s">
        <v>25</v>
      </c>
      <c r="C36" s="7">
        <v>36</v>
      </c>
      <c r="D36" s="7">
        <v>5</v>
      </c>
      <c r="E36" s="7">
        <v>3</v>
      </c>
      <c r="F36" s="7">
        <v>8.3333333333333329E-2</v>
      </c>
      <c r="G36" s="39">
        <v>0.1388888888888889</v>
      </c>
    </row>
    <row r="37" spans="2:9" x14ac:dyDescent="0.25">
      <c r="B37" t="s">
        <v>44</v>
      </c>
      <c r="C37" s="7">
        <v>39</v>
      </c>
      <c r="D37" s="7">
        <v>13</v>
      </c>
      <c r="E37" s="7">
        <v>0</v>
      </c>
      <c r="F37" s="7">
        <v>0</v>
      </c>
      <c r="G37" s="39">
        <v>0.33333333333333331</v>
      </c>
    </row>
    <row r="38" spans="2:9" x14ac:dyDescent="0.25">
      <c r="B38" t="s">
        <v>17</v>
      </c>
      <c r="C38" s="7">
        <v>76</v>
      </c>
      <c r="D38" s="7">
        <v>12</v>
      </c>
      <c r="E38" s="7">
        <v>0</v>
      </c>
      <c r="F38" s="7">
        <v>0</v>
      </c>
      <c r="G38" s="39">
        <v>0.15789473684210525</v>
      </c>
    </row>
    <row r="39" spans="2:9" x14ac:dyDescent="0.25">
      <c r="B39" t="s">
        <v>12</v>
      </c>
      <c r="C39" s="7">
        <v>79</v>
      </c>
      <c r="D39" s="7">
        <v>52</v>
      </c>
      <c r="E39" s="7">
        <v>0</v>
      </c>
      <c r="F39" s="7">
        <v>0</v>
      </c>
      <c r="G39" s="39">
        <v>0.65822784810126578</v>
      </c>
    </row>
    <row r="40" spans="2:9" x14ac:dyDescent="0.25">
      <c r="B40" t="s">
        <v>26</v>
      </c>
      <c r="C40" s="7">
        <v>95</v>
      </c>
      <c r="D40" s="7">
        <v>42</v>
      </c>
      <c r="E40" s="7">
        <v>3</v>
      </c>
      <c r="F40" s="7">
        <v>3.1578947368421054E-2</v>
      </c>
      <c r="G40" s="39">
        <v>0.44210526315789472</v>
      </c>
    </row>
    <row r="41" spans="2:9" x14ac:dyDescent="0.25">
      <c r="B41" t="s">
        <v>2</v>
      </c>
      <c r="C41" s="7">
        <v>126</v>
      </c>
      <c r="D41" s="7">
        <v>50</v>
      </c>
      <c r="E41" s="7">
        <v>3</v>
      </c>
      <c r="F41" s="7">
        <v>2.3809523809523808E-2</v>
      </c>
      <c r="G41" s="39">
        <v>0.3968253968253968</v>
      </c>
    </row>
    <row r="42" spans="2:9" x14ac:dyDescent="0.25">
      <c r="B42" t="s">
        <v>19</v>
      </c>
      <c r="C42" s="7">
        <v>128</v>
      </c>
      <c r="D42" s="7">
        <v>82</v>
      </c>
      <c r="E42" s="7">
        <v>0</v>
      </c>
      <c r="F42" s="7">
        <v>0</v>
      </c>
      <c r="G42" s="39">
        <v>0.640625</v>
      </c>
    </row>
    <row r="43" spans="2:9" x14ac:dyDescent="0.25">
      <c r="B43" t="s">
        <v>32</v>
      </c>
      <c r="C43" s="7">
        <v>212</v>
      </c>
      <c r="D43" s="7">
        <v>95</v>
      </c>
      <c r="E43" s="7">
        <v>0</v>
      </c>
      <c r="F43" s="7">
        <v>0</v>
      </c>
      <c r="G43" s="39">
        <v>0.44811320754716982</v>
      </c>
    </row>
    <row r="44" spans="2:9" x14ac:dyDescent="0.25">
      <c r="B44" t="s">
        <v>8</v>
      </c>
      <c r="C44" s="7">
        <v>299</v>
      </c>
      <c r="D44" s="7">
        <v>48</v>
      </c>
      <c r="E44" s="7">
        <v>10</v>
      </c>
      <c r="F44" s="7">
        <v>3.3444816053511704E-2</v>
      </c>
      <c r="G44" s="39">
        <v>0.16053511705685619</v>
      </c>
    </row>
    <row r="45" spans="2:9" x14ac:dyDescent="0.25">
      <c r="B45" t="s">
        <v>52</v>
      </c>
      <c r="C45" s="7">
        <v>334</v>
      </c>
      <c r="D45" s="7">
        <v>303</v>
      </c>
      <c r="E45" s="7">
        <v>10</v>
      </c>
      <c r="F45" s="7">
        <v>2.9940119760479042E-2</v>
      </c>
      <c r="G45" s="39">
        <v>0.90718562874251496</v>
      </c>
    </row>
    <row r="46" spans="2:9" x14ac:dyDescent="0.25">
      <c r="B46" t="s">
        <v>11</v>
      </c>
      <c r="C46" s="7">
        <v>374</v>
      </c>
      <c r="D46" s="7">
        <v>124</v>
      </c>
      <c r="E46" s="7">
        <v>14</v>
      </c>
      <c r="F46" s="7">
        <v>3.7433155080213901E-2</v>
      </c>
      <c r="G46" s="39">
        <v>0.33155080213903743</v>
      </c>
    </row>
    <row r="47" spans="2:9" x14ac:dyDescent="0.25">
      <c r="B47" t="s">
        <v>55</v>
      </c>
      <c r="C47" s="7">
        <v>460</v>
      </c>
      <c r="D47" s="7">
        <v>235</v>
      </c>
      <c r="E47" s="7">
        <v>4</v>
      </c>
      <c r="F47" s="7">
        <v>8.6956521739130436E-3</v>
      </c>
      <c r="G47" s="39">
        <v>0.51086956521739135</v>
      </c>
      <c r="I47">
        <f>961/GETPIVOTDATA("Sum of deaths",$A$3)</f>
        <v>0.63182117028270879</v>
      </c>
    </row>
    <row r="48" spans="2:9" x14ac:dyDescent="0.25">
      <c r="B48" t="s">
        <v>29</v>
      </c>
      <c r="C48" s="7">
        <v>528</v>
      </c>
      <c r="D48" s="7">
        <v>19</v>
      </c>
      <c r="E48" s="7">
        <v>28</v>
      </c>
      <c r="F48" s="7">
        <v>5.3030303030303032E-2</v>
      </c>
      <c r="G48" s="39">
        <v>3.5984848484848488E-2</v>
      </c>
    </row>
    <row r="49" spans="1:7" x14ac:dyDescent="0.25">
      <c r="B49" t="s">
        <v>54</v>
      </c>
      <c r="C49" s="7">
        <v>1072</v>
      </c>
      <c r="D49" s="7">
        <v>498</v>
      </c>
      <c r="E49" s="7">
        <v>2</v>
      </c>
      <c r="F49" s="7">
        <v>1.8656716417910447E-3</v>
      </c>
      <c r="G49" s="39">
        <v>0.46455223880597013</v>
      </c>
    </row>
    <row r="50" spans="1:7" x14ac:dyDescent="0.25">
      <c r="A50" t="s">
        <v>100</v>
      </c>
      <c r="B50" t="s">
        <v>57</v>
      </c>
      <c r="C50" s="7">
        <v>8</v>
      </c>
      <c r="D50" s="7">
        <v>4</v>
      </c>
      <c r="E50" s="7">
        <v>0</v>
      </c>
      <c r="F50" s="7">
        <v>0</v>
      </c>
      <c r="G50" s="39">
        <v>0.5</v>
      </c>
    </row>
    <row r="51" spans="1:7" x14ac:dyDescent="0.25">
      <c r="B51" t="s">
        <v>16</v>
      </c>
      <c r="C51" s="7">
        <v>27</v>
      </c>
      <c r="D51" s="7">
        <v>6</v>
      </c>
      <c r="E51" s="7">
        <v>2</v>
      </c>
      <c r="F51" s="7">
        <v>7.407407407407407E-2</v>
      </c>
      <c r="G51" s="39">
        <v>0.22222222222222221</v>
      </c>
    </row>
    <row r="52" spans="1:7" x14ac:dyDescent="0.25">
      <c r="B52" t="s">
        <v>42</v>
      </c>
      <c r="C52" s="7">
        <v>50</v>
      </c>
      <c r="D52" s="7">
        <v>10</v>
      </c>
      <c r="E52" s="7">
        <v>0</v>
      </c>
      <c r="F52" s="7">
        <v>0</v>
      </c>
      <c r="G52" s="39">
        <v>0.2</v>
      </c>
    </row>
    <row r="53" spans="1:7" x14ac:dyDescent="0.25">
      <c r="B53" t="s">
        <v>28</v>
      </c>
      <c r="C53" s="7">
        <v>52</v>
      </c>
      <c r="D53" s="7">
        <v>19</v>
      </c>
      <c r="E53" s="7">
        <v>2</v>
      </c>
      <c r="F53" s="7">
        <v>3.8461538461538464E-2</v>
      </c>
      <c r="G53" s="39">
        <v>0.36538461538461536</v>
      </c>
    </row>
    <row r="54" spans="1:7" x14ac:dyDescent="0.25">
      <c r="B54" t="s">
        <v>40</v>
      </c>
      <c r="C54" s="7">
        <v>207</v>
      </c>
      <c r="D54" s="7">
        <v>19</v>
      </c>
      <c r="E54" s="7">
        <v>8</v>
      </c>
      <c r="F54" s="7">
        <v>3.864734299516908E-2</v>
      </c>
      <c r="G54" s="39">
        <v>9.1787439613526575E-2</v>
      </c>
    </row>
    <row r="55" spans="1:7" x14ac:dyDescent="0.25">
      <c r="B55" t="s">
        <v>48</v>
      </c>
      <c r="C55" s="7">
        <v>238</v>
      </c>
      <c r="D55" s="7">
        <v>53</v>
      </c>
      <c r="E55" s="7">
        <v>3</v>
      </c>
      <c r="F55" s="7">
        <v>1.2605042016806723E-2</v>
      </c>
      <c r="G55" s="39">
        <v>0.22268907563025211</v>
      </c>
    </row>
    <row r="56" spans="1:7" x14ac:dyDescent="0.25">
      <c r="B56" t="s">
        <v>51</v>
      </c>
      <c r="C56" s="7">
        <v>315</v>
      </c>
      <c r="D56" s="7">
        <v>9</v>
      </c>
      <c r="E56" s="7">
        <v>1</v>
      </c>
      <c r="F56" s="7">
        <v>3.1746031746031746E-3</v>
      </c>
      <c r="G56" s="39">
        <v>2.8571428571428571E-2</v>
      </c>
    </row>
    <row r="57" spans="1:7" x14ac:dyDescent="0.25">
      <c r="B57" t="s">
        <v>6</v>
      </c>
      <c r="C57" s="7">
        <v>471</v>
      </c>
      <c r="D57" s="7">
        <v>56</v>
      </c>
      <c r="E57" s="7">
        <v>30</v>
      </c>
      <c r="F57" s="7">
        <v>6.3694267515923567E-2</v>
      </c>
      <c r="G57" s="39">
        <v>0.11889596602972399</v>
      </c>
    </row>
    <row r="58" spans="1:7" x14ac:dyDescent="0.25">
      <c r="B58" t="s">
        <v>20</v>
      </c>
      <c r="C58" s="7">
        <v>1705</v>
      </c>
      <c r="D58" s="7">
        <v>915</v>
      </c>
      <c r="E58" s="7">
        <v>58</v>
      </c>
      <c r="F58" s="7">
        <v>3.401759530791789E-2</v>
      </c>
      <c r="G58" s="39">
        <v>0.53665689149560114</v>
      </c>
    </row>
    <row r="59" spans="1:7" x14ac:dyDescent="0.25">
      <c r="A59" t="s">
        <v>64</v>
      </c>
      <c r="C59" s="7">
        <v>35450</v>
      </c>
      <c r="D59" s="7">
        <v>11813</v>
      </c>
      <c r="E59" s="7">
        <v>1521</v>
      </c>
      <c r="F59" s="7">
        <v>4.2905500705218619E-2</v>
      </c>
      <c r="G59" s="39">
        <v>0.3332299012693935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pane xSplit="1" ySplit="1" topLeftCell="B218" activePane="bottomRight" state="frozen"/>
      <selection pane="topRight" activeCell="B1" sqref="B1"/>
      <selection pane="bottomLeft" activeCell="A3" sqref="A3"/>
      <selection pane="bottomRight" activeCell="A236" sqref="A236:XFD236"/>
    </sheetView>
  </sheetViews>
  <sheetFormatPr defaultRowHeight="15" x14ac:dyDescent="0.25"/>
  <cols>
    <col min="1" max="1" width="9.140625" style="9"/>
    <col min="2" max="2" width="26.7109375" style="9" bestFit="1" customWidth="1"/>
    <col min="3" max="3" width="14.28515625" style="9" bestFit="1" customWidth="1"/>
    <col min="4" max="4" width="9.140625" style="9"/>
    <col min="5" max="5" width="11.28515625" style="9" bestFit="1" customWidth="1"/>
    <col min="6" max="6" width="9.140625" style="9"/>
    <col min="7" max="7" width="11.140625" style="9" bestFit="1" customWidth="1"/>
    <col min="8" max="13" width="9.140625" style="9"/>
  </cols>
  <sheetData>
    <row r="1" spans="1:14" ht="15.75" thickBot="1" x14ac:dyDescent="0.3">
      <c r="A1" s="58" t="s">
        <v>322</v>
      </c>
      <c r="B1" s="58" t="s">
        <v>63</v>
      </c>
      <c r="C1" s="57" t="s">
        <v>102</v>
      </c>
      <c r="D1" s="59" t="s">
        <v>103</v>
      </c>
      <c r="E1" s="59" t="s">
        <v>303</v>
      </c>
      <c r="F1" s="59" t="s">
        <v>304</v>
      </c>
      <c r="G1" s="59" t="s">
        <v>305</v>
      </c>
      <c r="H1" s="59" t="s">
        <v>306</v>
      </c>
      <c r="I1" s="59" t="s">
        <v>307</v>
      </c>
      <c r="J1" s="59" t="s">
        <v>308</v>
      </c>
      <c r="K1" s="59" t="s">
        <v>309</v>
      </c>
      <c r="L1" s="59" t="s">
        <v>310</v>
      </c>
      <c r="N1" s="83" t="s">
        <v>62</v>
      </c>
    </row>
    <row r="2" spans="1:14" ht="16.5" thickTop="1" thickBot="1" x14ac:dyDescent="0.3">
      <c r="A2" s="60">
        <v>1</v>
      </c>
      <c r="B2" s="61" t="s">
        <v>104</v>
      </c>
      <c r="C2" s="62">
        <v>1439323776</v>
      </c>
      <c r="D2" s="63">
        <v>3.8999999999999998E-3</v>
      </c>
      <c r="E2" s="64">
        <v>5540090</v>
      </c>
      <c r="F2" s="10">
        <v>153</v>
      </c>
      <c r="G2" s="64">
        <v>9388211</v>
      </c>
      <c r="H2" s="64">
        <v>-348399</v>
      </c>
      <c r="I2" s="10">
        <v>1.7</v>
      </c>
      <c r="J2" s="10">
        <v>38</v>
      </c>
      <c r="K2" s="65">
        <v>0.61</v>
      </c>
      <c r="L2" s="63">
        <v>0.1847</v>
      </c>
      <c r="M2" s="9" t="b">
        <f>ROUND(C2/G2,0)=F2</f>
        <v>1</v>
      </c>
      <c r="N2" t="s">
        <v>234</v>
      </c>
    </row>
    <row r="3" spans="1:14" ht="15.75" thickBot="1" x14ac:dyDescent="0.3">
      <c r="A3" s="66">
        <v>2</v>
      </c>
      <c r="B3" s="67" t="s">
        <v>105</v>
      </c>
      <c r="C3" s="68">
        <v>1380004385</v>
      </c>
      <c r="D3" s="69">
        <v>9.9000000000000008E-3</v>
      </c>
      <c r="E3" s="70">
        <v>13586631</v>
      </c>
      <c r="F3" s="11">
        <v>464</v>
      </c>
      <c r="G3" s="70">
        <v>2973190</v>
      </c>
      <c r="H3" s="70">
        <v>-532687</v>
      </c>
      <c r="I3" s="11">
        <v>2.2000000000000002</v>
      </c>
      <c r="J3" s="11">
        <v>28</v>
      </c>
      <c r="K3" s="71">
        <v>0.35</v>
      </c>
      <c r="L3" s="69">
        <v>0.17699999999999999</v>
      </c>
      <c r="M3" s="9" t="b">
        <f t="shared" ref="M3:M51" si="0">ROUND(C3/G3,0)=F3</f>
        <v>1</v>
      </c>
      <c r="N3" t="s">
        <v>234</v>
      </c>
    </row>
    <row r="4" spans="1:14" ht="15.75" thickBot="1" x14ac:dyDescent="0.3">
      <c r="A4" s="60">
        <v>3</v>
      </c>
      <c r="B4" s="61" t="s">
        <v>106</v>
      </c>
      <c r="C4" s="62">
        <v>273523615</v>
      </c>
      <c r="D4" s="63">
        <v>1.0699999999999999E-2</v>
      </c>
      <c r="E4" s="64">
        <v>2898047</v>
      </c>
      <c r="F4" s="10">
        <v>151</v>
      </c>
      <c r="G4" s="64">
        <v>1811570</v>
      </c>
      <c r="H4" s="64">
        <v>-98955</v>
      </c>
      <c r="I4" s="10">
        <v>2.2999999999999998</v>
      </c>
      <c r="J4" s="10">
        <v>30</v>
      </c>
      <c r="K4" s="65">
        <v>0.56000000000000005</v>
      </c>
      <c r="L4" s="63">
        <v>3.5099999999999999E-2</v>
      </c>
      <c r="M4" s="9" t="b">
        <f t="shared" si="0"/>
        <v>1</v>
      </c>
      <c r="N4" t="s">
        <v>234</v>
      </c>
    </row>
    <row r="5" spans="1:14" ht="15.75" thickBot="1" x14ac:dyDescent="0.3">
      <c r="A5" s="66">
        <v>4</v>
      </c>
      <c r="B5" s="67" t="s">
        <v>107</v>
      </c>
      <c r="C5" s="68">
        <v>220892340</v>
      </c>
      <c r="D5" s="69">
        <v>0.02</v>
      </c>
      <c r="E5" s="70">
        <v>4327022</v>
      </c>
      <c r="F5" s="11">
        <v>287</v>
      </c>
      <c r="G5" s="70">
        <v>770880</v>
      </c>
      <c r="H5" s="70">
        <v>-233379</v>
      </c>
      <c r="I5" s="11">
        <v>3.6</v>
      </c>
      <c r="J5" s="11">
        <v>23</v>
      </c>
      <c r="K5" s="71">
        <v>0.35</v>
      </c>
      <c r="L5" s="69">
        <v>2.8299999999999999E-2</v>
      </c>
      <c r="M5" s="9" t="b">
        <f t="shared" si="0"/>
        <v>1</v>
      </c>
      <c r="N5" t="s">
        <v>234</v>
      </c>
    </row>
    <row r="6" spans="1:14" ht="15.75" thickBot="1" x14ac:dyDescent="0.3">
      <c r="A6" s="60">
        <v>5</v>
      </c>
      <c r="B6" s="61" t="s">
        <v>108</v>
      </c>
      <c r="C6" s="62">
        <v>164689383</v>
      </c>
      <c r="D6" s="63">
        <v>1.01E-2</v>
      </c>
      <c r="E6" s="64">
        <v>1643222</v>
      </c>
      <c r="F6" s="64">
        <v>1265</v>
      </c>
      <c r="G6" s="64">
        <v>130170</v>
      </c>
      <c r="H6" s="64">
        <v>-369501</v>
      </c>
      <c r="I6" s="10">
        <v>2.1</v>
      </c>
      <c r="J6" s="10">
        <v>28</v>
      </c>
      <c r="K6" s="65">
        <v>0.39</v>
      </c>
      <c r="L6" s="63">
        <v>2.1100000000000001E-2</v>
      </c>
      <c r="M6" s="9" t="b">
        <f t="shared" si="0"/>
        <v>1</v>
      </c>
      <c r="N6" t="s">
        <v>234</v>
      </c>
    </row>
    <row r="7" spans="1:14" ht="15.75" thickBot="1" x14ac:dyDescent="0.3">
      <c r="A7" s="66">
        <v>6</v>
      </c>
      <c r="B7" s="67" t="s">
        <v>109</v>
      </c>
      <c r="C7" s="68">
        <v>126476461</v>
      </c>
      <c r="D7" s="69">
        <v>-3.0000000000000001E-3</v>
      </c>
      <c r="E7" s="70">
        <v>-383840</v>
      </c>
      <c r="F7" s="11">
        <v>347</v>
      </c>
      <c r="G7" s="70">
        <v>364555</v>
      </c>
      <c r="H7" s="70">
        <v>71560</v>
      </c>
      <c r="I7" s="11">
        <v>1.4</v>
      </c>
      <c r="J7" s="11">
        <v>48</v>
      </c>
      <c r="K7" s="71">
        <v>0.92</v>
      </c>
      <c r="L7" s="69">
        <v>1.6199999999999999E-2</v>
      </c>
      <c r="M7" s="9" t="b">
        <f t="shared" si="0"/>
        <v>1</v>
      </c>
      <c r="N7" t="s">
        <v>234</v>
      </c>
    </row>
    <row r="8" spans="1:14" ht="15.75" thickBot="1" x14ac:dyDescent="0.3">
      <c r="A8" s="60">
        <v>7</v>
      </c>
      <c r="B8" s="61" t="s">
        <v>110</v>
      </c>
      <c r="C8" s="62">
        <v>109581078</v>
      </c>
      <c r="D8" s="63">
        <v>1.35E-2</v>
      </c>
      <c r="E8" s="64">
        <v>1464463</v>
      </c>
      <c r="F8" s="10">
        <v>368</v>
      </c>
      <c r="G8" s="64">
        <v>298170</v>
      </c>
      <c r="H8" s="64">
        <v>-67152</v>
      </c>
      <c r="I8" s="10">
        <v>2.6</v>
      </c>
      <c r="J8" s="10">
        <v>26</v>
      </c>
      <c r="K8" s="65">
        <v>0.47</v>
      </c>
      <c r="L8" s="63">
        <v>1.41E-2</v>
      </c>
      <c r="M8" s="9" t="b">
        <f t="shared" si="0"/>
        <v>1</v>
      </c>
      <c r="N8" t="s">
        <v>234</v>
      </c>
    </row>
    <row r="9" spans="1:14" ht="15.75" thickBot="1" x14ac:dyDescent="0.3">
      <c r="A9" s="66">
        <v>8</v>
      </c>
      <c r="B9" s="67" t="s">
        <v>111</v>
      </c>
      <c r="C9" s="68">
        <v>97338579</v>
      </c>
      <c r="D9" s="69">
        <v>9.1000000000000004E-3</v>
      </c>
      <c r="E9" s="70">
        <v>876473</v>
      </c>
      <c r="F9" s="11">
        <v>314</v>
      </c>
      <c r="G9" s="70">
        <v>310070</v>
      </c>
      <c r="H9" s="70">
        <v>-80000</v>
      </c>
      <c r="I9" s="11">
        <v>2.1</v>
      </c>
      <c r="J9" s="11">
        <v>32</v>
      </c>
      <c r="K9" s="71">
        <v>0.38</v>
      </c>
      <c r="L9" s="69">
        <v>1.2500000000000001E-2</v>
      </c>
      <c r="M9" s="9" t="b">
        <f t="shared" si="0"/>
        <v>1</v>
      </c>
      <c r="N9" t="s">
        <v>234</v>
      </c>
    </row>
    <row r="10" spans="1:14" ht="15.75" thickBot="1" x14ac:dyDescent="0.3">
      <c r="A10" s="60">
        <v>9</v>
      </c>
      <c r="B10" s="61" t="s">
        <v>112</v>
      </c>
      <c r="C10" s="62">
        <v>84339067</v>
      </c>
      <c r="D10" s="63">
        <v>1.09E-2</v>
      </c>
      <c r="E10" s="64">
        <v>909452</v>
      </c>
      <c r="F10" s="10">
        <v>110</v>
      </c>
      <c r="G10" s="64">
        <v>769630</v>
      </c>
      <c r="H10" s="64">
        <v>283922</v>
      </c>
      <c r="I10" s="10">
        <v>2.1</v>
      </c>
      <c r="J10" s="10">
        <v>32</v>
      </c>
      <c r="K10" s="65">
        <v>0.76</v>
      </c>
      <c r="L10" s="63">
        <v>1.0800000000000001E-2</v>
      </c>
      <c r="M10" s="9" t="b">
        <f t="shared" si="0"/>
        <v>1</v>
      </c>
      <c r="N10" t="s">
        <v>234</v>
      </c>
    </row>
    <row r="11" spans="1:14" ht="15.75" thickBot="1" x14ac:dyDescent="0.3">
      <c r="A11" s="66">
        <v>10</v>
      </c>
      <c r="B11" s="67" t="s">
        <v>113</v>
      </c>
      <c r="C11" s="68">
        <v>83992949</v>
      </c>
      <c r="D11" s="69">
        <v>1.2999999999999999E-2</v>
      </c>
      <c r="E11" s="70">
        <v>1079043</v>
      </c>
      <c r="F11" s="11">
        <v>52</v>
      </c>
      <c r="G11" s="70">
        <v>1628550</v>
      </c>
      <c r="H11" s="70">
        <v>-55000</v>
      </c>
      <c r="I11" s="11">
        <v>2.2000000000000002</v>
      </c>
      <c r="J11" s="11">
        <v>32</v>
      </c>
      <c r="K11" s="71">
        <v>0.76</v>
      </c>
      <c r="L11" s="69">
        <v>1.0800000000000001E-2</v>
      </c>
      <c r="M11" s="9" t="b">
        <f t="shared" si="0"/>
        <v>1</v>
      </c>
      <c r="N11" t="s">
        <v>234</v>
      </c>
    </row>
    <row r="12" spans="1:14" ht="15.75" thickBot="1" x14ac:dyDescent="0.3">
      <c r="A12" s="60">
        <v>11</v>
      </c>
      <c r="B12" s="61" t="s">
        <v>114</v>
      </c>
      <c r="C12" s="62">
        <v>69799978</v>
      </c>
      <c r="D12" s="63">
        <v>2.5000000000000001E-3</v>
      </c>
      <c r="E12" s="64">
        <v>174396</v>
      </c>
      <c r="F12" s="10">
        <v>137</v>
      </c>
      <c r="G12" s="64">
        <v>510890</v>
      </c>
      <c r="H12" s="64">
        <v>19444</v>
      </c>
      <c r="I12" s="10">
        <v>1.5</v>
      </c>
      <c r="J12" s="10">
        <v>40</v>
      </c>
      <c r="K12" s="65">
        <v>0.51</v>
      </c>
      <c r="L12" s="63">
        <v>8.9999999999999993E-3</v>
      </c>
      <c r="M12" s="9" t="b">
        <f t="shared" si="0"/>
        <v>1</v>
      </c>
      <c r="N12" t="s">
        <v>234</v>
      </c>
    </row>
    <row r="13" spans="1:14" ht="15.75" thickBot="1" x14ac:dyDescent="0.3">
      <c r="A13" s="66">
        <v>12</v>
      </c>
      <c r="B13" s="67" t="s">
        <v>115</v>
      </c>
      <c r="C13" s="68">
        <v>54409800</v>
      </c>
      <c r="D13" s="69">
        <v>6.7000000000000002E-3</v>
      </c>
      <c r="E13" s="70">
        <v>364380</v>
      </c>
      <c r="F13" s="11">
        <v>83</v>
      </c>
      <c r="G13" s="70">
        <v>653290</v>
      </c>
      <c r="H13" s="70">
        <v>-163313</v>
      </c>
      <c r="I13" s="11">
        <v>2.2000000000000002</v>
      </c>
      <c r="J13" s="11">
        <v>29</v>
      </c>
      <c r="K13" s="71">
        <v>0.31</v>
      </c>
      <c r="L13" s="69">
        <v>7.0000000000000001E-3</v>
      </c>
      <c r="M13" s="9" t="b">
        <f t="shared" si="0"/>
        <v>1</v>
      </c>
      <c r="N13" t="s">
        <v>234</v>
      </c>
    </row>
    <row r="14" spans="1:14" ht="15.75" thickBot="1" x14ac:dyDescent="0.3">
      <c r="A14" s="60">
        <v>13</v>
      </c>
      <c r="B14" s="61" t="s">
        <v>116</v>
      </c>
      <c r="C14" s="62">
        <v>51269185</v>
      </c>
      <c r="D14" s="63">
        <v>8.9999999999999998E-4</v>
      </c>
      <c r="E14" s="64">
        <v>43877</v>
      </c>
      <c r="F14" s="10">
        <v>527</v>
      </c>
      <c r="G14" s="64">
        <v>97230</v>
      </c>
      <c r="H14" s="64">
        <v>11731</v>
      </c>
      <c r="I14" s="10">
        <v>1.1000000000000001</v>
      </c>
      <c r="J14" s="10">
        <v>44</v>
      </c>
      <c r="K14" s="65">
        <v>0.82</v>
      </c>
      <c r="L14" s="63">
        <v>6.6E-3</v>
      </c>
      <c r="M14" s="9" t="b">
        <f t="shared" si="0"/>
        <v>1</v>
      </c>
      <c r="N14" t="s">
        <v>234</v>
      </c>
    </row>
    <row r="15" spans="1:14" ht="15.75" thickBot="1" x14ac:dyDescent="0.3">
      <c r="A15" s="66">
        <v>14</v>
      </c>
      <c r="B15" s="67" t="s">
        <v>117</v>
      </c>
      <c r="C15" s="68">
        <v>40222493</v>
      </c>
      <c r="D15" s="69">
        <v>2.3199999999999998E-2</v>
      </c>
      <c r="E15" s="70">
        <v>912710</v>
      </c>
      <c r="F15" s="11">
        <v>93</v>
      </c>
      <c r="G15" s="70">
        <v>434320</v>
      </c>
      <c r="H15" s="70">
        <v>7834</v>
      </c>
      <c r="I15" s="11">
        <v>3.7</v>
      </c>
      <c r="J15" s="11">
        <v>21</v>
      </c>
      <c r="K15" s="71">
        <v>0.73</v>
      </c>
      <c r="L15" s="69">
        <v>5.1999999999999998E-3</v>
      </c>
      <c r="M15" s="9" t="b">
        <f t="shared" si="0"/>
        <v>1</v>
      </c>
      <c r="N15" t="s">
        <v>234</v>
      </c>
    </row>
    <row r="16" spans="1:14" ht="15.75" thickBot="1" x14ac:dyDescent="0.3">
      <c r="A16" s="60">
        <v>15</v>
      </c>
      <c r="B16" s="61" t="s">
        <v>118</v>
      </c>
      <c r="C16" s="62">
        <v>38928346</v>
      </c>
      <c r="D16" s="63">
        <v>2.3300000000000001E-2</v>
      </c>
      <c r="E16" s="64">
        <v>886592</v>
      </c>
      <c r="F16" s="10">
        <v>60</v>
      </c>
      <c r="G16" s="64">
        <v>652860</v>
      </c>
      <c r="H16" s="64">
        <v>-62920</v>
      </c>
      <c r="I16" s="10">
        <v>4.5999999999999996</v>
      </c>
      <c r="J16" s="10">
        <v>18</v>
      </c>
      <c r="K16" s="65">
        <v>0.25</v>
      </c>
      <c r="L16" s="63">
        <v>5.0000000000000001E-3</v>
      </c>
      <c r="M16" s="9" t="b">
        <f t="shared" si="0"/>
        <v>1</v>
      </c>
      <c r="N16" t="s">
        <v>234</v>
      </c>
    </row>
    <row r="17" spans="1:14" ht="15.75" thickBot="1" x14ac:dyDescent="0.3">
      <c r="A17" s="66">
        <v>16</v>
      </c>
      <c r="B17" s="67" t="s">
        <v>119</v>
      </c>
      <c r="C17" s="68">
        <v>34813871</v>
      </c>
      <c r="D17" s="69">
        <v>1.5900000000000001E-2</v>
      </c>
      <c r="E17" s="70">
        <v>545343</v>
      </c>
      <c r="F17" s="11">
        <v>16</v>
      </c>
      <c r="G17" s="70">
        <v>2149690</v>
      </c>
      <c r="H17" s="70">
        <v>134979</v>
      </c>
      <c r="I17" s="11">
        <v>2.2999999999999998</v>
      </c>
      <c r="J17" s="11">
        <v>32</v>
      </c>
      <c r="K17" s="71">
        <v>0.84</v>
      </c>
      <c r="L17" s="69">
        <v>4.4999999999999997E-3</v>
      </c>
      <c r="M17" s="9" t="b">
        <f t="shared" si="0"/>
        <v>1</v>
      </c>
      <c r="N17" t="s">
        <v>234</v>
      </c>
    </row>
    <row r="18" spans="1:14" ht="15.75" thickBot="1" x14ac:dyDescent="0.3">
      <c r="A18" s="60">
        <v>17</v>
      </c>
      <c r="B18" s="61" t="s">
        <v>120</v>
      </c>
      <c r="C18" s="62">
        <v>33469203</v>
      </c>
      <c r="D18" s="63">
        <v>1.4800000000000001E-2</v>
      </c>
      <c r="E18" s="64">
        <v>487487</v>
      </c>
      <c r="F18" s="10">
        <v>79</v>
      </c>
      <c r="G18" s="64">
        <v>425400</v>
      </c>
      <c r="H18" s="64">
        <v>-8863</v>
      </c>
      <c r="I18" s="10">
        <v>2.4</v>
      </c>
      <c r="J18" s="10">
        <v>28</v>
      </c>
      <c r="K18" s="65">
        <v>0.5</v>
      </c>
      <c r="L18" s="63">
        <v>4.3E-3</v>
      </c>
      <c r="M18" s="9" t="b">
        <f t="shared" si="0"/>
        <v>1</v>
      </c>
      <c r="N18" t="s">
        <v>234</v>
      </c>
    </row>
    <row r="19" spans="1:14" ht="15.75" thickBot="1" x14ac:dyDescent="0.3">
      <c r="A19" s="66">
        <v>18</v>
      </c>
      <c r="B19" s="67" t="s">
        <v>121</v>
      </c>
      <c r="C19" s="68">
        <v>32365999</v>
      </c>
      <c r="D19" s="69">
        <v>1.2999999999999999E-2</v>
      </c>
      <c r="E19" s="70">
        <v>416222</v>
      </c>
      <c r="F19" s="11">
        <v>99</v>
      </c>
      <c r="G19" s="70">
        <v>328550</v>
      </c>
      <c r="H19" s="70">
        <v>50000</v>
      </c>
      <c r="I19" s="11">
        <v>2</v>
      </c>
      <c r="J19" s="11">
        <v>30</v>
      </c>
      <c r="K19" s="71">
        <v>0.78</v>
      </c>
      <c r="L19" s="69">
        <v>4.1999999999999997E-3</v>
      </c>
      <c r="M19" s="9" t="b">
        <f t="shared" si="0"/>
        <v>1</v>
      </c>
      <c r="N19" t="s">
        <v>234</v>
      </c>
    </row>
    <row r="20" spans="1:14" ht="15.75" thickBot="1" x14ac:dyDescent="0.3">
      <c r="A20" s="60">
        <v>19</v>
      </c>
      <c r="B20" s="61" t="s">
        <v>122</v>
      </c>
      <c r="C20" s="62">
        <v>29825964</v>
      </c>
      <c r="D20" s="63">
        <v>2.2800000000000001E-2</v>
      </c>
      <c r="E20" s="64">
        <v>664042</v>
      </c>
      <c r="F20" s="10">
        <v>56</v>
      </c>
      <c r="G20" s="64">
        <v>527970</v>
      </c>
      <c r="H20" s="64">
        <v>-30000</v>
      </c>
      <c r="I20" s="10">
        <v>3.8</v>
      </c>
      <c r="J20" s="10">
        <v>20</v>
      </c>
      <c r="K20" s="65">
        <v>0.38</v>
      </c>
      <c r="L20" s="63">
        <v>3.8E-3</v>
      </c>
      <c r="M20" s="9" t="b">
        <f t="shared" si="0"/>
        <v>1</v>
      </c>
      <c r="N20" t="s">
        <v>234</v>
      </c>
    </row>
    <row r="21" spans="1:14" ht="15.75" thickBot="1" x14ac:dyDescent="0.3">
      <c r="A21" s="66">
        <v>20</v>
      </c>
      <c r="B21" s="67" t="s">
        <v>123</v>
      </c>
      <c r="C21" s="68">
        <v>29136808</v>
      </c>
      <c r="D21" s="69">
        <v>1.8499999999999999E-2</v>
      </c>
      <c r="E21" s="70">
        <v>528098</v>
      </c>
      <c r="F21" s="11">
        <v>203</v>
      </c>
      <c r="G21" s="70">
        <v>143350</v>
      </c>
      <c r="H21" s="70">
        <v>41710</v>
      </c>
      <c r="I21" s="11">
        <v>1.9</v>
      </c>
      <c r="J21" s="11">
        <v>25</v>
      </c>
      <c r="K21" s="71">
        <v>0.21</v>
      </c>
      <c r="L21" s="69">
        <v>3.7000000000000002E-3</v>
      </c>
      <c r="M21" s="9" t="b">
        <f t="shared" si="0"/>
        <v>1</v>
      </c>
      <c r="N21" t="s">
        <v>234</v>
      </c>
    </row>
    <row r="22" spans="1:14" ht="15.75" thickBot="1" x14ac:dyDescent="0.3">
      <c r="A22" s="60">
        <v>21</v>
      </c>
      <c r="B22" s="61" t="s">
        <v>124</v>
      </c>
      <c r="C22" s="62">
        <v>25778816</v>
      </c>
      <c r="D22" s="63">
        <v>4.4000000000000003E-3</v>
      </c>
      <c r="E22" s="64">
        <v>112655</v>
      </c>
      <c r="F22" s="10">
        <v>214</v>
      </c>
      <c r="G22" s="64">
        <v>120410</v>
      </c>
      <c r="H22" s="64">
        <v>-5403</v>
      </c>
      <c r="I22" s="10">
        <v>1.9</v>
      </c>
      <c r="J22" s="10">
        <v>35</v>
      </c>
      <c r="K22" s="65">
        <v>0.63</v>
      </c>
      <c r="L22" s="63">
        <v>3.3E-3</v>
      </c>
      <c r="M22" s="9" t="b">
        <f t="shared" si="0"/>
        <v>1</v>
      </c>
      <c r="N22" t="s">
        <v>234</v>
      </c>
    </row>
    <row r="23" spans="1:14" ht="15.75" thickBot="1" x14ac:dyDescent="0.3">
      <c r="A23" s="66">
        <v>22</v>
      </c>
      <c r="B23" s="67" t="s">
        <v>125</v>
      </c>
      <c r="C23" s="68">
        <v>23816775</v>
      </c>
      <c r="D23" s="69">
        <v>1.8E-3</v>
      </c>
      <c r="E23" s="70">
        <v>42899</v>
      </c>
      <c r="F23" s="11">
        <v>673</v>
      </c>
      <c r="G23" s="70">
        <v>35410</v>
      </c>
      <c r="H23" s="70">
        <v>30001</v>
      </c>
      <c r="I23" s="11">
        <v>1.2</v>
      </c>
      <c r="J23" s="11">
        <v>42</v>
      </c>
      <c r="K23" s="71">
        <v>0.79</v>
      </c>
      <c r="L23" s="69">
        <v>3.0999999999999999E-3</v>
      </c>
      <c r="M23" s="9" t="b">
        <f t="shared" si="0"/>
        <v>1</v>
      </c>
      <c r="N23" t="s">
        <v>234</v>
      </c>
    </row>
    <row r="24" spans="1:14" ht="15.75" thickBot="1" x14ac:dyDescent="0.3">
      <c r="A24" s="60">
        <v>23</v>
      </c>
      <c r="B24" s="61" t="s">
        <v>126</v>
      </c>
      <c r="C24" s="62">
        <v>21413249</v>
      </c>
      <c r="D24" s="63">
        <v>4.1999999999999997E-3</v>
      </c>
      <c r="E24" s="64">
        <v>89516</v>
      </c>
      <c r="F24" s="10">
        <v>341</v>
      </c>
      <c r="G24" s="64">
        <v>62710</v>
      </c>
      <c r="H24" s="64">
        <v>-97986</v>
      </c>
      <c r="I24" s="10">
        <v>2.2000000000000002</v>
      </c>
      <c r="J24" s="10">
        <v>34</v>
      </c>
      <c r="K24" s="65">
        <v>0.18</v>
      </c>
      <c r="L24" s="63">
        <v>2.7000000000000001E-3</v>
      </c>
      <c r="M24" s="9" t="b">
        <f t="shared" si="0"/>
        <v>1</v>
      </c>
      <c r="N24" t="s">
        <v>234</v>
      </c>
    </row>
    <row r="25" spans="1:14" ht="15.75" thickBot="1" x14ac:dyDescent="0.3">
      <c r="A25" s="66">
        <v>24</v>
      </c>
      <c r="B25" s="67" t="s">
        <v>127</v>
      </c>
      <c r="C25" s="68">
        <v>18776707</v>
      </c>
      <c r="D25" s="69">
        <v>1.21E-2</v>
      </c>
      <c r="E25" s="70">
        <v>225280</v>
      </c>
      <c r="F25" s="11">
        <v>7</v>
      </c>
      <c r="G25" s="70">
        <v>2699700</v>
      </c>
      <c r="H25" s="70">
        <v>-18000</v>
      </c>
      <c r="I25" s="11">
        <v>2.8</v>
      </c>
      <c r="J25" s="11">
        <v>31</v>
      </c>
      <c r="K25" s="71">
        <v>0.57999999999999996</v>
      </c>
      <c r="L25" s="69">
        <v>2.3999999999999998E-3</v>
      </c>
      <c r="M25" s="9" t="b">
        <f t="shared" si="0"/>
        <v>1</v>
      </c>
      <c r="N25" t="s">
        <v>234</v>
      </c>
    </row>
    <row r="26" spans="1:14" ht="15.75" thickBot="1" x14ac:dyDescent="0.3">
      <c r="A26" s="60">
        <v>25</v>
      </c>
      <c r="B26" s="61" t="s">
        <v>128</v>
      </c>
      <c r="C26" s="62">
        <v>17500658</v>
      </c>
      <c r="D26" s="63">
        <v>2.52E-2</v>
      </c>
      <c r="E26" s="64">
        <v>430523</v>
      </c>
      <c r="F26" s="10">
        <v>95</v>
      </c>
      <c r="G26" s="64">
        <v>183630</v>
      </c>
      <c r="H26" s="64">
        <v>-427391</v>
      </c>
      <c r="I26" s="10">
        <v>2.8</v>
      </c>
      <c r="J26" s="10">
        <v>26</v>
      </c>
      <c r="K26" s="65">
        <v>0.6</v>
      </c>
      <c r="L26" s="63">
        <v>2.2000000000000001E-3</v>
      </c>
      <c r="M26" s="9" t="b">
        <f t="shared" si="0"/>
        <v>1</v>
      </c>
      <c r="N26" t="s">
        <v>234</v>
      </c>
    </row>
    <row r="27" spans="1:14" ht="15.75" thickBot="1" x14ac:dyDescent="0.3">
      <c r="A27" s="66">
        <v>26</v>
      </c>
      <c r="B27" s="67" t="s">
        <v>129</v>
      </c>
      <c r="C27" s="68">
        <v>16718965</v>
      </c>
      <c r="D27" s="69">
        <v>1.41E-2</v>
      </c>
      <c r="E27" s="70">
        <v>232423</v>
      </c>
      <c r="F27" s="11">
        <v>95</v>
      </c>
      <c r="G27" s="70">
        <v>176520</v>
      </c>
      <c r="H27" s="70">
        <v>-30000</v>
      </c>
      <c r="I27" s="11">
        <v>2.5</v>
      </c>
      <c r="J27" s="11">
        <v>26</v>
      </c>
      <c r="K27" s="71">
        <v>0.24</v>
      </c>
      <c r="L27" s="69">
        <v>2.0999999999999999E-3</v>
      </c>
      <c r="M27" s="9" t="b">
        <f t="shared" si="0"/>
        <v>1</v>
      </c>
      <c r="N27" t="s">
        <v>234</v>
      </c>
    </row>
    <row r="28" spans="1:14" ht="15.75" thickBot="1" x14ac:dyDescent="0.3">
      <c r="A28" s="60">
        <v>27</v>
      </c>
      <c r="B28" s="61" t="s">
        <v>130</v>
      </c>
      <c r="C28" s="62">
        <v>10203134</v>
      </c>
      <c r="D28" s="63">
        <v>0.01</v>
      </c>
      <c r="E28" s="64">
        <v>101440</v>
      </c>
      <c r="F28" s="10">
        <v>115</v>
      </c>
      <c r="G28" s="64">
        <v>88780</v>
      </c>
      <c r="H28" s="64">
        <v>10220</v>
      </c>
      <c r="I28" s="10">
        <v>2.8</v>
      </c>
      <c r="J28" s="10">
        <v>24</v>
      </c>
      <c r="K28" s="65">
        <v>0.91</v>
      </c>
      <c r="L28" s="63">
        <v>1.2999999999999999E-3</v>
      </c>
      <c r="M28" s="9" t="b">
        <f t="shared" si="0"/>
        <v>1</v>
      </c>
      <c r="N28" t="s">
        <v>234</v>
      </c>
    </row>
    <row r="29" spans="1:14" ht="15.75" thickBot="1" x14ac:dyDescent="0.3">
      <c r="A29" s="66">
        <v>28</v>
      </c>
      <c r="B29" s="67" t="s">
        <v>131</v>
      </c>
      <c r="C29" s="68">
        <v>10139177</v>
      </c>
      <c r="D29" s="69">
        <v>9.1000000000000004E-3</v>
      </c>
      <c r="E29" s="70">
        <v>91459</v>
      </c>
      <c r="F29" s="11">
        <v>123</v>
      </c>
      <c r="G29" s="70">
        <v>82658</v>
      </c>
      <c r="H29" s="70">
        <v>1200</v>
      </c>
      <c r="I29" s="11">
        <v>2.1</v>
      </c>
      <c r="J29" s="11">
        <v>32</v>
      </c>
      <c r="K29" s="71">
        <v>0.56000000000000005</v>
      </c>
      <c r="L29" s="69">
        <v>1.2999999999999999E-3</v>
      </c>
      <c r="M29" s="9" t="b">
        <f t="shared" si="0"/>
        <v>1</v>
      </c>
      <c r="N29" t="s">
        <v>234</v>
      </c>
    </row>
    <row r="30" spans="1:14" ht="15.75" thickBot="1" x14ac:dyDescent="0.3">
      <c r="A30" s="60">
        <v>29</v>
      </c>
      <c r="B30" s="61" t="s">
        <v>132</v>
      </c>
      <c r="C30" s="62">
        <v>9890402</v>
      </c>
      <c r="D30" s="63">
        <v>1.23E-2</v>
      </c>
      <c r="E30" s="64">
        <v>119873</v>
      </c>
      <c r="F30" s="10">
        <v>118</v>
      </c>
      <c r="G30" s="64">
        <v>83600</v>
      </c>
      <c r="H30" s="64">
        <v>40000</v>
      </c>
      <c r="I30" s="10">
        <v>1.4</v>
      </c>
      <c r="J30" s="10">
        <v>33</v>
      </c>
      <c r="K30" s="65">
        <v>0.86</v>
      </c>
      <c r="L30" s="63">
        <v>1.2999999999999999E-3</v>
      </c>
      <c r="M30" s="9" t="b">
        <f t="shared" si="0"/>
        <v>1</v>
      </c>
      <c r="N30" t="s">
        <v>234</v>
      </c>
    </row>
    <row r="31" spans="1:14" ht="15.75" thickBot="1" x14ac:dyDescent="0.3">
      <c r="A31" s="66">
        <v>30</v>
      </c>
      <c r="B31" s="67" t="s">
        <v>133</v>
      </c>
      <c r="C31" s="68">
        <v>9537645</v>
      </c>
      <c r="D31" s="69">
        <v>2.3199999999999998E-2</v>
      </c>
      <c r="E31" s="70">
        <v>216627</v>
      </c>
      <c r="F31" s="11">
        <v>68</v>
      </c>
      <c r="G31" s="70">
        <v>139960</v>
      </c>
      <c r="H31" s="70">
        <v>-20000</v>
      </c>
      <c r="I31" s="11">
        <v>3.6</v>
      </c>
      <c r="J31" s="11">
        <v>22</v>
      </c>
      <c r="K31" s="71">
        <v>0.27</v>
      </c>
      <c r="L31" s="69">
        <v>1.1999999999999999E-3</v>
      </c>
      <c r="M31" s="9" t="b">
        <f t="shared" si="0"/>
        <v>1</v>
      </c>
      <c r="N31" t="s">
        <v>234</v>
      </c>
    </row>
    <row r="32" spans="1:14" ht="15.75" thickBot="1" x14ac:dyDescent="0.3">
      <c r="A32" s="60">
        <v>31</v>
      </c>
      <c r="B32" s="61" t="s">
        <v>134</v>
      </c>
      <c r="C32" s="62">
        <v>8655535</v>
      </c>
      <c r="D32" s="63">
        <v>1.6E-2</v>
      </c>
      <c r="E32" s="64">
        <v>136158</v>
      </c>
      <c r="F32" s="10">
        <v>400</v>
      </c>
      <c r="G32" s="64">
        <v>21640</v>
      </c>
      <c r="H32" s="64">
        <v>10000</v>
      </c>
      <c r="I32" s="10">
        <v>3</v>
      </c>
      <c r="J32" s="10">
        <v>30</v>
      </c>
      <c r="K32" s="65">
        <v>0.93</v>
      </c>
      <c r="L32" s="63">
        <v>1.1000000000000001E-3</v>
      </c>
      <c r="M32" s="9" t="b">
        <f t="shared" si="0"/>
        <v>1</v>
      </c>
      <c r="N32" t="s">
        <v>234</v>
      </c>
    </row>
    <row r="33" spans="1:14" ht="15.75" thickBot="1" x14ac:dyDescent="0.3">
      <c r="A33" s="66">
        <v>32</v>
      </c>
      <c r="B33" s="67" t="s">
        <v>135</v>
      </c>
      <c r="C33" s="68">
        <v>7496981</v>
      </c>
      <c r="D33" s="69">
        <v>8.2000000000000007E-3</v>
      </c>
      <c r="E33" s="70">
        <v>60827</v>
      </c>
      <c r="F33" s="70">
        <v>7140</v>
      </c>
      <c r="G33" s="70">
        <v>1050</v>
      </c>
      <c r="H33" s="70">
        <v>29308</v>
      </c>
      <c r="I33" s="11">
        <v>1.3</v>
      </c>
      <c r="J33" s="11">
        <v>45</v>
      </c>
      <c r="K33" s="11" t="s">
        <v>136</v>
      </c>
      <c r="L33" s="69">
        <v>1E-3</v>
      </c>
      <c r="M33" s="9" t="b">
        <f t="shared" si="0"/>
        <v>1</v>
      </c>
      <c r="N33" t="s">
        <v>234</v>
      </c>
    </row>
    <row r="34" spans="1:14" ht="15.75" thickBot="1" x14ac:dyDescent="0.3">
      <c r="A34" s="60">
        <v>33</v>
      </c>
      <c r="B34" s="61" t="s">
        <v>137</v>
      </c>
      <c r="C34" s="62">
        <v>7275560</v>
      </c>
      <c r="D34" s="63">
        <v>1.4800000000000001E-2</v>
      </c>
      <c r="E34" s="64">
        <v>106105</v>
      </c>
      <c r="F34" s="10">
        <v>32</v>
      </c>
      <c r="G34" s="64">
        <v>230800</v>
      </c>
      <c r="H34" s="64">
        <v>-14704</v>
      </c>
      <c r="I34" s="10">
        <v>2.7</v>
      </c>
      <c r="J34" s="10">
        <v>24</v>
      </c>
      <c r="K34" s="65">
        <v>0.36</v>
      </c>
      <c r="L34" s="63">
        <v>8.9999999999999998E-4</v>
      </c>
      <c r="M34" s="9" t="b">
        <f t="shared" si="0"/>
        <v>1</v>
      </c>
      <c r="N34" t="s">
        <v>234</v>
      </c>
    </row>
    <row r="35" spans="1:14" ht="15.75" thickBot="1" x14ac:dyDescent="0.3">
      <c r="A35" s="66">
        <v>34</v>
      </c>
      <c r="B35" s="67" t="s">
        <v>138</v>
      </c>
      <c r="C35" s="68">
        <v>6825445</v>
      </c>
      <c r="D35" s="69">
        <v>-4.4000000000000003E-3</v>
      </c>
      <c r="E35" s="70">
        <v>-30268</v>
      </c>
      <c r="F35" s="11">
        <v>667</v>
      </c>
      <c r="G35" s="70">
        <v>10230</v>
      </c>
      <c r="H35" s="70">
        <v>-30012</v>
      </c>
      <c r="I35" s="11">
        <v>2.1</v>
      </c>
      <c r="J35" s="11">
        <v>30</v>
      </c>
      <c r="K35" s="71">
        <v>0.78</v>
      </c>
      <c r="L35" s="69">
        <v>8.9999999999999998E-4</v>
      </c>
      <c r="M35" s="9" t="b">
        <f t="shared" si="0"/>
        <v>1</v>
      </c>
      <c r="N35" t="s">
        <v>234</v>
      </c>
    </row>
    <row r="36" spans="1:14" ht="15.75" thickBot="1" x14ac:dyDescent="0.3">
      <c r="A36" s="60">
        <v>35</v>
      </c>
      <c r="B36" s="61" t="s">
        <v>139</v>
      </c>
      <c r="C36" s="62">
        <v>6524195</v>
      </c>
      <c r="D36" s="63">
        <v>1.6899999999999998E-2</v>
      </c>
      <c r="E36" s="64">
        <v>108345</v>
      </c>
      <c r="F36" s="10">
        <v>34</v>
      </c>
      <c r="G36" s="64">
        <v>191800</v>
      </c>
      <c r="H36" s="64">
        <v>-4000</v>
      </c>
      <c r="I36" s="10">
        <v>3</v>
      </c>
      <c r="J36" s="10">
        <v>26</v>
      </c>
      <c r="K36" s="65">
        <v>0.36</v>
      </c>
      <c r="L36" s="63">
        <v>8.0000000000000004E-4</v>
      </c>
      <c r="M36" s="9" t="b">
        <f t="shared" si="0"/>
        <v>1</v>
      </c>
      <c r="N36" t="s">
        <v>234</v>
      </c>
    </row>
    <row r="37" spans="1:14" ht="15.75" thickBot="1" x14ac:dyDescent="0.3">
      <c r="A37" s="66">
        <v>36</v>
      </c>
      <c r="B37" s="67" t="s">
        <v>140</v>
      </c>
      <c r="C37" s="68">
        <v>6031200</v>
      </c>
      <c r="D37" s="69">
        <v>1.4999999999999999E-2</v>
      </c>
      <c r="E37" s="70">
        <v>89111</v>
      </c>
      <c r="F37" s="11">
        <v>13</v>
      </c>
      <c r="G37" s="70">
        <v>469930</v>
      </c>
      <c r="H37" s="70">
        <v>-5000</v>
      </c>
      <c r="I37" s="11">
        <v>2.8</v>
      </c>
      <c r="J37" s="11">
        <v>27</v>
      </c>
      <c r="K37" s="71">
        <v>0.53</v>
      </c>
      <c r="L37" s="69">
        <v>8.0000000000000004E-4</v>
      </c>
      <c r="M37" s="9" t="b">
        <f t="shared" si="0"/>
        <v>1</v>
      </c>
      <c r="N37" t="s">
        <v>234</v>
      </c>
    </row>
    <row r="38" spans="1:14" ht="15.75" thickBot="1" x14ac:dyDescent="0.3">
      <c r="A38" s="60">
        <v>37</v>
      </c>
      <c r="B38" s="61" t="s">
        <v>141</v>
      </c>
      <c r="C38" s="62">
        <v>5850342</v>
      </c>
      <c r="D38" s="63">
        <v>7.9000000000000008E-3</v>
      </c>
      <c r="E38" s="64">
        <v>46005</v>
      </c>
      <c r="F38" s="64">
        <v>8358</v>
      </c>
      <c r="G38" s="10">
        <v>700</v>
      </c>
      <c r="H38" s="64">
        <v>27028</v>
      </c>
      <c r="I38" s="10">
        <v>1.2</v>
      </c>
      <c r="J38" s="10">
        <v>42</v>
      </c>
      <c r="K38" s="10" t="s">
        <v>136</v>
      </c>
      <c r="L38" s="63">
        <v>8.0000000000000004E-4</v>
      </c>
      <c r="M38" s="9" t="b">
        <f t="shared" si="0"/>
        <v>1</v>
      </c>
      <c r="N38" t="s">
        <v>234</v>
      </c>
    </row>
    <row r="39" spans="1:14" ht="15.75" thickBot="1" x14ac:dyDescent="0.3">
      <c r="A39" s="66">
        <v>38</v>
      </c>
      <c r="B39" s="67" t="s">
        <v>142</v>
      </c>
      <c r="C39" s="68">
        <v>5101414</v>
      </c>
      <c r="D39" s="69">
        <v>2.41E-2</v>
      </c>
      <c r="E39" s="70">
        <v>119994</v>
      </c>
      <c r="F39" s="11">
        <v>847</v>
      </c>
      <c r="G39" s="70">
        <v>6020</v>
      </c>
      <c r="H39" s="70">
        <v>-10563</v>
      </c>
      <c r="I39" s="11">
        <v>3.7</v>
      </c>
      <c r="J39" s="11">
        <v>21</v>
      </c>
      <c r="K39" s="71">
        <v>0.8</v>
      </c>
      <c r="L39" s="69">
        <v>6.9999999999999999E-4</v>
      </c>
      <c r="M39" s="9" t="b">
        <f t="shared" si="0"/>
        <v>1</v>
      </c>
      <c r="N39" t="s">
        <v>234</v>
      </c>
    </row>
    <row r="40" spans="1:14" ht="15.75" thickBot="1" x14ac:dyDescent="0.3">
      <c r="A40" s="60">
        <v>39</v>
      </c>
      <c r="B40" s="61" t="s">
        <v>143</v>
      </c>
      <c r="C40" s="62">
        <v>5106626</v>
      </c>
      <c r="D40" s="63">
        <v>2.6499999999999999E-2</v>
      </c>
      <c r="E40" s="64">
        <v>131640</v>
      </c>
      <c r="F40" s="10">
        <v>16</v>
      </c>
      <c r="G40" s="64">
        <v>309500</v>
      </c>
      <c r="H40" s="64">
        <v>87400</v>
      </c>
      <c r="I40" s="10">
        <v>2.9</v>
      </c>
      <c r="J40" s="10">
        <v>31</v>
      </c>
      <c r="K40" s="65">
        <v>0.87</v>
      </c>
      <c r="L40" s="63">
        <v>6.9999999999999999E-4</v>
      </c>
      <c r="M40" s="9" t="b">
        <f t="shared" si="0"/>
        <v>1</v>
      </c>
      <c r="N40" t="s">
        <v>234</v>
      </c>
    </row>
    <row r="41" spans="1:14" ht="15.75" thickBot="1" x14ac:dyDescent="0.3">
      <c r="A41" s="66">
        <v>40</v>
      </c>
      <c r="B41" s="67" t="s">
        <v>144</v>
      </c>
      <c r="C41" s="68">
        <v>4270571</v>
      </c>
      <c r="D41" s="69">
        <v>1.5100000000000001E-2</v>
      </c>
      <c r="E41" s="70">
        <v>63488</v>
      </c>
      <c r="F41" s="11">
        <v>240</v>
      </c>
      <c r="G41" s="70">
        <v>17820</v>
      </c>
      <c r="H41" s="70">
        <v>39520</v>
      </c>
      <c r="I41" s="11">
        <v>2.1</v>
      </c>
      <c r="J41" s="11">
        <v>37</v>
      </c>
      <c r="K41" s="11" t="s">
        <v>136</v>
      </c>
      <c r="L41" s="69">
        <v>5.0000000000000001E-4</v>
      </c>
      <c r="M41" s="9" t="b">
        <f t="shared" si="0"/>
        <v>1</v>
      </c>
      <c r="N41" t="s">
        <v>234</v>
      </c>
    </row>
    <row r="42" spans="1:14" ht="15.75" thickBot="1" x14ac:dyDescent="0.3">
      <c r="A42" s="60">
        <v>41</v>
      </c>
      <c r="B42" s="61" t="s">
        <v>145</v>
      </c>
      <c r="C42" s="62">
        <v>3989167</v>
      </c>
      <c r="D42" s="63">
        <v>-1.9E-3</v>
      </c>
      <c r="E42" s="64">
        <v>-7598</v>
      </c>
      <c r="F42" s="10">
        <v>57</v>
      </c>
      <c r="G42" s="64">
        <v>69490</v>
      </c>
      <c r="H42" s="64">
        <v>-10000</v>
      </c>
      <c r="I42" s="10">
        <v>2.1</v>
      </c>
      <c r="J42" s="10">
        <v>38</v>
      </c>
      <c r="K42" s="65">
        <v>0.57999999999999996</v>
      </c>
      <c r="L42" s="63">
        <v>5.0000000000000001E-4</v>
      </c>
      <c r="M42" s="9" t="b">
        <f t="shared" si="0"/>
        <v>1</v>
      </c>
      <c r="N42" t="s">
        <v>234</v>
      </c>
    </row>
    <row r="43" spans="1:14" ht="15.75" thickBot="1" x14ac:dyDescent="0.3">
      <c r="A43" s="66">
        <v>42</v>
      </c>
      <c r="B43" s="67" t="s">
        <v>146</v>
      </c>
      <c r="C43" s="68">
        <v>3278290</v>
      </c>
      <c r="D43" s="69">
        <v>1.6500000000000001E-2</v>
      </c>
      <c r="E43" s="70">
        <v>53123</v>
      </c>
      <c r="F43" s="11">
        <v>2</v>
      </c>
      <c r="G43" s="70">
        <v>1553560</v>
      </c>
      <c r="H43" s="11">
        <v>-852</v>
      </c>
      <c r="I43" s="11">
        <v>2.9</v>
      </c>
      <c r="J43" s="11">
        <v>28</v>
      </c>
      <c r="K43" s="71">
        <v>0.67</v>
      </c>
      <c r="L43" s="69">
        <v>4.0000000000000002E-4</v>
      </c>
      <c r="M43" s="9" t="b">
        <f t="shared" si="0"/>
        <v>1</v>
      </c>
      <c r="N43" t="s">
        <v>234</v>
      </c>
    </row>
    <row r="44" spans="1:14" ht="15.75" thickBot="1" x14ac:dyDescent="0.3">
      <c r="A44" s="60">
        <v>43</v>
      </c>
      <c r="B44" s="61" t="s">
        <v>147</v>
      </c>
      <c r="C44" s="62">
        <v>2963243</v>
      </c>
      <c r="D44" s="63">
        <v>1.9E-3</v>
      </c>
      <c r="E44" s="64">
        <v>5512</v>
      </c>
      <c r="F44" s="10">
        <v>104</v>
      </c>
      <c r="G44" s="64">
        <v>28470</v>
      </c>
      <c r="H44" s="64">
        <v>-4998</v>
      </c>
      <c r="I44" s="10">
        <v>1.8</v>
      </c>
      <c r="J44" s="10">
        <v>35</v>
      </c>
      <c r="K44" s="65">
        <v>0.63</v>
      </c>
      <c r="L44" s="63">
        <v>4.0000000000000002E-4</v>
      </c>
      <c r="M44" s="9" t="b">
        <f t="shared" si="0"/>
        <v>1</v>
      </c>
      <c r="N44" t="s">
        <v>234</v>
      </c>
    </row>
    <row r="45" spans="1:14" ht="15.75" thickBot="1" x14ac:dyDescent="0.3">
      <c r="A45" s="66">
        <v>44</v>
      </c>
      <c r="B45" s="67" t="s">
        <v>148</v>
      </c>
      <c r="C45" s="68">
        <v>2881053</v>
      </c>
      <c r="D45" s="69">
        <v>1.7299999999999999E-2</v>
      </c>
      <c r="E45" s="70">
        <v>48986</v>
      </c>
      <c r="F45" s="11">
        <v>248</v>
      </c>
      <c r="G45" s="70">
        <v>11610</v>
      </c>
      <c r="H45" s="70">
        <v>40000</v>
      </c>
      <c r="I45" s="11">
        <v>1.9</v>
      </c>
      <c r="J45" s="11">
        <v>32</v>
      </c>
      <c r="K45" s="71">
        <v>0.96</v>
      </c>
      <c r="L45" s="69">
        <v>4.0000000000000002E-4</v>
      </c>
      <c r="M45" s="9" t="b">
        <f t="shared" si="0"/>
        <v>1</v>
      </c>
      <c r="N45" t="s">
        <v>234</v>
      </c>
    </row>
    <row r="46" spans="1:14" ht="15.75" thickBot="1" x14ac:dyDescent="0.3">
      <c r="A46" s="60">
        <v>45</v>
      </c>
      <c r="B46" s="61" t="s">
        <v>149</v>
      </c>
      <c r="C46" s="62">
        <v>1701575</v>
      </c>
      <c r="D46" s="63">
        <v>3.6799999999999999E-2</v>
      </c>
      <c r="E46" s="64">
        <v>60403</v>
      </c>
      <c r="F46" s="64">
        <v>2239</v>
      </c>
      <c r="G46" s="10">
        <v>760</v>
      </c>
      <c r="H46" s="64">
        <v>47800</v>
      </c>
      <c r="I46" s="10">
        <v>2</v>
      </c>
      <c r="J46" s="10">
        <v>32</v>
      </c>
      <c r="K46" s="65">
        <v>0.89</v>
      </c>
      <c r="L46" s="63">
        <v>2.0000000000000001E-4</v>
      </c>
      <c r="M46" s="9" t="b">
        <f t="shared" si="0"/>
        <v>1</v>
      </c>
      <c r="N46" t="s">
        <v>234</v>
      </c>
    </row>
    <row r="47" spans="1:14" ht="15.75" thickBot="1" x14ac:dyDescent="0.3">
      <c r="A47" s="66">
        <v>46</v>
      </c>
      <c r="B47" s="67" t="s">
        <v>150</v>
      </c>
      <c r="C47" s="68">
        <v>1318445</v>
      </c>
      <c r="D47" s="69">
        <v>1.9599999999999999E-2</v>
      </c>
      <c r="E47" s="70">
        <v>25326</v>
      </c>
      <c r="F47" s="11">
        <v>89</v>
      </c>
      <c r="G47" s="70">
        <v>14870</v>
      </c>
      <c r="H47" s="70">
        <v>-5385</v>
      </c>
      <c r="I47" s="11">
        <v>4.0999999999999996</v>
      </c>
      <c r="J47" s="11">
        <v>21</v>
      </c>
      <c r="K47" s="71">
        <v>0.33</v>
      </c>
      <c r="L47" s="69">
        <v>2.0000000000000001E-4</v>
      </c>
      <c r="M47" s="9" t="b">
        <f t="shared" si="0"/>
        <v>1</v>
      </c>
      <c r="N47" t="s">
        <v>234</v>
      </c>
    </row>
    <row r="48" spans="1:14" ht="15.75" thickBot="1" x14ac:dyDescent="0.3">
      <c r="A48" s="66">
        <v>48</v>
      </c>
      <c r="B48" s="67" t="s">
        <v>152</v>
      </c>
      <c r="C48" s="68">
        <v>771608</v>
      </c>
      <c r="D48" s="69">
        <v>1.12E-2</v>
      </c>
      <c r="E48" s="70">
        <v>8516</v>
      </c>
      <c r="F48" s="11">
        <v>20</v>
      </c>
      <c r="G48" s="70">
        <v>38117</v>
      </c>
      <c r="H48" s="11">
        <v>320</v>
      </c>
      <c r="I48" s="11">
        <v>2</v>
      </c>
      <c r="J48" s="11">
        <v>28</v>
      </c>
      <c r="K48" s="71">
        <v>0.46</v>
      </c>
      <c r="L48" s="69">
        <v>1E-4</v>
      </c>
      <c r="M48" s="9" t="b">
        <f t="shared" si="0"/>
        <v>1</v>
      </c>
      <c r="N48" t="s">
        <v>234</v>
      </c>
    </row>
    <row r="49" spans="1:14" ht="15.75" thickBot="1" x14ac:dyDescent="0.3">
      <c r="A49" s="60">
        <v>49</v>
      </c>
      <c r="B49" s="61" t="s">
        <v>153</v>
      </c>
      <c r="C49" s="62">
        <v>649335</v>
      </c>
      <c r="D49" s="63">
        <v>1.3899999999999999E-2</v>
      </c>
      <c r="E49" s="64">
        <v>8890</v>
      </c>
      <c r="F49" s="64">
        <v>21645</v>
      </c>
      <c r="G49" s="10">
        <v>30</v>
      </c>
      <c r="H49" s="64">
        <v>5000</v>
      </c>
      <c r="I49" s="10">
        <v>1.2</v>
      </c>
      <c r="J49" s="10">
        <v>39</v>
      </c>
      <c r="K49" s="10" t="s">
        <v>136</v>
      </c>
      <c r="L49" s="63">
        <v>1E-4</v>
      </c>
      <c r="M49" s="9" t="b">
        <f t="shared" si="0"/>
        <v>1</v>
      </c>
      <c r="N49" t="s">
        <v>234</v>
      </c>
    </row>
    <row r="50" spans="1:14" ht="15.75" thickBot="1" x14ac:dyDescent="0.3">
      <c r="A50" s="66">
        <v>50</v>
      </c>
      <c r="B50" s="67" t="s">
        <v>154</v>
      </c>
      <c r="C50" s="68">
        <v>540544</v>
      </c>
      <c r="D50" s="69">
        <v>1.8100000000000002E-2</v>
      </c>
      <c r="E50" s="70">
        <v>9591</v>
      </c>
      <c r="F50" s="70">
        <v>1802</v>
      </c>
      <c r="G50" s="11">
        <v>300</v>
      </c>
      <c r="H50" s="70">
        <v>11370</v>
      </c>
      <c r="I50" s="11">
        <v>1.9</v>
      </c>
      <c r="J50" s="11">
        <v>30</v>
      </c>
      <c r="K50" s="71">
        <v>0.35</v>
      </c>
      <c r="L50" s="69">
        <v>1E-4</v>
      </c>
      <c r="M50" s="9" t="b">
        <f t="shared" si="0"/>
        <v>1</v>
      </c>
      <c r="N50" t="s">
        <v>234</v>
      </c>
    </row>
    <row r="51" spans="1:14" ht="15.75" thickBot="1" x14ac:dyDescent="0.3">
      <c r="A51" s="72">
        <v>51</v>
      </c>
      <c r="B51" s="73" t="s">
        <v>155</v>
      </c>
      <c r="C51" s="74">
        <v>437479</v>
      </c>
      <c r="D51" s="75">
        <v>9.7000000000000003E-3</v>
      </c>
      <c r="E51" s="76">
        <v>4194</v>
      </c>
      <c r="F51" s="77">
        <v>83</v>
      </c>
      <c r="G51" s="76">
        <v>5270</v>
      </c>
      <c r="H51" s="77">
        <v>0</v>
      </c>
      <c r="I51" s="77">
        <v>1.8</v>
      </c>
      <c r="J51" s="77">
        <v>32</v>
      </c>
      <c r="K51" s="78">
        <v>0.8</v>
      </c>
      <c r="L51" s="75">
        <v>1E-4</v>
      </c>
      <c r="M51" s="9" t="b">
        <f t="shared" si="0"/>
        <v>1</v>
      </c>
      <c r="N51" t="s">
        <v>234</v>
      </c>
    </row>
    <row r="52" spans="1:14" ht="15.75" thickBot="1" x14ac:dyDescent="0.3">
      <c r="A52" s="3">
        <v>1</v>
      </c>
      <c r="B52" s="41" t="s">
        <v>0</v>
      </c>
      <c r="C52" s="1">
        <v>206139589</v>
      </c>
      <c r="D52" s="42">
        <v>2.58E-2</v>
      </c>
      <c r="E52" s="43">
        <v>5175990</v>
      </c>
      <c r="F52" s="40">
        <v>226</v>
      </c>
      <c r="G52" s="43">
        <v>910770</v>
      </c>
      <c r="H52" s="43">
        <v>-60000</v>
      </c>
      <c r="I52" s="40">
        <v>5.4</v>
      </c>
      <c r="J52" s="40">
        <v>18</v>
      </c>
      <c r="K52" s="44">
        <v>0.52</v>
      </c>
      <c r="L52" s="42">
        <v>2.64E-2</v>
      </c>
      <c r="M52" s="9" t="b">
        <f t="shared" ref="M52:M109" si="1">ROUND(C52/G52,0)=F52</f>
        <v>1</v>
      </c>
      <c r="N52" t="s">
        <v>82</v>
      </c>
    </row>
    <row r="53" spans="1:14" ht="15.75" thickBot="1" x14ac:dyDescent="0.3">
      <c r="A53" s="4">
        <v>2</v>
      </c>
      <c r="B53" s="46" t="s">
        <v>2</v>
      </c>
      <c r="C53" s="2">
        <v>114963588</v>
      </c>
      <c r="D53" s="47">
        <v>2.5700000000000001E-2</v>
      </c>
      <c r="E53" s="48">
        <v>2884858</v>
      </c>
      <c r="F53" s="45">
        <v>115</v>
      </c>
      <c r="G53" s="48">
        <v>1000000</v>
      </c>
      <c r="H53" s="48">
        <v>30000</v>
      </c>
      <c r="I53" s="45">
        <v>4.3</v>
      </c>
      <c r="J53" s="45">
        <v>19</v>
      </c>
      <c r="K53" s="49">
        <v>0.21</v>
      </c>
      <c r="L53" s="47">
        <v>1.47E-2</v>
      </c>
      <c r="M53" s="9" t="b">
        <f t="shared" si="1"/>
        <v>1</v>
      </c>
      <c r="N53" t="s">
        <v>82</v>
      </c>
    </row>
    <row r="54" spans="1:14" ht="15.75" thickBot="1" x14ac:dyDescent="0.3">
      <c r="A54" s="3">
        <v>3</v>
      </c>
      <c r="B54" s="41" t="s">
        <v>4</v>
      </c>
      <c r="C54" s="1">
        <v>102334404</v>
      </c>
      <c r="D54" s="42">
        <v>1.9400000000000001E-2</v>
      </c>
      <c r="E54" s="43">
        <v>1946331</v>
      </c>
      <c r="F54" s="40">
        <v>103</v>
      </c>
      <c r="G54" s="43">
        <v>995450</v>
      </c>
      <c r="H54" s="43">
        <v>-38033</v>
      </c>
      <c r="I54" s="40">
        <v>3.3</v>
      </c>
      <c r="J54" s="40">
        <v>25</v>
      </c>
      <c r="K54" s="44">
        <v>0.43</v>
      </c>
      <c r="L54" s="42">
        <v>1.3100000000000001E-2</v>
      </c>
      <c r="M54" s="9" t="b">
        <f t="shared" si="1"/>
        <v>1</v>
      </c>
      <c r="N54" t="s">
        <v>82</v>
      </c>
    </row>
    <row r="55" spans="1:14" ht="15.75" thickBot="1" x14ac:dyDescent="0.3">
      <c r="A55" s="4">
        <v>4</v>
      </c>
      <c r="B55" s="46" t="s">
        <v>6</v>
      </c>
      <c r="C55" s="2">
        <v>89561403</v>
      </c>
      <c r="D55" s="47">
        <v>3.1899999999999998E-2</v>
      </c>
      <c r="E55" s="48">
        <v>2770836</v>
      </c>
      <c r="F55" s="45">
        <v>40</v>
      </c>
      <c r="G55" s="48">
        <v>2267050</v>
      </c>
      <c r="H55" s="48">
        <v>23861</v>
      </c>
      <c r="I55" s="45">
        <v>6</v>
      </c>
      <c r="J55" s="45">
        <v>17</v>
      </c>
      <c r="K55" s="49">
        <v>0.46</v>
      </c>
      <c r="L55" s="47">
        <v>1.15E-2</v>
      </c>
      <c r="M55" s="9" t="b">
        <f t="shared" si="1"/>
        <v>1</v>
      </c>
      <c r="N55" t="s">
        <v>82</v>
      </c>
    </row>
    <row r="56" spans="1:14" ht="15.75" thickBot="1" x14ac:dyDescent="0.3">
      <c r="A56" s="3">
        <v>5</v>
      </c>
      <c r="B56" s="41" t="s">
        <v>9</v>
      </c>
      <c r="C56" s="1">
        <v>59308690</v>
      </c>
      <c r="D56" s="42">
        <v>1.2800000000000001E-2</v>
      </c>
      <c r="E56" s="43">
        <v>750420</v>
      </c>
      <c r="F56" s="40">
        <v>49</v>
      </c>
      <c r="G56" s="43">
        <v>1213090</v>
      </c>
      <c r="H56" s="43">
        <v>145405</v>
      </c>
      <c r="I56" s="40">
        <v>2.4</v>
      </c>
      <c r="J56" s="40">
        <v>28</v>
      </c>
      <c r="K56" s="44">
        <v>0.67</v>
      </c>
      <c r="L56" s="42">
        <v>7.6E-3</v>
      </c>
      <c r="M56" s="9" t="b">
        <f t="shared" si="1"/>
        <v>1</v>
      </c>
      <c r="N56" t="s">
        <v>82</v>
      </c>
    </row>
    <row r="57" spans="1:14" ht="15.75" thickBot="1" x14ac:dyDescent="0.3">
      <c r="A57" s="4">
        <v>6</v>
      </c>
      <c r="B57" s="46" t="s">
        <v>8</v>
      </c>
      <c r="C57" s="2">
        <v>59734218</v>
      </c>
      <c r="D57" s="47">
        <v>2.98E-2</v>
      </c>
      <c r="E57" s="48">
        <v>1728755</v>
      </c>
      <c r="F57" s="45">
        <v>67</v>
      </c>
      <c r="G57" s="48">
        <v>885800</v>
      </c>
      <c r="H57" s="48">
        <v>-40076</v>
      </c>
      <c r="I57" s="45">
        <v>4.9000000000000004</v>
      </c>
      <c r="J57" s="45">
        <v>18</v>
      </c>
      <c r="K57" s="49">
        <v>0.37</v>
      </c>
      <c r="L57" s="47">
        <v>7.7000000000000002E-3</v>
      </c>
      <c r="M57" s="9" t="b">
        <f t="shared" si="1"/>
        <v>1</v>
      </c>
      <c r="N57" t="s">
        <v>82</v>
      </c>
    </row>
    <row r="58" spans="1:14" ht="15.75" thickBot="1" x14ac:dyDescent="0.3">
      <c r="A58" s="3">
        <v>7</v>
      </c>
      <c r="B58" s="41" t="s">
        <v>11</v>
      </c>
      <c r="C58" s="1">
        <v>53771296</v>
      </c>
      <c r="D58" s="42">
        <v>2.2800000000000001E-2</v>
      </c>
      <c r="E58" s="43">
        <v>1197323</v>
      </c>
      <c r="F58" s="40">
        <v>94</v>
      </c>
      <c r="G58" s="43">
        <v>569140</v>
      </c>
      <c r="H58" s="43">
        <v>-10000</v>
      </c>
      <c r="I58" s="40">
        <v>3.5</v>
      </c>
      <c r="J58" s="40">
        <v>20</v>
      </c>
      <c r="K58" s="44">
        <v>0.28000000000000003</v>
      </c>
      <c r="L58" s="42">
        <v>6.8999999999999999E-3</v>
      </c>
      <c r="M58" s="9" t="b">
        <f t="shared" si="1"/>
        <v>1</v>
      </c>
      <c r="N58" t="s">
        <v>82</v>
      </c>
    </row>
    <row r="59" spans="1:14" ht="15.75" thickBot="1" x14ac:dyDescent="0.3">
      <c r="A59" s="4">
        <v>8</v>
      </c>
      <c r="B59" s="46" t="s">
        <v>12</v>
      </c>
      <c r="C59" s="2">
        <v>45741007</v>
      </c>
      <c r="D59" s="47">
        <v>3.32E-2</v>
      </c>
      <c r="E59" s="48">
        <v>1471413</v>
      </c>
      <c r="F59" s="45">
        <v>229</v>
      </c>
      <c r="G59" s="48">
        <v>199810</v>
      </c>
      <c r="H59" s="48">
        <v>168694</v>
      </c>
      <c r="I59" s="45">
        <v>5</v>
      </c>
      <c r="J59" s="45">
        <v>17</v>
      </c>
      <c r="K59" s="49">
        <v>0.26</v>
      </c>
      <c r="L59" s="47">
        <v>5.8999999999999999E-3</v>
      </c>
      <c r="M59" s="9" t="b">
        <f t="shared" si="1"/>
        <v>1</v>
      </c>
      <c r="N59" t="s">
        <v>82</v>
      </c>
    </row>
    <row r="60" spans="1:14" ht="15.75" thickBot="1" x14ac:dyDescent="0.3">
      <c r="A60" s="3">
        <v>9</v>
      </c>
      <c r="B60" s="41" t="s">
        <v>13</v>
      </c>
      <c r="C60" s="1">
        <v>43851044</v>
      </c>
      <c r="D60" s="42">
        <v>1.8499999999999999E-2</v>
      </c>
      <c r="E60" s="43">
        <v>797990</v>
      </c>
      <c r="F60" s="40">
        <v>18</v>
      </c>
      <c r="G60" s="43">
        <v>2381740</v>
      </c>
      <c r="H60" s="43">
        <v>-10000</v>
      </c>
      <c r="I60" s="40">
        <v>3.1</v>
      </c>
      <c r="J60" s="40">
        <v>29</v>
      </c>
      <c r="K60" s="44">
        <v>0.73</v>
      </c>
      <c r="L60" s="42">
        <v>5.5999999999999999E-3</v>
      </c>
      <c r="M60" s="9" t="b">
        <f t="shared" si="1"/>
        <v>1</v>
      </c>
      <c r="N60" t="s">
        <v>82</v>
      </c>
    </row>
    <row r="61" spans="1:14" ht="15.75" thickBot="1" x14ac:dyDescent="0.3">
      <c r="A61" s="4">
        <v>10</v>
      </c>
      <c r="B61" s="46" t="s">
        <v>14</v>
      </c>
      <c r="C61" s="2">
        <v>43849260</v>
      </c>
      <c r="D61" s="47">
        <v>2.4199999999999999E-2</v>
      </c>
      <c r="E61" s="48">
        <v>1036022</v>
      </c>
      <c r="F61" s="45">
        <v>25</v>
      </c>
      <c r="G61" s="48">
        <v>1765048</v>
      </c>
      <c r="H61" s="48">
        <v>-50000</v>
      </c>
      <c r="I61" s="45">
        <v>4.4000000000000004</v>
      </c>
      <c r="J61" s="45">
        <v>20</v>
      </c>
      <c r="K61" s="49">
        <v>0.35</v>
      </c>
      <c r="L61" s="47">
        <v>5.5999999999999999E-3</v>
      </c>
      <c r="M61" s="9" t="b">
        <f t="shared" si="1"/>
        <v>1</v>
      </c>
      <c r="N61" t="s">
        <v>82</v>
      </c>
    </row>
    <row r="62" spans="1:14" ht="15.75" thickBot="1" x14ac:dyDescent="0.3">
      <c r="A62" s="3">
        <v>11</v>
      </c>
      <c r="B62" s="41" t="s">
        <v>15</v>
      </c>
      <c r="C62" s="1">
        <v>36910560</v>
      </c>
      <c r="D62" s="42">
        <v>1.2E-2</v>
      </c>
      <c r="E62" s="43">
        <v>438791</v>
      </c>
      <c r="F62" s="40">
        <v>83</v>
      </c>
      <c r="G62" s="43">
        <v>446300</v>
      </c>
      <c r="H62" s="43">
        <v>-51419</v>
      </c>
      <c r="I62" s="40">
        <v>2.4</v>
      </c>
      <c r="J62" s="40">
        <v>30</v>
      </c>
      <c r="K62" s="44">
        <v>0.64</v>
      </c>
      <c r="L62" s="42">
        <v>4.7000000000000002E-3</v>
      </c>
      <c r="M62" s="9" t="b">
        <f t="shared" si="1"/>
        <v>1</v>
      </c>
      <c r="N62" t="s">
        <v>82</v>
      </c>
    </row>
    <row r="63" spans="1:14" ht="15.75" thickBot="1" x14ac:dyDescent="0.3">
      <c r="A63" s="4">
        <v>12</v>
      </c>
      <c r="B63" s="46" t="s">
        <v>16</v>
      </c>
      <c r="C63" s="2">
        <v>32866272</v>
      </c>
      <c r="D63" s="47">
        <v>3.27E-2</v>
      </c>
      <c r="E63" s="48">
        <v>1040977</v>
      </c>
      <c r="F63" s="45">
        <v>26</v>
      </c>
      <c r="G63" s="48">
        <v>1246700</v>
      </c>
      <c r="H63" s="48">
        <v>6413</v>
      </c>
      <c r="I63" s="45">
        <v>5.6</v>
      </c>
      <c r="J63" s="45">
        <v>17</v>
      </c>
      <c r="K63" s="49">
        <v>0.67</v>
      </c>
      <c r="L63" s="47">
        <v>4.1999999999999997E-3</v>
      </c>
      <c r="M63" s="9" t="b">
        <f t="shared" si="1"/>
        <v>1</v>
      </c>
      <c r="N63" t="s">
        <v>82</v>
      </c>
    </row>
    <row r="64" spans="1:14" ht="15.75" thickBot="1" x14ac:dyDescent="0.3">
      <c r="A64" s="3">
        <v>13</v>
      </c>
      <c r="B64" s="41" t="s">
        <v>18</v>
      </c>
      <c r="C64" s="1">
        <v>31072940</v>
      </c>
      <c r="D64" s="42">
        <v>2.1499999999999998E-2</v>
      </c>
      <c r="E64" s="43">
        <v>655084</v>
      </c>
      <c r="F64" s="40">
        <v>137</v>
      </c>
      <c r="G64" s="43">
        <v>227540</v>
      </c>
      <c r="H64" s="43">
        <v>-10000</v>
      </c>
      <c r="I64" s="40">
        <v>3.9</v>
      </c>
      <c r="J64" s="40">
        <v>22</v>
      </c>
      <c r="K64" s="44">
        <v>0.56999999999999995</v>
      </c>
      <c r="L64" s="42">
        <v>4.0000000000000001E-3</v>
      </c>
      <c r="M64" s="9" t="b">
        <f t="shared" si="1"/>
        <v>1</v>
      </c>
      <c r="N64" t="s">
        <v>82</v>
      </c>
    </row>
    <row r="65" spans="1:14" ht="15.75" thickBot="1" x14ac:dyDescent="0.3">
      <c r="A65" s="4">
        <v>14</v>
      </c>
      <c r="B65" s="46" t="s">
        <v>17</v>
      </c>
      <c r="C65" s="2">
        <v>31255435</v>
      </c>
      <c r="D65" s="47">
        <v>2.93E-2</v>
      </c>
      <c r="E65" s="48">
        <v>889399</v>
      </c>
      <c r="F65" s="45">
        <v>40</v>
      </c>
      <c r="G65" s="48">
        <v>786380</v>
      </c>
      <c r="H65" s="48">
        <v>-5000</v>
      </c>
      <c r="I65" s="45">
        <v>4.9000000000000004</v>
      </c>
      <c r="J65" s="45">
        <v>18</v>
      </c>
      <c r="K65" s="49">
        <v>0.38</v>
      </c>
      <c r="L65" s="47">
        <v>4.0000000000000001E-3</v>
      </c>
      <c r="M65" s="9" t="b">
        <f t="shared" si="1"/>
        <v>1</v>
      </c>
      <c r="N65" t="s">
        <v>82</v>
      </c>
    </row>
    <row r="66" spans="1:14" ht="15.75" thickBot="1" x14ac:dyDescent="0.3">
      <c r="A66" s="3">
        <v>15</v>
      </c>
      <c r="B66" s="41" t="s">
        <v>19</v>
      </c>
      <c r="C66" s="1">
        <v>27691018</v>
      </c>
      <c r="D66" s="42">
        <v>2.6800000000000001E-2</v>
      </c>
      <c r="E66" s="43">
        <v>721711</v>
      </c>
      <c r="F66" s="40">
        <v>48</v>
      </c>
      <c r="G66" s="43">
        <v>581795</v>
      </c>
      <c r="H66" s="43">
        <v>-1500</v>
      </c>
      <c r="I66" s="40">
        <v>4.0999999999999996</v>
      </c>
      <c r="J66" s="40">
        <v>20</v>
      </c>
      <c r="K66" s="44">
        <v>0.39</v>
      </c>
      <c r="L66" s="42">
        <v>3.5999999999999999E-3</v>
      </c>
      <c r="M66" s="9" t="b">
        <f t="shared" si="1"/>
        <v>1</v>
      </c>
      <c r="N66" t="s">
        <v>82</v>
      </c>
    </row>
    <row r="67" spans="1:14" ht="15.75" thickBot="1" x14ac:dyDescent="0.3">
      <c r="A67" s="4">
        <v>16</v>
      </c>
      <c r="B67" s="46" t="s">
        <v>20</v>
      </c>
      <c r="C67" s="2">
        <v>26545863</v>
      </c>
      <c r="D67" s="47">
        <v>2.5899999999999999E-2</v>
      </c>
      <c r="E67" s="48">
        <v>669483</v>
      </c>
      <c r="F67" s="45">
        <v>56</v>
      </c>
      <c r="G67" s="48">
        <v>472710</v>
      </c>
      <c r="H67" s="48">
        <v>-4800</v>
      </c>
      <c r="I67" s="45">
        <v>4.5999999999999996</v>
      </c>
      <c r="J67" s="45">
        <v>19</v>
      </c>
      <c r="K67" s="49">
        <v>0.56000000000000005</v>
      </c>
      <c r="L67" s="47">
        <v>3.3999999999999998E-3</v>
      </c>
      <c r="M67" s="9" t="b">
        <f t="shared" si="1"/>
        <v>1</v>
      </c>
      <c r="N67" t="s">
        <v>82</v>
      </c>
    </row>
    <row r="68" spans="1:14" ht="15.75" thickBot="1" x14ac:dyDescent="0.3">
      <c r="A68" s="3">
        <v>17</v>
      </c>
      <c r="B68" s="41" t="s">
        <v>21</v>
      </c>
      <c r="C68" s="1">
        <v>26378274</v>
      </c>
      <c r="D68" s="42">
        <v>2.5700000000000001E-2</v>
      </c>
      <c r="E68" s="43">
        <v>661730</v>
      </c>
      <c r="F68" s="40">
        <v>83</v>
      </c>
      <c r="G68" s="43">
        <v>318000</v>
      </c>
      <c r="H68" s="43">
        <v>-8000</v>
      </c>
      <c r="I68" s="40">
        <v>4.7</v>
      </c>
      <c r="J68" s="40">
        <v>19</v>
      </c>
      <c r="K68" s="44">
        <v>0.51</v>
      </c>
      <c r="L68" s="42">
        <v>3.3999999999999998E-3</v>
      </c>
      <c r="M68" s="9" t="b">
        <f t="shared" si="1"/>
        <v>1</v>
      </c>
      <c r="N68" t="s">
        <v>82</v>
      </c>
    </row>
    <row r="69" spans="1:14" ht="15.75" thickBot="1" x14ac:dyDescent="0.3">
      <c r="A69" s="4">
        <v>18</v>
      </c>
      <c r="B69" s="46" t="s">
        <v>22</v>
      </c>
      <c r="C69" s="2">
        <v>24206644</v>
      </c>
      <c r="D69" s="47">
        <v>3.8399999999999997E-2</v>
      </c>
      <c r="E69" s="48">
        <v>895929</v>
      </c>
      <c r="F69" s="45">
        <v>19</v>
      </c>
      <c r="G69" s="48">
        <v>1266700</v>
      </c>
      <c r="H69" s="48">
        <v>4000</v>
      </c>
      <c r="I69" s="45">
        <v>7</v>
      </c>
      <c r="J69" s="45">
        <v>15</v>
      </c>
      <c r="K69" s="49">
        <v>0.17</v>
      </c>
      <c r="L69" s="47">
        <v>3.0999999999999999E-3</v>
      </c>
      <c r="M69" s="9" t="b">
        <f t="shared" si="1"/>
        <v>1</v>
      </c>
      <c r="N69" t="s">
        <v>82</v>
      </c>
    </row>
    <row r="70" spans="1:14" ht="15.75" thickBot="1" x14ac:dyDescent="0.3">
      <c r="A70" s="3">
        <v>19</v>
      </c>
      <c r="B70" s="41" t="s">
        <v>23</v>
      </c>
      <c r="C70" s="1">
        <v>20903273</v>
      </c>
      <c r="D70" s="42">
        <v>2.86E-2</v>
      </c>
      <c r="E70" s="43">
        <v>581895</v>
      </c>
      <c r="F70" s="40">
        <v>76</v>
      </c>
      <c r="G70" s="43">
        <v>273600</v>
      </c>
      <c r="H70" s="43">
        <v>-25000</v>
      </c>
      <c r="I70" s="40">
        <v>5.2</v>
      </c>
      <c r="J70" s="40">
        <v>18</v>
      </c>
      <c r="K70" s="44">
        <v>0.31</v>
      </c>
      <c r="L70" s="42">
        <v>2.7000000000000001E-3</v>
      </c>
      <c r="M70" s="9" t="b">
        <f t="shared" si="1"/>
        <v>1</v>
      </c>
      <c r="N70" t="s">
        <v>82</v>
      </c>
    </row>
    <row r="71" spans="1:14" ht="15.75" thickBot="1" x14ac:dyDescent="0.3">
      <c r="A71" s="4">
        <v>20</v>
      </c>
      <c r="B71" s="46" t="s">
        <v>24</v>
      </c>
      <c r="C71" s="2">
        <v>20250833</v>
      </c>
      <c r="D71" s="47">
        <v>3.0200000000000001E-2</v>
      </c>
      <c r="E71" s="48">
        <v>592802</v>
      </c>
      <c r="F71" s="45">
        <v>17</v>
      </c>
      <c r="G71" s="48">
        <v>1220190</v>
      </c>
      <c r="H71" s="48">
        <v>-40000</v>
      </c>
      <c r="I71" s="45">
        <v>5.9</v>
      </c>
      <c r="J71" s="45">
        <v>16</v>
      </c>
      <c r="K71" s="49">
        <v>0.44</v>
      </c>
      <c r="L71" s="47">
        <v>2.5999999999999999E-3</v>
      </c>
      <c r="M71" s="9" t="b">
        <f t="shared" si="1"/>
        <v>1</v>
      </c>
      <c r="N71" t="s">
        <v>82</v>
      </c>
    </row>
    <row r="72" spans="1:14" ht="15.75" thickBot="1" x14ac:dyDescent="0.3">
      <c r="A72" s="3">
        <v>21</v>
      </c>
      <c r="B72" s="41" t="s">
        <v>25</v>
      </c>
      <c r="C72" s="1">
        <v>19129952</v>
      </c>
      <c r="D72" s="42">
        <v>2.69E-2</v>
      </c>
      <c r="E72" s="43">
        <v>501205</v>
      </c>
      <c r="F72" s="40">
        <v>203</v>
      </c>
      <c r="G72" s="43">
        <v>94280</v>
      </c>
      <c r="H72" s="43">
        <v>-16053</v>
      </c>
      <c r="I72" s="40">
        <v>4.3</v>
      </c>
      <c r="J72" s="40">
        <v>18</v>
      </c>
      <c r="K72" s="44">
        <v>0.18</v>
      </c>
      <c r="L72" s="42">
        <v>2.5000000000000001E-3</v>
      </c>
      <c r="M72" s="9" t="b">
        <f t="shared" si="1"/>
        <v>1</v>
      </c>
      <c r="N72" t="s">
        <v>82</v>
      </c>
    </row>
    <row r="73" spans="1:14" ht="15.75" thickBot="1" x14ac:dyDescent="0.3">
      <c r="A73" s="4">
        <v>22</v>
      </c>
      <c r="B73" s="46" t="s">
        <v>26</v>
      </c>
      <c r="C73" s="2">
        <v>18383955</v>
      </c>
      <c r="D73" s="47">
        <v>2.93E-2</v>
      </c>
      <c r="E73" s="48">
        <v>522925</v>
      </c>
      <c r="F73" s="45">
        <v>25</v>
      </c>
      <c r="G73" s="48">
        <v>743390</v>
      </c>
      <c r="H73" s="48">
        <v>-8000</v>
      </c>
      <c r="I73" s="45">
        <v>4.7</v>
      </c>
      <c r="J73" s="45">
        <v>18</v>
      </c>
      <c r="K73" s="49">
        <v>0.45</v>
      </c>
      <c r="L73" s="47">
        <v>2.3999999999999998E-3</v>
      </c>
      <c r="M73" s="9" t="b">
        <f t="shared" si="1"/>
        <v>1</v>
      </c>
      <c r="N73" t="s">
        <v>82</v>
      </c>
    </row>
    <row r="74" spans="1:14" ht="15.75" thickBot="1" x14ac:dyDescent="0.3">
      <c r="A74" s="3">
        <v>23</v>
      </c>
      <c r="B74" s="41" t="s">
        <v>27</v>
      </c>
      <c r="C74" s="1">
        <v>16743927</v>
      </c>
      <c r="D74" s="42">
        <v>2.75E-2</v>
      </c>
      <c r="E74" s="43">
        <v>447563</v>
      </c>
      <c r="F74" s="40">
        <v>87</v>
      </c>
      <c r="G74" s="43">
        <v>192530</v>
      </c>
      <c r="H74" s="43">
        <v>-20000</v>
      </c>
      <c r="I74" s="40">
        <v>4.7</v>
      </c>
      <c r="J74" s="40">
        <v>19</v>
      </c>
      <c r="K74" s="44">
        <v>0.49</v>
      </c>
      <c r="L74" s="42">
        <v>2.0999999999999999E-3</v>
      </c>
      <c r="M74" s="9" t="b">
        <f t="shared" si="1"/>
        <v>1</v>
      </c>
      <c r="N74" t="s">
        <v>82</v>
      </c>
    </row>
    <row r="75" spans="1:14" ht="15.75" thickBot="1" x14ac:dyDescent="0.3">
      <c r="A75" s="4">
        <v>24</v>
      </c>
      <c r="B75" s="46" t="s">
        <v>28</v>
      </c>
      <c r="C75" s="2">
        <v>16425864</v>
      </c>
      <c r="D75" s="47">
        <v>0.03</v>
      </c>
      <c r="E75" s="48">
        <v>478988</v>
      </c>
      <c r="F75" s="45">
        <v>13</v>
      </c>
      <c r="G75" s="48">
        <v>1259200</v>
      </c>
      <c r="H75" s="48">
        <v>2000</v>
      </c>
      <c r="I75" s="45">
        <v>5.8</v>
      </c>
      <c r="J75" s="45">
        <v>17</v>
      </c>
      <c r="K75" s="49">
        <v>0.23</v>
      </c>
      <c r="L75" s="47">
        <v>2.0999999999999999E-3</v>
      </c>
      <c r="M75" s="9" t="b">
        <f t="shared" si="1"/>
        <v>1</v>
      </c>
      <c r="N75" t="s">
        <v>82</v>
      </c>
    </row>
    <row r="76" spans="1:14" ht="15.75" thickBot="1" x14ac:dyDescent="0.3">
      <c r="A76" s="3">
        <v>25</v>
      </c>
      <c r="B76" s="41" t="s">
        <v>29</v>
      </c>
      <c r="C76" s="1">
        <v>15893222</v>
      </c>
      <c r="D76" s="42">
        <v>2.92E-2</v>
      </c>
      <c r="E76" s="43">
        <v>450317</v>
      </c>
      <c r="F76" s="40">
        <v>25</v>
      </c>
      <c r="G76" s="43">
        <v>627340</v>
      </c>
      <c r="H76" s="43">
        <v>-40000</v>
      </c>
      <c r="I76" s="40">
        <v>6.1</v>
      </c>
      <c r="J76" s="40">
        <v>17</v>
      </c>
      <c r="K76" s="44">
        <v>0.47</v>
      </c>
      <c r="L76" s="42">
        <v>2E-3</v>
      </c>
      <c r="M76" s="9" t="b">
        <f t="shared" si="1"/>
        <v>1</v>
      </c>
      <c r="N76" t="s">
        <v>82</v>
      </c>
    </row>
    <row r="77" spans="1:14" ht="15.75" thickBot="1" x14ac:dyDescent="0.3">
      <c r="A77" s="4">
        <v>26</v>
      </c>
      <c r="B77" s="46" t="s">
        <v>30</v>
      </c>
      <c r="C77" s="2">
        <v>14862924</v>
      </c>
      <c r="D77" s="47">
        <v>1.4800000000000001E-2</v>
      </c>
      <c r="E77" s="48">
        <v>217456</v>
      </c>
      <c r="F77" s="45">
        <v>38</v>
      </c>
      <c r="G77" s="48">
        <v>386850</v>
      </c>
      <c r="H77" s="48">
        <v>-116858</v>
      </c>
      <c r="I77" s="45">
        <v>3.6</v>
      </c>
      <c r="J77" s="45">
        <v>19</v>
      </c>
      <c r="K77" s="49">
        <v>0.38</v>
      </c>
      <c r="L77" s="47">
        <v>1.9E-3</v>
      </c>
      <c r="M77" s="9" t="b">
        <f t="shared" si="1"/>
        <v>1</v>
      </c>
      <c r="N77" t="s">
        <v>82</v>
      </c>
    </row>
    <row r="78" spans="1:14" ht="15.75" thickBot="1" x14ac:dyDescent="0.3">
      <c r="A78" s="3">
        <v>27</v>
      </c>
      <c r="B78" s="41" t="s">
        <v>31</v>
      </c>
      <c r="C78" s="1">
        <v>13132795</v>
      </c>
      <c r="D78" s="42">
        <v>2.8299999999999999E-2</v>
      </c>
      <c r="E78" s="43">
        <v>361549</v>
      </c>
      <c r="F78" s="40">
        <v>53</v>
      </c>
      <c r="G78" s="43">
        <v>245720</v>
      </c>
      <c r="H78" s="43">
        <v>-4000</v>
      </c>
      <c r="I78" s="40">
        <v>4.7</v>
      </c>
      <c r="J78" s="40">
        <v>18</v>
      </c>
      <c r="K78" s="44">
        <v>0.39</v>
      </c>
      <c r="L78" s="42">
        <v>1.6999999999999999E-3</v>
      </c>
      <c r="M78" s="9" t="b">
        <f t="shared" si="1"/>
        <v>1</v>
      </c>
      <c r="N78" t="s">
        <v>82</v>
      </c>
    </row>
    <row r="79" spans="1:14" ht="15.75" thickBot="1" x14ac:dyDescent="0.3">
      <c r="A79" s="4">
        <v>28</v>
      </c>
      <c r="B79" s="46" t="s">
        <v>32</v>
      </c>
      <c r="C79" s="2">
        <v>12952218</v>
      </c>
      <c r="D79" s="47">
        <v>2.58E-2</v>
      </c>
      <c r="E79" s="48">
        <v>325268</v>
      </c>
      <c r="F79" s="45">
        <v>525</v>
      </c>
      <c r="G79" s="48">
        <v>24670</v>
      </c>
      <c r="H79" s="48">
        <v>-9000</v>
      </c>
      <c r="I79" s="45">
        <v>4.0999999999999996</v>
      </c>
      <c r="J79" s="45">
        <v>20</v>
      </c>
      <c r="K79" s="49">
        <v>0.18</v>
      </c>
      <c r="L79" s="47">
        <v>1.6999999999999999E-3</v>
      </c>
      <c r="M79" s="9" t="b">
        <f t="shared" si="1"/>
        <v>1</v>
      </c>
      <c r="N79" t="s">
        <v>82</v>
      </c>
    </row>
    <row r="80" spans="1:14" ht="15.75" thickBot="1" x14ac:dyDescent="0.3">
      <c r="A80" s="3">
        <v>29</v>
      </c>
      <c r="B80" s="41" t="s">
        <v>33</v>
      </c>
      <c r="C80" s="1">
        <v>12123200</v>
      </c>
      <c r="D80" s="42">
        <v>2.7300000000000001E-2</v>
      </c>
      <c r="E80" s="43">
        <v>322049</v>
      </c>
      <c r="F80" s="40">
        <v>108</v>
      </c>
      <c r="G80" s="43">
        <v>112760</v>
      </c>
      <c r="H80" s="43">
        <v>-2000</v>
      </c>
      <c r="I80" s="40">
        <v>4.9000000000000004</v>
      </c>
      <c r="J80" s="40">
        <v>19</v>
      </c>
      <c r="K80" s="44">
        <v>0.48</v>
      </c>
      <c r="L80" s="42">
        <v>1.6000000000000001E-3</v>
      </c>
      <c r="M80" s="9" t="b">
        <f t="shared" si="1"/>
        <v>1</v>
      </c>
      <c r="N80" t="s">
        <v>82</v>
      </c>
    </row>
    <row r="81" spans="1:14" ht="15.75" thickBot="1" x14ac:dyDescent="0.3">
      <c r="A81" s="4">
        <v>30</v>
      </c>
      <c r="B81" s="46" t="s">
        <v>35</v>
      </c>
      <c r="C81" s="2">
        <v>11818619</v>
      </c>
      <c r="D81" s="47">
        <v>1.06E-2</v>
      </c>
      <c r="E81" s="48">
        <v>123900</v>
      </c>
      <c r="F81" s="45">
        <v>76</v>
      </c>
      <c r="G81" s="48">
        <v>155360</v>
      </c>
      <c r="H81" s="48">
        <v>-4000</v>
      </c>
      <c r="I81" s="45">
        <v>2.2000000000000002</v>
      </c>
      <c r="J81" s="45">
        <v>33</v>
      </c>
      <c r="K81" s="49">
        <v>0.7</v>
      </c>
      <c r="L81" s="47">
        <v>1.5E-3</v>
      </c>
      <c r="M81" s="9" t="b">
        <f t="shared" si="1"/>
        <v>1</v>
      </c>
      <c r="N81" t="s">
        <v>82</v>
      </c>
    </row>
    <row r="82" spans="1:14" ht="15.75" thickBot="1" x14ac:dyDescent="0.3">
      <c r="A82" s="3">
        <v>31</v>
      </c>
      <c r="B82" s="41" t="s">
        <v>34</v>
      </c>
      <c r="C82" s="1">
        <v>11890784</v>
      </c>
      <c r="D82" s="42">
        <v>3.1199999999999999E-2</v>
      </c>
      <c r="E82" s="43">
        <v>360204</v>
      </c>
      <c r="F82" s="40">
        <v>463</v>
      </c>
      <c r="G82" s="43">
        <v>25680</v>
      </c>
      <c r="H82" s="43">
        <v>2001</v>
      </c>
      <c r="I82" s="40">
        <v>5.5</v>
      </c>
      <c r="J82" s="40">
        <v>17</v>
      </c>
      <c r="K82" s="44">
        <v>0.14000000000000001</v>
      </c>
      <c r="L82" s="42">
        <v>1.5E-3</v>
      </c>
      <c r="M82" s="9" t="b">
        <f t="shared" si="1"/>
        <v>1</v>
      </c>
      <c r="N82" t="s">
        <v>82</v>
      </c>
    </row>
    <row r="83" spans="1:14" ht="15.75" thickBot="1" x14ac:dyDescent="0.3">
      <c r="A83" s="4">
        <v>32</v>
      </c>
      <c r="B83" s="46" t="s">
        <v>36</v>
      </c>
      <c r="C83" s="2">
        <v>11193725</v>
      </c>
      <c r="D83" s="47">
        <v>1.1900000000000001E-2</v>
      </c>
      <c r="E83" s="48">
        <v>131612</v>
      </c>
      <c r="F83" s="45">
        <v>18</v>
      </c>
      <c r="G83" s="48">
        <v>610952</v>
      </c>
      <c r="H83" s="48">
        <v>-174200</v>
      </c>
      <c r="I83" s="45">
        <v>4.7</v>
      </c>
      <c r="J83" s="45">
        <v>19</v>
      </c>
      <c r="K83" s="49">
        <v>0.25</v>
      </c>
      <c r="L83" s="47">
        <v>1.4E-3</v>
      </c>
      <c r="M83" s="9" t="b">
        <f t="shared" si="1"/>
        <v>1</v>
      </c>
      <c r="N83" t="s">
        <v>82</v>
      </c>
    </row>
    <row r="84" spans="1:14" ht="15.75" thickBot="1" x14ac:dyDescent="0.3">
      <c r="A84" s="3">
        <v>33</v>
      </c>
      <c r="B84" s="41" t="s">
        <v>37</v>
      </c>
      <c r="C84" s="1">
        <v>8278724</v>
      </c>
      <c r="D84" s="42">
        <v>2.4299999999999999E-2</v>
      </c>
      <c r="E84" s="43">
        <v>196358</v>
      </c>
      <c r="F84" s="40">
        <v>152</v>
      </c>
      <c r="G84" s="43">
        <v>54390</v>
      </c>
      <c r="H84" s="43">
        <v>-2000</v>
      </c>
      <c r="I84" s="40">
        <v>4.4000000000000004</v>
      </c>
      <c r="J84" s="40">
        <v>19</v>
      </c>
      <c r="K84" s="44">
        <v>0.43</v>
      </c>
      <c r="L84" s="42">
        <v>1.1000000000000001E-3</v>
      </c>
      <c r="M84" s="9" t="b">
        <f t="shared" si="1"/>
        <v>1</v>
      </c>
      <c r="N84" t="s">
        <v>82</v>
      </c>
    </row>
    <row r="85" spans="1:14" ht="15.75" thickBot="1" x14ac:dyDescent="0.3">
      <c r="A85" s="4">
        <v>34</v>
      </c>
      <c r="B85" s="46" t="s">
        <v>38</v>
      </c>
      <c r="C85" s="2">
        <v>7976983</v>
      </c>
      <c r="D85" s="47">
        <v>2.1000000000000001E-2</v>
      </c>
      <c r="E85" s="48">
        <v>163768</v>
      </c>
      <c r="F85" s="45">
        <v>111</v>
      </c>
      <c r="G85" s="48">
        <v>72180</v>
      </c>
      <c r="H85" s="48">
        <v>-4200</v>
      </c>
      <c r="I85" s="45">
        <v>4.3</v>
      </c>
      <c r="J85" s="45">
        <v>19</v>
      </c>
      <c r="K85" s="49">
        <v>0.43</v>
      </c>
      <c r="L85" s="47">
        <v>1E-3</v>
      </c>
      <c r="M85" s="9" t="b">
        <f t="shared" si="1"/>
        <v>1</v>
      </c>
      <c r="N85" t="s">
        <v>82</v>
      </c>
    </row>
    <row r="86" spans="1:14" ht="15.75" thickBot="1" x14ac:dyDescent="0.3">
      <c r="A86" s="3">
        <v>35</v>
      </c>
      <c r="B86" s="41" t="s">
        <v>39</v>
      </c>
      <c r="C86" s="1">
        <v>6871292</v>
      </c>
      <c r="D86" s="42">
        <v>1.38E-2</v>
      </c>
      <c r="E86" s="43">
        <v>93840</v>
      </c>
      <c r="F86" s="40">
        <v>4</v>
      </c>
      <c r="G86" s="43">
        <v>1759540</v>
      </c>
      <c r="H86" s="43">
        <v>-1999</v>
      </c>
      <c r="I86" s="40">
        <v>2.2999999999999998</v>
      </c>
      <c r="J86" s="40">
        <v>29</v>
      </c>
      <c r="K86" s="44">
        <v>0.78</v>
      </c>
      <c r="L86" s="42">
        <v>8.9999999999999998E-4</v>
      </c>
      <c r="M86" s="9" t="b">
        <f t="shared" si="1"/>
        <v>1</v>
      </c>
      <c r="N86" t="s">
        <v>82</v>
      </c>
    </row>
    <row r="87" spans="1:14" ht="15.75" thickBot="1" x14ac:dyDescent="0.3">
      <c r="A87" s="4">
        <v>36</v>
      </c>
      <c r="B87" s="46" t="s">
        <v>40</v>
      </c>
      <c r="C87" s="2">
        <v>5518087</v>
      </c>
      <c r="D87" s="47">
        <v>2.5600000000000001E-2</v>
      </c>
      <c r="E87" s="48">
        <v>137579</v>
      </c>
      <c r="F87" s="45">
        <v>16</v>
      </c>
      <c r="G87" s="48">
        <v>341500</v>
      </c>
      <c r="H87" s="48">
        <v>-4000</v>
      </c>
      <c r="I87" s="45">
        <v>4.5</v>
      </c>
      <c r="J87" s="45">
        <v>19</v>
      </c>
      <c r="K87" s="49">
        <v>0.7</v>
      </c>
      <c r="L87" s="47">
        <v>6.9999999999999999E-4</v>
      </c>
      <c r="M87" s="9" t="b">
        <f t="shared" si="1"/>
        <v>1</v>
      </c>
      <c r="N87" t="s">
        <v>82</v>
      </c>
    </row>
    <row r="88" spans="1:14" ht="15.75" thickBot="1" x14ac:dyDescent="0.3">
      <c r="A88" s="3">
        <v>37</v>
      </c>
      <c r="B88" s="41" t="s">
        <v>41</v>
      </c>
      <c r="C88" s="1">
        <v>5057681</v>
      </c>
      <c r="D88" s="42">
        <v>2.4400000000000002E-2</v>
      </c>
      <c r="E88" s="43">
        <v>120307</v>
      </c>
      <c r="F88" s="40">
        <v>53</v>
      </c>
      <c r="G88" s="43">
        <v>96320</v>
      </c>
      <c r="H88" s="43">
        <v>-5000</v>
      </c>
      <c r="I88" s="40">
        <v>4.4000000000000004</v>
      </c>
      <c r="J88" s="40">
        <v>19</v>
      </c>
      <c r="K88" s="44">
        <v>0.53</v>
      </c>
      <c r="L88" s="42">
        <v>5.9999999999999995E-4</v>
      </c>
      <c r="M88" s="9" t="b">
        <f t="shared" si="1"/>
        <v>1</v>
      </c>
      <c r="N88" t="s">
        <v>82</v>
      </c>
    </row>
    <row r="89" spans="1:14" ht="15.75" thickBot="1" x14ac:dyDescent="0.3">
      <c r="A89" s="4">
        <v>38</v>
      </c>
      <c r="B89" s="46" t="s">
        <v>42</v>
      </c>
      <c r="C89" s="2">
        <v>4829767</v>
      </c>
      <c r="D89" s="47">
        <v>1.78E-2</v>
      </c>
      <c r="E89" s="48">
        <v>84582</v>
      </c>
      <c r="F89" s="45">
        <v>8</v>
      </c>
      <c r="G89" s="48">
        <v>622980</v>
      </c>
      <c r="H89" s="48">
        <v>-40000</v>
      </c>
      <c r="I89" s="45">
        <v>4.8</v>
      </c>
      <c r="J89" s="45">
        <v>18</v>
      </c>
      <c r="K89" s="49">
        <v>0.43</v>
      </c>
      <c r="L89" s="47">
        <v>5.9999999999999995E-4</v>
      </c>
      <c r="M89" s="9" t="b">
        <f t="shared" si="1"/>
        <v>1</v>
      </c>
      <c r="N89" t="s">
        <v>82</v>
      </c>
    </row>
    <row r="90" spans="1:14" ht="15.75" thickBot="1" x14ac:dyDescent="0.3">
      <c r="A90" s="3">
        <v>39</v>
      </c>
      <c r="B90" s="41" t="s">
        <v>43</v>
      </c>
      <c r="C90" s="1">
        <v>4649658</v>
      </c>
      <c r="D90" s="42">
        <v>2.7400000000000001E-2</v>
      </c>
      <c r="E90" s="43">
        <v>123962</v>
      </c>
      <c r="F90" s="40">
        <v>5</v>
      </c>
      <c r="G90" s="43">
        <v>1030700</v>
      </c>
      <c r="H90" s="43">
        <v>5000</v>
      </c>
      <c r="I90" s="40">
        <v>4.5999999999999996</v>
      </c>
      <c r="J90" s="40">
        <v>20</v>
      </c>
      <c r="K90" s="44">
        <v>0.56999999999999995</v>
      </c>
      <c r="L90" s="42">
        <v>5.9999999999999995E-4</v>
      </c>
      <c r="M90" s="9" t="b">
        <f t="shared" si="1"/>
        <v>1</v>
      </c>
      <c r="N90" t="s">
        <v>82</v>
      </c>
    </row>
    <row r="91" spans="1:14" ht="15.75" thickBot="1" x14ac:dyDescent="0.3">
      <c r="A91" s="4">
        <v>40</v>
      </c>
      <c r="B91" s="46" t="s">
        <v>44</v>
      </c>
      <c r="C91" s="2">
        <v>3546421</v>
      </c>
      <c r="D91" s="47">
        <v>1.41E-2</v>
      </c>
      <c r="E91" s="48">
        <v>49304</v>
      </c>
      <c r="F91" s="45">
        <v>35</v>
      </c>
      <c r="G91" s="48">
        <v>101000</v>
      </c>
      <c r="H91" s="48">
        <v>-39858</v>
      </c>
      <c r="I91" s="45">
        <v>4.0999999999999996</v>
      </c>
      <c r="J91" s="45">
        <v>19</v>
      </c>
      <c r="K91" s="49">
        <v>0.63</v>
      </c>
      <c r="L91" s="47">
        <v>5.0000000000000001E-4</v>
      </c>
      <c r="M91" s="9" t="b">
        <f t="shared" si="1"/>
        <v>1</v>
      </c>
      <c r="N91" t="s">
        <v>82</v>
      </c>
    </row>
    <row r="92" spans="1:14" ht="15.75" thickBot="1" x14ac:dyDescent="0.3">
      <c r="A92" s="3">
        <v>41</v>
      </c>
      <c r="B92" s="41" t="s">
        <v>45</v>
      </c>
      <c r="C92" s="1">
        <v>2540905</v>
      </c>
      <c r="D92" s="42">
        <v>1.8599999999999998E-2</v>
      </c>
      <c r="E92" s="43">
        <v>46375</v>
      </c>
      <c r="F92" s="40">
        <v>3</v>
      </c>
      <c r="G92" s="43">
        <v>823290</v>
      </c>
      <c r="H92" s="43">
        <v>-4806</v>
      </c>
      <c r="I92" s="40">
        <v>3.4</v>
      </c>
      <c r="J92" s="40">
        <v>22</v>
      </c>
      <c r="K92" s="44">
        <v>0.55000000000000004</v>
      </c>
      <c r="L92" s="42">
        <v>2.9999999999999997E-4</v>
      </c>
      <c r="M92" s="9" t="b">
        <f t="shared" si="1"/>
        <v>1</v>
      </c>
      <c r="N92" t="s">
        <v>82</v>
      </c>
    </row>
    <row r="93" spans="1:14" ht="15.75" thickBot="1" x14ac:dyDescent="0.3">
      <c r="A93" s="4">
        <v>42</v>
      </c>
      <c r="B93" s="46" t="s">
        <v>46</v>
      </c>
      <c r="C93" s="2">
        <v>2416668</v>
      </c>
      <c r="D93" s="47">
        <v>2.9399999999999999E-2</v>
      </c>
      <c r="E93" s="48">
        <v>68962</v>
      </c>
      <c r="F93" s="45">
        <v>239</v>
      </c>
      <c r="G93" s="48">
        <v>10120</v>
      </c>
      <c r="H93" s="48">
        <v>-3087</v>
      </c>
      <c r="I93" s="45">
        <v>5.3</v>
      </c>
      <c r="J93" s="45">
        <v>18</v>
      </c>
      <c r="K93" s="49">
        <v>0.59</v>
      </c>
      <c r="L93" s="47">
        <v>2.9999999999999997E-4</v>
      </c>
      <c r="M93" s="9" t="b">
        <f t="shared" si="1"/>
        <v>1</v>
      </c>
      <c r="N93" t="s">
        <v>82</v>
      </c>
    </row>
    <row r="94" spans="1:14" ht="15.75" thickBot="1" x14ac:dyDescent="0.3">
      <c r="A94" s="3">
        <v>43</v>
      </c>
      <c r="B94" s="41" t="s">
        <v>47</v>
      </c>
      <c r="C94" s="1">
        <v>2351627</v>
      </c>
      <c r="D94" s="42">
        <v>2.0799999999999999E-2</v>
      </c>
      <c r="E94" s="43">
        <v>47930</v>
      </c>
      <c r="F94" s="40">
        <v>4</v>
      </c>
      <c r="G94" s="43">
        <v>566730</v>
      </c>
      <c r="H94" s="43">
        <v>3000</v>
      </c>
      <c r="I94" s="40">
        <v>2.9</v>
      </c>
      <c r="J94" s="40">
        <v>24</v>
      </c>
      <c r="K94" s="44">
        <v>0.73</v>
      </c>
      <c r="L94" s="42">
        <v>2.9999999999999997E-4</v>
      </c>
      <c r="M94" s="9" t="b">
        <f t="shared" si="1"/>
        <v>1</v>
      </c>
      <c r="N94" t="s">
        <v>82</v>
      </c>
    </row>
    <row r="95" spans="1:14" ht="15.75" thickBot="1" x14ac:dyDescent="0.3">
      <c r="A95" s="4">
        <v>44</v>
      </c>
      <c r="B95" s="46" t="s">
        <v>48</v>
      </c>
      <c r="C95" s="2">
        <v>2225734</v>
      </c>
      <c r="D95" s="47">
        <v>2.4500000000000001E-2</v>
      </c>
      <c r="E95" s="48">
        <v>53155</v>
      </c>
      <c r="F95" s="45">
        <v>9</v>
      </c>
      <c r="G95" s="48">
        <v>257670</v>
      </c>
      <c r="H95" s="48">
        <v>3260</v>
      </c>
      <c r="I95" s="45">
        <v>4</v>
      </c>
      <c r="J95" s="45">
        <v>23</v>
      </c>
      <c r="K95" s="49">
        <v>0.87</v>
      </c>
      <c r="L95" s="47">
        <v>2.9999999999999997E-4</v>
      </c>
      <c r="M95" s="9" t="b">
        <f t="shared" si="1"/>
        <v>1</v>
      </c>
      <c r="N95" t="s">
        <v>82</v>
      </c>
    </row>
    <row r="96" spans="1:14" ht="15.75" thickBot="1" x14ac:dyDescent="0.3">
      <c r="A96" s="3">
        <v>45</v>
      </c>
      <c r="B96" s="41" t="s">
        <v>49</v>
      </c>
      <c r="C96" s="1">
        <v>2142249</v>
      </c>
      <c r="D96" s="42">
        <v>8.0000000000000002E-3</v>
      </c>
      <c r="E96" s="43">
        <v>16981</v>
      </c>
      <c r="F96" s="40">
        <v>71</v>
      </c>
      <c r="G96" s="43">
        <v>30360</v>
      </c>
      <c r="H96" s="43">
        <v>-10047</v>
      </c>
      <c r="I96" s="40">
        <v>3.2</v>
      </c>
      <c r="J96" s="40">
        <v>24</v>
      </c>
      <c r="K96" s="44">
        <v>0.31</v>
      </c>
      <c r="L96" s="42">
        <v>2.9999999999999997E-4</v>
      </c>
      <c r="M96" s="9" t="b">
        <f t="shared" si="1"/>
        <v>1</v>
      </c>
      <c r="N96" t="s">
        <v>82</v>
      </c>
    </row>
    <row r="97" spans="1:14" ht="15.75" thickBot="1" x14ac:dyDescent="0.3">
      <c r="A97" s="4">
        <v>46</v>
      </c>
      <c r="B97" s="46" t="s">
        <v>50</v>
      </c>
      <c r="C97" s="2">
        <v>1968001</v>
      </c>
      <c r="D97" s="47">
        <v>2.4500000000000001E-2</v>
      </c>
      <c r="E97" s="48">
        <v>47079</v>
      </c>
      <c r="F97" s="45">
        <v>70</v>
      </c>
      <c r="G97" s="48">
        <v>28120</v>
      </c>
      <c r="H97" s="48">
        <v>-1399</v>
      </c>
      <c r="I97" s="45">
        <v>4.5</v>
      </c>
      <c r="J97" s="45">
        <v>19</v>
      </c>
      <c r="K97" s="49">
        <v>0.45</v>
      </c>
      <c r="L97" s="47">
        <v>2.9999999999999997E-4</v>
      </c>
      <c r="M97" s="9" t="b">
        <f t="shared" si="1"/>
        <v>1</v>
      </c>
      <c r="N97" t="s">
        <v>82</v>
      </c>
    </row>
    <row r="98" spans="1:14" ht="15.75" thickBot="1" x14ac:dyDescent="0.3">
      <c r="A98" s="3">
        <v>47</v>
      </c>
      <c r="B98" s="41" t="s">
        <v>51</v>
      </c>
      <c r="C98" s="1">
        <v>1402985</v>
      </c>
      <c r="D98" s="42">
        <v>3.4700000000000002E-2</v>
      </c>
      <c r="E98" s="43">
        <v>46999</v>
      </c>
      <c r="F98" s="40">
        <v>50</v>
      </c>
      <c r="G98" s="43">
        <v>28050</v>
      </c>
      <c r="H98" s="43">
        <v>16000</v>
      </c>
      <c r="I98" s="40">
        <v>4.5999999999999996</v>
      </c>
      <c r="J98" s="40">
        <v>22</v>
      </c>
      <c r="K98" s="44">
        <v>0.73</v>
      </c>
      <c r="L98" s="42">
        <v>2.0000000000000001E-4</v>
      </c>
      <c r="M98" s="9" t="b">
        <f t="shared" si="1"/>
        <v>1</v>
      </c>
      <c r="N98" t="s">
        <v>82</v>
      </c>
    </row>
    <row r="99" spans="1:14" ht="15.75" thickBot="1" x14ac:dyDescent="0.3">
      <c r="A99" s="4">
        <v>48</v>
      </c>
      <c r="B99" s="46" t="s">
        <v>52</v>
      </c>
      <c r="C99" s="2">
        <v>1271768</v>
      </c>
      <c r="D99" s="47">
        <v>1.6999999999999999E-3</v>
      </c>
      <c r="E99" s="48">
        <v>2100</v>
      </c>
      <c r="F99" s="45">
        <v>626</v>
      </c>
      <c r="G99" s="48">
        <v>2030</v>
      </c>
      <c r="H99" s="45">
        <v>0</v>
      </c>
      <c r="I99" s="45">
        <v>1.4</v>
      </c>
      <c r="J99" s="45">
        <v>37</v>
      </c>
      <c r="K99" s="49">
        <v>0.41</v>
      </c>
      <c r="L99" s="47">
        <v>2.0000000000000001E-4</v>
      </c>
      <c r="M99" s="9" t="b">
        <f t="shared" si="1"/>
        <v>1</v>
      </c>
      <c r="N99" t="s">
        <v>82</v>
      </c>
    </row>
    <row r="100" spans="1:14" ht="15.75" thickBot="1" x14ac:dyDescent="0.3">
      <c r="A100" s="3">
        <v>49</v>
      </c>
      <c r="B100" s="41" t="s">
        <v>53</v>
      </c>
      <c r="C100" s="1">
        <v>1160164</v>
      </c>
      <c r="D100" s="42">
        <v>1.0500000000000001E-2</v>
      </c>
      <c r="E100" s="43">
        <v>12034</v>
      </c>
      <c r="F100" s="40">
        <v>67</v>
      </c>
      <c r="G100" s="43">
        <v>17200</v>
      </c>
      <c r="H100" s="43">
        <v>-8353</v>
      </c>
      <c r="I100" s="40">
        <v>3</v>
      </c>
      <c r="J100" s="40">
        <v>21</v>
      </c>
      <c r="K100" s="44">
        <v>0.3</v>
      </c>
      <c r="L100" s="42">
        <v>1E-4</v>
      </c>
      <c r="M100" s="9" t="b">
        <f t="shared" si="1"/>
        <v>1</v>
      </c>
      <c r="N100" t="s">
        <v>82</v>
      </c>
    </row>
    <row r="101" spans="1:14" ht="15.75" thickBot="1" x14ac:dyDescent="0.3">
      <c r="A101" s="4">
        <v>50</v>
      </c>
      <c r="B101" s="46" t="s">
        <v>54</v>
      </c>
      <c r="C101" s="2">
        <v>988000</v>
      </c>
      <c r="D101" s="47">
        <v>1.4800000000000001E-2</v>
      </c>
      <c r="E101" s="48">
        <v>14440</v>
      </c>
      <c r="F101" s="45">
        <v>43</v>
      </c>
      <c r="G101" s="48">
        <v>23180</v>
      </c>
      <c r="H101" s="45">
        <v>900</v>
      </c>
      <c r="I101" s="45">
        <v>2.8</v>
      </c>
      <c r="J101" s="45">
        <v>27</v>
      </c>
      <c r="K101" s="49">
        <v>0.79</v>
      </c>
      <c r="L101" s="47">
        <v>1E-4</v>
      </c>
      <c r="M101" s="9" t="b">
        <f t="shared" si="1"/>
        <v>1</v>
      </c>
      <c r="N101" t="s">
        <v>82</v>
      </c>
    </row>
    <row r="102" spans="1:14" ht="15.75" thickBot="1" x14ac:dyDescent="0.3">
      <c r="A102" s="3">
        <v>51</v>
      </c>
      <c r="B102" s="41" t="s">
        <v>156</v>
      </c>
      <c r="C102" s="1">
        <v>895312</v>
      </c>
      <c r="D102" s="42">
        <v>7.1999999999999998E-3</v>
      </c>
      <c r="E102" s="43">
        <v>6385</v>
      </c>
      <c r="F102" s="40">
        <v>358</v>
      </c>
      <c r="G102" s="43">
        <v>2500</v>
      </c>
      <c r="H102" s="43">
        <v>-1256</v>
      </c>
      <c r="I102" s="40">
        <v>2.2999999999999998</v>
      </c>
      <c r="J102" s="40">
        <v>36</v>
      </c>
      <c r="K102" s="44">
        <v>1</v>
      </c>
      <c r="L102" s="42">
        <v>1E-4</v>
      </c>
      <c r="M102" s="9" t="b">
        <f t="shared" si="1"/>
        <v>1</v>
      </c>
      <c r="N102" t="s">
        <v>82</v>
      </c>
    </row>
    <row r="103" spans="1:14" ht="15.75" thickBot="1" x14ac:dyDescent="0.3">
      <c r="A103" s="4">
        <v>52</v>
      </c>
      <c r="B103" s="46" t="s">
        <v>55</v>
      </c>
      <c r="C103" s="2">
        <v>869601</v>
      </c>
      <c r="D103" s="47">
        <v>2.1999999999999999E-2</v>
      </c>
      <c r="E103" s="48">
        <v>18715</v>
      </c>
      <c r="F103" s="45">
        <v>467</v>
      </c>
      <c r="G103" s="48">
        <v>1861</v>
      </c>
      <c r="H103" s="48">
        <v>-2000</v>
      </c>
      <c r="I103" s="45">
        <v>4.2</v>
      </c>
      <c r="J103" s="45">
        <v>20</v>
      </c>
      <c r="K103" s="49">
        <v>0.28999999999999998</v>
      </c>
      <c r="L103" s="47">
        <v>1E-4</v>
      </c>
      <c r="M103" s="9" t="b">
        <f t="shared" si="1"/>
        <v>1</v>
      </c>
      <c r="N103" t="s">
        <v>82</v>
      </c>
    </row>
    <row r="104" spans="1:14" ht="15.75" thickBot="1" x14ac:dyDescent="0.3">
      <c r="A104" s="3">
        <v>53</v>
      </c>
      <c r="B104" s="41" t="s">
        <v>83</v>
      </c>
      <c r="C104" s="1">
        <v>597339</v>
      </c>
      <c r="D104" s="42">
        <v>2.5499999999999998E-2</v>
      </c>
      <c r="E104" s="43">
        <v>14876</v>
      </c>
      <c r="F104" s="40">
        <v>2</v>
      </c>
      <c r="G104" s="43">
        <v>266000</v>
      </c>
      <c r="H104" s="43">
        <v>5582</v>
      </c>
      <c r="I104" s="40">
        <v>2.4</v>
      </c>
      <c r="J104" s="40">
        <v>28</v>
      </c>
      <c r="K104" s="44">
        <v>0.87</v>
      </c>
      <c r="L104" s="42">
        <v>1E-4</v>
      </c>
      <c r="M104" s="9" t="b">
        <f t="shared" si="1"/>
        <v>1</v>
      </c>
      <c r="N104" t="s">
        <v>82</v>
      </c>
    </row>
    <row r="105" spans="1:14" ht="15.75" thickBot="1" x14ac:dyDescent="0.3">
      <c r="A105" s="4">
        <v>54</v>
      </c>
      <c r="B105" s="46" t="s">
        <v>56</v>
      </c>
      <c r="C105" s="2">
        <v>555987</v>
      </c>
      <c r="D105" s="47">
        <v>1.0999999999999999E-2</v>
      </c>
      <c r="E105" s="48">
        <v>6052</v>
      </c>
      <c r="F105" s="45">
        <v>138</v>
      </c>
      <c r="G105" s="48">
        <v>4030</v>
      </c>
      <c r="H105" s="48">
        <v>-1342</v>
      </c>
      <c r="I105" s="45">
        <v>2.2999999999999998</v>
      </c>
      <c r="J105" s="45">
        <v>28</v>
      </c>
      <c r="K105" s="49">
        <v>0.68</v>
      </c>
      <c r="L105" s="47">
        <v>1E-4</v>
      </c>
      <c r="M105" s="9" t="b">
        <f t="shared" si="1"/>
        <v>1</v>
      </c>
      <c r="N105" t="s">
        <v>82</v>
      </c>
    </row>
    <row r="106" spans="1:14" ht="15.75" thickBot="1" x14ac:dyDescent="0.3">
      <c r="A106" s="3">
        <v>55</v>
      </c>
      <c r="B106" s="41" t="s">
        <v>157</v>
      </c>
      <c r="C106" s="1">
        <v>272815</v>
      </c>
      <c r="D106" s="42">
        <v>2.5000000000000001E-2</v>
      </c>
      <c r="E106" s="43">
        <v>6665</v>
      </c>
      <c r="F106" s="40">
        <v>728</v>
      </c>
      <c r="G106" s="40">
        <v>375</v>
      </c>
      <c r="H106" s="40">
        <v>0</v>
      </c>
      <c r="I106" s="40">
        <v>3.7</v>
      </c>
      <c r="J106" s="40">
        <v>20</v>
      </c>
      <c r="K106" s="44">
        <v>0.46</v>
      </c>
      <c r="L106" s="42">
        <v>0</v>
      </c>
      <c r="M106" s="9" t="b">
        <f t="shared" si="1"/>
        <v>1</v>
      </c>
      <c r="N106" t="s">
        <v>82</v>
      </c>
    </row>
    <row r="107" spans="1:14" ht="15.75" thickBot="1" x14ac:dyDescent="0.3">
      <c r="A107" s="4">
        <v>56</v>
      </c>
      <c r="B107" s="46" t="s">
        <v>57</v>
      </c>
      <c r="C107" s="2">
        <v>219159</v>
      </c>
      <c r="D107" s="47">
        <v>1.9099999999999999E-2</v>
      </c>
      <c r="E107" s="48">
        <v>4103</v>
      </c>
      <c r="F107" s="45">
        <v>228</v>
      </c>
      <c r="G107" s="45">
        <v>960</v>
      </c>
      <c r="H107" s="48">
        <v>-1680</v>
      </c>
      <c r="I107" s="45">
        <v>4.4000000000000004</v>
      </c>
      <c r="J107" s="45">
        <v>19</v>
      </c>
      <c r="K107" s="49">
        <v>0.74</v>
      </c>
      <c r="L107" s="47">
        <v>0</v>
      </c>
      <c r="M107" s="9" t="b">
        <f t="shared" si="1"/>
        <v>1</v>
      </c>
      <c r="N107" t="s">
        <v>82</v>
      </c>
    </row>
    <row r="108" spans="1:14" ht="15.75" thickBot="1" x14ac:dyDescent="0.3">
      <c r="A108" s="3">
        <v>57</v>
      </c>
      <c r="B108" s="41" t="s">
        <v>58</v>
      </c>
      <c r="C108" s="1">
        <v>98347</v>
      </c>
      <c r="D108" s="42">
        <v>6.1999999999999998E-3</v>
      </c>
      <c r="E108" s="40">
        <v>608</v>
      </c>
      <c r="F108" s="40">
        <v>214</v>
      </c>
      <c r="G108" s="40">
        <v>460</v>
      </c>
      <c r="H108" s="40">
        <v>-200</v>
      </c>
      <c r="I108" s="40">
        <v>2.5</v>
      </c>
      <c r="J108" s="40">
        <v>34</v>
      </c>
      <c r="K108" s="44">
        <v>0.56000000000000005</v>
      </c>
      <c r="L108" s="42">
        <v>0</v>
      </c>
      <c r="M108" s="9" t="b">
        <f t="shared" si="1"/>
        <v>1</v>
      </c>
      <c r="N108" t="s">
        <v>82</v>
      </c>
    </row>
    <row r="109" spans="1:14" ht="15.75" thickBot="1" x14ac:dyDescent="0.3">
      <c r="A109" s="5">
        <v>58</v>
      </c>
      <c r="B109" s="79" t="s">
        <v>158</v>
      </c>
      <c r="C109" s="6">
        <v>6077</v>
      </c>
      <c r="D109" s="80">
        <v>3.0000000000000001E-3</v>
      </c>
      <c r="E109" s="81">
        <v>18</v>
      </c>
      <c r="F109" s="81">
        <v>16</v>
      </c>
      <c r="G109" s="81">
        <v>390</v>
      </c>
      <c r="H109" s="81"/>
      <c r="I109" s="81" t="s">
        <v>136</v>
      </c>
      <c r="J109" s="81" t="s">
        <v>136</v>
      </c>
      <c r="K109" s="82">
        <v>0.27</v>
      </c>
      <c r="L109" s="80">
        <v>0</v>
      </c>
      <c r="M109" s="9" t="b">
        <f t="shared" si="1"/>
        <v>1</v>
      </c>
      <c r="N109" t="s">
        <v>82</v>
      </c>
    </row>
    <row r="110" spans="1:14" ht="15.75" thickBot="1" x14ac:dyDescent="0.3">
      <c r="A110" s="3">
        <v>1</v>
      </c>
      <c r="B110" s="41" t="s">
        <v>159</v>
      </c>
      <c r="C110" s="1">
        <v>83783942</v>
      </c>
      <c r="D110" s="42">
        <v>3.2000000000000002E-3</v>
      </c>
      <c r="E110" s="43">
        <v>266897</v>
      </c>
      <c r="F110" s="40">
        <v>240</v>
      </c>
      <c r="G110" s="43">
        <v>348560</v>
      </c>
      <c r="H110" s="43">
        <v>543822</v>
      </c>
      <c r="I110" s="40">
        <v>1.6</v>
      </c>
      <c r="J110" s="40">
        <v>46</v>
      </c>
      <c r="K110" s="44">
        <v>0.76</v>
      </c>
      <c r="L110" s="42">
        <v>1.0699999999999999E-2</v>
      </c>
      <c r="M110" s="9" t="b">
        <f t="shared" ref="M110:M136" si="2">ROUND(C110/G110,0)=F110</f>
        <v>1</v>
      </c>
      <c r="N110" t="s">
        <v>235</v>
      </c>
    </row>
    <row r="111" spans="1:14" ht="15.75" thickBot="1" x14ac:dyDescent="0.3">
      <c r="A111" s="4">
        <v>2</v>
      </c>
      <c r="B111" s="46" t="s">
        <v>160</v>
      </c>
      <c r="C111" s="2">
        <v>65273511</v>
      </c>
      <c r="D111" s="47">
        <v>2.2000000000000001E-3</v>
      </c>
      <c r="E111" s="48">
        <v>143783</v>
      </c>
      <c r="F111" s="45">
        <v>119</v>
      </c>
      <c r="G111" s="48">
        <v>547557</v>
      </c>
      <c r="H111" s="48">
        <v>36527</v>
      </c>
      <c r="I111" s="45">
        <v>1.9</v>
      </c>
      <c r="J111" s="45">
        <v>42</v>
      </c>
      <c r="K111" s="49">
        <v>0.82</v>
      </c>
      <c r="L111" s="47">
        <v>8.3999999999999995E-3</v>
      </c>
      <c r="M111" s="9" t="b">
        <f t="shared" si="2"/>
        <v>1</v>
      </c>
      <c r="N111" t="s">
        <v>235</v>
      </c>
    </row>
    <row r="112" spans="1:14" ht="15.75" thickBot="1" x14ac:dyDescent="0.3">
      <c r="A112" s="3">
        <v>3</v>
      </c>
      <c r="B112" s="41" t="s">
        <v>161</v>
      </c>
      <c r="C112" s="1">
        <v>60461826</v>
      </c>
      <c r="D112" s="42">
        <v>-1.5E-3</v>
      </c>
      <c r="E112" s="43">
        <v>-88249</v>
      </c>
      <c r="F112" s="40">
        <v>206</v>
      </c>
      <c r="G112" s="43">
        <v>294140</v>
      </c>
      <c r="H112" s="43">
        <v>148943</v>
      </c>
      <c r="I112" s="40">
        <v>1.3</v>
      </c>
      <c r="J112" s="40">
        <v>47</v>
      </c>
      <c r="K112" s="44">
        <v>0.69</v>
      </c>
      <c r="L112" s="42">
        <v>7.7999999999999996E-3</v>
      </c>
      <c r="M112" s="9" t="b">
        <f t="shared" si="2"/>
        <v>1</v>
      </c>
      <c r="N112" t="s">
        <v>235</v>
      </c>
    </row>
    <row r="113" spans="1:14" ht="15.75" thickBot="1" x14ac:dyDescent="0.3">
      <c r="A113" s="4">
        <v>4</v>
      </c>
      <c r="B113" s="46" t="s">
        <v>162</v>
      </c>
      <c r="C113" s="2">
        <v>46754778</v>
      </c>
      <c r="D113" s="47">
        <v>4.0000000000000002E-4</v>
      </c>
      <c r="E113" s="48">
        <v>18002</v>
      </c>
      <c r="F113" s="45">
        <v>94</v>
      </c>
      <c r="G113" s="48">
        <v>498800</v>
      </c>
      <c r="H113" s="48">
        <v>40000</v>
      </c>
      <c r="I113" s="45">
        <v>1.3</v>
      </c>
      <c r="J113" s="45">
        <v>45</v>
      </c>
      <c r="K113" s="49">
        <v>0.8</v>
      </c>
      <c r="L113" s="47">
        <v>6.0000000000000001E-3</v>
      </c>
      <c r="M113" s="9" t="b">
        <f t="shared" si="2"/>
        <v>1</v>
      </c>
      <c r="N113" t="s">
        <v>235</v>
      </c>
    </row>
    <row r="114" spans="1:14" ht="15.75" thickBot="1" x14ac:dyDescent="0.3">
      <c r="A114" s="3">
        <v>5</v>
      </c>
      <c r="B114" s="41" t="s">
        <v>163</v>
      </c>
      <c r="C114" s="1">
        <v>37846611</v>
      </c>
      <c r="D114" s="42">
        <v>-1.1000000000000001E-3</v>
      </c>
      <c r="E114" s="43">
        <v>-41157</v>
      </c>
      <c r="F114" s="40">
        <v>124</v>
      </c>
      <c r="G114" s="43">
        <v>306230</v>
      </c>
      <c r="H114" s="43">
        <v>-29395</v>
      </c>
      <c r="I114" s="40">
        <v>1.4</v>
      </c>
      <c r="J114" s="40">
        <v>42</v>
      </c>
      <c r="K114" s="44">
        <v>0.6</v>
      </c>
      <c r="L114" s="42">
        <v>4.8999999999999998E-3</v>
      </c>
      <c r="M114" s="9" t="b">
        <f t="shared" si="2"/>
        <v>1</v>
      </c>
      <c r="N114" t="s">
        <v>235</v>
      </c>
    </row>
    <row r="115" spans="1:14" ht="15.75" thickBot="1" x14ac:dyDescent="0.3">
      <c r="A115" s="4">
        <v>6</v>
      </c>
      <c r="B115" s="46" t="s">
        <v>164</v>
      </c>
      <c r="C115" s="2">
        <v>19237691</v>
      </c>
      <c r="D115" s="47">
        <v>-6.6E-3</v>
      </c>
      <c r="E115" s="48">
        <v>-126866</v>
      </c>
      <c r="F115" s="45">
        <v>84</v>
      </c>
      <c r="G115" s="48">
        <v>230170</v>
      </c>
      <c r="H115" s="48">
        <v>-73999</v>
      </c>
      <c r="I115" s="45">
        <v>1.6</v>
      </c>
      <c r="J115" s="45">
        <v>43</v>
      </c>
      <c r="K115" s="49">
        <v>0.55000000000000004</v>
      </c>
      <c r="L115" s="47">
        <v>2.5000000000000001E-3</v>
      </c>
      <c r="M115" s="9" t="b">
        <f t="shared" si="2"/>
        <v>1</v>
      </c>
      <c r="N115" t="s">
        <v>235</v>
      </c>
    </row>
    <row r="116" spans="1:14" ht="15.75" thickBot="1" x14ac:dyDescent="0.3">
      <c r="A116" s="3">
        <v>7</v>
      </c>
      <c r="B116" s="41" t="s">
        <v>165</v>
      </c>
      <c r="C116" s="1">
        <v>17134872</v>
      </c>
      <c r="D116" s="42">
        <v>2.2000000000000001E-3</v>
      </c>
      <c r="E116" s="43">
        <v>37742</v>
      </c>
      <c r="F116" s="40">
        <v>508</v>
      </c>
      <c r="G116" s="43">
        <v>33720</v>
      </c>
      <c r="H116" s="43">
        <v>16000</v>
      </c>
      <c r="I116" s="40">
        <v>1.7</v>
      </c>
      <c r="J116" s="40">
        <v>43</v>
      </c>
      <c r="K116" s="44">
        <v>0.92</v>
      </c>
      <c r="L116" s="42">
        <v>2.2000000000000001E-3</v>
      </c>
      <c r="M116" s="9" t="b">
        <f t="shared" si="2"/>
        <v>1</v>
      </c>
      <c r="N116" t="s">
        <v>235</v>
      </c>
    </row>
    <row r="117" spans="1:14" ht="15.75" thickBot="1" x14ac:dyDescent="0.3">
      <c r="A117" s="4">
        <v>8</v>
      </c>
      <c r="B117" s="46" t="s">
        <v>166</v>
      </c>
      <c r="C117" s="2">
        <v>11589623</v>
      </c>
      <c r="D117" s="47">
        <v>4.4000000000000003E-3</v>
      </c>
      <c r="E117" s="48">
        <v>50295</v>
      </c>
      <c r="F117" s="45">
        <v>383</v>
      </c>
      <c r="G117" s="48">
        <v>30280</v>
      </c>
      <c r="H117" s="48">
        <v>48000</v>
      </c>
      <c r="I117" s="45">
        <v>1.7</v>
      </c>
      <c r="J117" s="45">
        <v>42</v>
      </c>
      <c r="K117" s="49">
        <v>0.98</v>
      </c>
      <c r="L117" s="47">
        <v>1.5E-3</v>
      </c>
      <c r="M117" s="9" t="b">
        <f t="shared" si="2"/>
        <v>1</v>
      </c>
      <c r="N117" t="s">
        <v>235</v>
      </c>
    </row>
    <row r="118" spans="1:14" ht="15.75" thickBot="1" x14ac:dyDescent="0.3">
      <c r="A118" s="3">
        <v>9</v>
      </c>
      <c r="B118" s="41" t="s">
        <v>167</v>
      </c>
      <c r="C118" s="1">
        <v>10708981</v>
      </c>
      <c r="D118" s="42">
        <v>1.8E-3</v>
      </c>
      <c r="E118" s="43">
        <v>19772</v>
      </c>
      <c r="F118" s="40">
        <v>139</v>
      </c>
      <c r="G118" s="43">
        <v>77240</v>
      </c>
      <c r="H118" s="43">
        <v>22011</v>
      </c>
      <c r="I118" s="40">
        <v>1.6</v>
      </c>
      <c r="J118" s="40">
        <v>43</v>
      </c>
      <c r="K118" s="44">
        <v>0.74</v>
      </c>
      <c r="L118" s="42">
        <v>1.4E-3</v>
      </c>
      <c r="M118" s="9" t="b">
        <f t="shared" si="2"/>
        <v>1</v>
      </c>
      <c r="N118" t="s">
        <v>235</v>
      </c>
    </row>
    <row r="119" spans="1:14" ht="15.75" thickBot="1" x14ac:dyDescent="0.3">
      <c r="A119" s="4">
        <v>10</v>
      </c>
      <c r="B119" s="46" t="s">
        <v>168</v>
      </c>
      <c r="C119" s="2">
        <v>10423054</v>
      </c>
      <c r="D119" s="47">
        <v>-4.7999999999999996E-3</v>
      </c>
      <c r="E119" s="48">
        <v>-50401</v>
      </c>
      <c r="F119" s="45">
        <v>81</v>
      </c>
      <c r="G119" s="48">
        <v>128900</v>
      </c>
      <c r="H119" s="48">
        <v>-16000</v>
      </c>
      <c r="I119" s="45">
        <v>1.3</v>
      </c>
      <c r="J119" s="45">
        <v>46</v>
      </c>
      <c r="K119" s="49">
        <v>0.85</v>
      </c>
      <c r="L119" s="47">
        <v>1.2999999999999999E-3</v>
      </c>
      <c r="M119" s="9" t="b">
        <f t="shared" si="2"/>
        <v>1</v>
      </c>
      <c r="N119" t="s">
        <v>235</v>
      </c>
    </row>
    <row r="120" spans="1:14" ht="15.75" thickBot="1" x14ac:dyDescent="0.3">
      <c r="A120" s="3">
        <v>11</v>
      </c>
      <c r="B120" s="41" t="s">
        <v>169</v>
      </c>
      <c r="C120" s="1">
        <v>10196709</v>
      </c>
      <c r="D120" s="42">
        <v>-2.8999999999999998E-3</v>
      </c>
      <c r="E120" s="43">
        <v>-29478</v>
      </c>
      <c r="F120" s="40">
        <v>111</v>
      </c>
      <c r="G120" s="43">
        <v>91590</v>
      </c>
      <c r="H120" s="43">
        <v>-6000</v>
      </c>
      <c r="I120" s="40">
        <v>1.3</v>
      </c>
      <c r="J120" s="40">
        <v>46</v>
      </c>
      <c r="K120" s="44">
        <v>0.66</v>
      </c>
      <c r="L120" s="42">
        <v>1.2999999999999999E-3</v>
      </c>
      <c r="M120" s="9" t="b">
        <f t="shared" si="2"/>
        <v>1</v>
      </c>
      <c r="N120" t="s">
        <v>235</v>
      </c>
    </row>
    <row r="121" spans="1:14" ht="15.75" thickBot="1" x14ac:dyDescent="0.3">
      <c r="A121" s="4">
        <v>12</v>
      </c>
      <c r="B121" s="46" t="s">
        <v>170</v>
      </c>
      <c r="C121" s="2">
        <v>10099265</v>
      </c>
      <c r="D121" s="47">
        <v>6.3E-3</v>
      </c>
      <c r="E121" s="48">
        <v>62886</v>
      </c>
      <c r="F121" s="45">
        <v>25</v>
      </c>
      <c r="G121" s="48">
        <v>410340</v>
      </c>
      <c r="H121" s="48">
        <v>40000</v>
      </c>
      <c r="I121" s="45">
        <v>1.9</v>
      </c>
      <c r="J121" s="45">
        <v>41</v>
      </c>
      <c r="K121" s="49">
        <v>0.88</v>
      </c>
      <c r="L121" s="47">
        <v>1.2999999999999999E-3</v>
      </c>
      <c r="M121" s="9" t="b">
        <f t="shared" si="2"/>
        <v>1</v>
      </c>
      <c r="N121" t="s">
        <v>235</v>
      </c>
    </row>
    <row r="122" spans="1:14" ht="15.75" thickBot="1" x14ac:dyDescent="0.3">
      <c r="A122" s="3">
        <v>13</v>
      </c>
      <c r="B122" s="41" t="s">
        <v>171</v>
      </c>
      <c r="C122" s="1">
        <v>9660351</v>
      </c>
      <c r="D122" s="42">
        <v>-2.5000000000000001E-3</v>
      </c>
      <c r="E122" s="43">
        <v>-24328</v>
      </c>
      <c r="F122" s="40">
        <v>107</v>
      </c>
      <c r="G122" s="43">
        <v>90530</v>
      </c>
      <c r="H122" s="43">
        <v>6000</v>
      </c>
      <c r="I122" s="40">
        <v>1.5</v>
      </c>
      <c r="J122" s="40">
        <v>43</v>
      </c>
      <c r="K122" s="44">
        <v>0.72</v>
      </c>
      <c r="L122" s="42">
        <v>1.1999999999999999E-3</v>
      </c>
      <c r="M122" s="9" t="b">
        <f t="shared" si="2"/>
        <v>1</v>
      </c>
      <c r="N122" t="s">
        <v>235</v>
      </c>
    </row>
    <row r="123" spans="1:14" ht="15.75" thickBot="1" x14ac:dyDescent="0.3">
      <c r="A123" s="4">
        <v>14</v>
      </c>
      <c r="B123" s="46" t="s">
        <v>172</v>
      </c>
      <c r="C123" s="2">
        <v>9006398</v>
      </c>
      <c r="D123" s="47">
        <v>5.7000000000000002E-3</v>
      </c>
      <c r="E123" s="48">
        <v>51296</v>
      </c>
      <c r="F123" s="45">
        <v>109</v>
      </c>
      <c r="G123" s="48">
        <v>82409</v>
      </c>
      <c r="H123" s="48">
        <v>65000</v>
      </c>
      <c r="I123" s="45">
        <v>1.5</v>
      </c>
      <c r="J123" s="45">
        <v>43</v>
      </c>
      <c r="K123" s="49">
        <v>0.56999999999999995</v>
      </c>
      <c r="L123" s="47">
        <v>1.1999999999999999E-3</v>
      </c>
      <c r="M123" s="9" t="b">
        <f t="shared" si="2"/>
        <v>1</v>
      </c>
      <c r="N123" t="s">
        <v>235</v>
      </c>
    </row>
    <row r="124" spans="1:14" ht="15.75" thickBot="1" x14ac:dyDescent="0.3">
      <c r="A124" s="3">
        <v>15</v>
      </c>
      <c r="B124" s="41" t="s">
        <v>173</v>
      </c>
      <c r="C124" s="1">
        <v>6948445</v>
      </c>
      <c r="D124" s="42">
        <v>-7.4000000000000003E-3</v>
      </c>
      <c r="E124" s="43">
        <v>-51674</v>
      </c>
      <c r="F124" s="40">
        <v>64</v>
      </c>
      <c r="G124" s="43">
        <v>108560</v>
      </c>
      <c r="H124" s="43">
        <v>-4800</v>
      </c>
      <c r="I124" s="40">
        <v>1.6</v>
      </c>
      <c r="J124" s="40">
        <v>45</v>
      </c>
      <c r="K124" s="44">
        <v>0.76</v>
      </c>
      <c r="L124" s="42">
        <v>8.9999999999999998E-4</v>
      </c>
      <c r="M124" s="9" t="b">
        <f t="shared" si="2"/>
        <v>1</v>
      </c>
      <c r="N124" t="s">
        <v>235</v>
      </c>
    </row>
    <row r="125" spans="1:14" ht="15.75" thickBot="1" x14ac:dyDescent="0.3">
      <c r="A125" s="4">
        <v>16</v>
      </c>
      <c r="B125" s="46" t="s">
        <v>174</v>
      </c>
      <c r="C125" s="2">
        <v>5792202</v>
      </c>
      <c r="D125" s="47">
        <v>3.5000000000000001E-3</v>
      </c>
      <c r="E125" s="48">
        <v>20326</v>
      </c>
      <c r="F125" s="45">
        <v>137</v>
      </c>
      <c r="G125" s="48">
        <v>42430</v>
      </c>
      <c r="H125" s="48">
        <v>15200</v>
      </c>
      <c r="I125" s="45">
        <v>1.8</v>
      </c>
      <c r="J125" s="45">
        <v>42</v>
      </c>
      <c r="K125" s="49">
        <v>0.88</v>
      </c>
      <c r="L125" s="47">
        <v>6.9999999999999999E-4</v>
      </c>
      <c r="M125" s="9" t="b">
        <f t="shared" si="2"/>
        <v>1</v>
      </c>
      <c r="N125" t="s">
        <v>235</v>
      </c>
    </row>
    <row r="126" spans="1:14" ht="15.75" thickBot="1" x14ac:dyDescent="0.3">
      <c r="A126" s="3">
        <v>17</v>
      </c>
      <c r="B126" s="41" t="s">
        <v>175</v>
      </c>
      <c r="C126" s="1">
        <v>5540720</v>
      </c>
      <c r="D126" s="42">
        <v>1.5E-3</v>
      </c>
      <c r="E126" s="43">
        <v>8564</v>
      </c>
      <c r="F126" s="40">
        <v>18</v>
      </c>
      <c r="G126" s="43">
        <v>303890</v>
      </c>
      <c r="H126" s="43">
        <v>14000</v>
      </c>
      <c r="I126" s="40">
        <v>1.5</v>
      </c>
      <c r="J126" s="40">
        <v>43</v>
      </c>
      <c r="K126" s="44">
        <v>0.86</v>
      </c>
      <c r="L126" s="42">
        <v>6.9999999999999999E-4</v>
      </c>
      <c r="M126" s="9" t="b">
        <f t="shared" si="2"/>
        <v>1</v>
      </c>
      <c r="N126" t="s">
        <v>235</v>
      </c>
    </row>
    <row r="127" spans="1:14" ht="15.75" thickBot="1" x14ac:dyDescent="0.3">
      <c r="A127" s="4">
        <v>18</v>
      </c>
      <c r="B127" s="46" t="s">
        <v>176</v>
      </c>
      <c r="C127" s="2">
        <v>5459642</v>
      </c>
      <c r="D127" s="47">
        <v>5.0000000000000001E-4</v>
      </c>
      <c r="E127" s="48">
        <v>2629</v>
      </c>
      <c r="F127" s="45">
        <v>114</v>
      </c>
      <c r="G127" s="48">
        <v>48088</v>
      </c>
      <c r="H127" s="48">
        <v>1485</v>
      </c>
      <c r="I127" s="45">
        <v>1.5</v>
      </c>
      <c r="J127" s="45">
        <v>41</v>
      </c>
      <c r="K127" s="49">
        <v>0.54</v>
      </c>
      <c r="L127" s="47">
        <v>6.9999999999999999E-4</v>
      </c>
      <c r="M127" s="9" t="b">
        <f t="shared" si="2"/>
        <v>1</v>
      </c>
      <c r="N127" t="s">
        <v>235</v>
      </c>
    </row>
    <row r="128" spans="1:14" ht="15.75" thickBot="1" x14ac:dyDescent="0.3">
      <c r="A128" s="3">
        <v>19</v>
      </c>
      <c r="B128" s="41" t="s">
        <v>177</v>
      </c>
      <c r="C128" s="1">
        <v>4937786</v>
      </c>
      <c r="D128" s="42">
        <v>1.1299999999999999E-2</v>
      </c>
      <c r="E128" s="43">
        <v>55291</v>
      </c>
      <c r="F128" s="40">
        <v>72</v>
      </c>
      <c r="G128" s="43">
        <v>68890</v>
      </c>
      <c r="H128" s="43">
        <v>23604</v>
      </c>
      <c r="I128" s="40">
        <v>1.8</v>
      </c>
      <c r="J128" s="40">
        <v>38</v>
      </c>
      <c r="K128" s="44">
        <v>0.63</v>
      </c>
      <c r="L128" s="42">
        <v>5.9999999999999995E-4</v>
      </c>
      <c r="M128" s="9" t="b">
        <f t="shared" si="2"/>
        <v>1</v>
      </c>
      <c r="N128" t="s">
        <v>235</v>
      </c>
    </row>
    <row r="129" spans="1:14" ht="15.75" thickBot="1" x14ac:dyDescent="0.3">
      <c r="A129" s="4">
        <v>20</v>
      </c>
      <c r="B129" s="46" t="s">
        <v>178</v>
      </c>
      <c r="C129" s="2">
        <v>4105267</v>
      </c>
      <c r="D129" s="47">
        <v>-6.1000000000000004E-3</v>
      </c>
      <c r="E129" s="48">
        <v>-25037</v>
      </c>
      <c r="F129" s="45">
        <v>73</v>
      </c>
      <c r="G129" s="48">
        <v>55960</v>
      </c>
      <c r="H129" s="48">
        <v>-8001</v>
      </c>
      <c r="I129" s="45">
        <v>1.4</v>
      </c>
      <c r="J129" s="45">
        <v>44</v>
      </c>
      <c r="K129" s="49">
        <v>0.57999999999999996</v>
      </c>
      <c r="L129" s="47">
        <v>5.0000000000000001E-4</v>
      </c>
      <c r="M129" s="9" t="b">
        <f t="shared" si="2"/>
        <v>1</v>
      </c>
      <c r="N129" t="s">
        <v>235</v>
      </c>
    </row>
    <row r="130" spans="1:14" ht="15.75" thickBot="1" x14ac:dyDescent="0.3">
      <c r="A130" s="3">
        <v>21</v>
      </c>
      <c r="B130" s="41" t="s">
        <v>179</v>
      </c>
      <c r="C130" s="1">
        <v>2722289</v>
      </c>
      <c r="D130" s="42">
        <v>-1.35E-2</v>
      </c>
      <c r="E130" s="43">
        <v>-37338</v>
      </c>
      <c r="F130" s="40">
        <v>43</v>
      </c>
      <c r="G130" s="43">
        <v>62674</v>
      </c>
      <c r="H130" s="43">
        <v>-32780</v>
      </c>
      <c r="I130" s="40">
        <v>1.7</v>
      </c>
      <c r="J130" s="40">
        <v>45</v>
      </c>
      <c r="K130" s="44">
        <v>0.71</v>
      </c>
      <c r="L130" s="42">
        <v>2.9999999999999997E-4</v>
      </c>
      <c r="M130" s="9" t="b">
        <f t="shared" si="2"/>
        <v>1</v>
      </c>
      <c r="N130" t="s">
        <v>235</v>
      </c>
    </row>
    <row r="131" spans="1:14" ht="15.75" thickBot="1" x14ac:dyDescent="0.3">
      <c r="A131" s="4">
        <v>22</v>
      </c>
      <c r="B131" s="46" t="s">
        <v>180</v>
      </c>
      <c r="C131" s="2">
        <v>2078938</v>
      </c>
      <c r="D131" s="47">
        <v>1E-4</v>
      </c>
      <c r="E131" s="45">
        <v>284</v>
      </c>
      <c r="F131" s="45">
        <v>103</v>
      </c>
      <c r="G131" s="48">
        <v>20140</v>
      </c>
      <c r="H131" s="48">
        <v>2000</v>
      </c>
      <c r="I131" s="45">
        <v>1.6</v>
      </c>
      <c r="J131" s="45">
        <v>45</v>
      </c>
      <c r="K131" s="49">
        <v>0.55000000000000004</v>
      </c>
      <c r="L131" s="47">
        <v>2.9999999999999997E-4</v>
      </c>
      <c r="M131" s="9" t="b">
        <f t="shared" si="2"/>
        <v>1</v>
      </c>
      <c r="N131" t="s">
        <v>235</v>
      </c>
    </row>
    <row r="132" spans="1:14" ht="15.75" thickBot="1" x14ac:dyDescent="0.3">
      <c r="A132" s="3">
        <v>23</v>
      </c>
      <c r="B132" s="41" t="s">
        <v>181</v>
      </c>
      <c r="C132" s="1">
        <v>1886198</v>
      </c>
      <c r="D132" s="42">
        <v>-1.0800000000000001E-2</v>
      </c>
      <c r="E132" s="43">
        <v>-20545</v>
      </c>
      <c r="F132" s="40">
        <v>30</v>
      </c>
      <c r="G132" s="43">
        <v>62200</v>
      </c>
      <c r="H132" s="43">
        <v>-14837</v>
      </c>
      <c r="I132" s="40">
        <v>1.7</v>
      </c>
      <c r="J132" s="40">
        <v>44</v>
      </c>
      <c r="K132" s="44">
        <v>0.69</v>
      </c>
      <c r="L132" s="42">
        <v>2.0000000000000001E-4</v>
      </c>
      <c r="M132" s="9" t="b">
        <f t="shared" si="2"/>
        <v>1</v>
      </c>
      <c r="N132" t="s">
        <v>235</v>
      </c>
    </row>
    <row r="133" spans="1:14" ht="15.75" thickBot="1" x14ac:dyDescent="0.3">
      <c r="A133" s="4">
        <v>24</v>
      </c>
      <c r="B133" s="46" t="s">
        <v>182</v>
      </c>
      <c r="C133" s="2">
        <v>1326535</v>
      </c>
      <c r="D133" s="47">
        <v>6.9999999999999999E-4</v>
      </c>
      <c r="E133" s="45">
        <v>887</v>
      </c>
      <c r="F133" s="45">
        <v>31</v>
      </c>
      <c r="G133" s="48">
        <v>42390</v>
      </c>
      <c r="H133" s="48">
        <v>3911</v>
      </c>
      <c r="I133" s="45">
        <v>1.6</v>
      </c>
      <c r="J133" s="45">
        <v>42</v>
      </c>
      <c r="K133" s="49">
        <v>0.68</v>
      </c>
      <c r="L133" s="47">
        <v>2.0000000000000001E-4</v>
      </c>
      <c r="M133" s="9" t="b">
        <f t="shared" si="2"/>
        <v>1</v>
      </c>
      <c r="N133" t="s">
        <v>235</v>
      </c>
    </row>
    <row r="134" spans="1:14" ht="15.75" thickBot="1" x14ac:dyDescent="0.3">
      <c r="A134" s="3">
        <v>25</v>
      </c>
      <c r="B134" s="41" t="s">
        <v>151</v>
      </c>
      <c r="C134" s="1">
        <v>1207359</v>
      </c>
      <c r="D134" s="42">
        <v>7.3000000000000001E-3</v>
      </c>
      <c r="E134" s="43">
        <v>8784</v>
      </c>
      <c r="F134" s="40">
        <v>131</v>
      </c>
      <c r="G134" s="43">
        <v>9240</v>
      </c>
      <c r="H134" s="43">
        <v>5000</v>
      </c>
      <c r="I134" s="40">
        <v>1.3</v>
      </c>
      <c r="J134" s="40">
        <v>37</v>
      </c>
      <c r="K134" s="44">
        <v>0.67</v>
      </c>
      <c r="L134" s="42">
        <v>2.0000000000000001E-4</v>
      </c>
      <c r="M134" s="9" t="b">
        <f t="shared" si="2"/>
        <v>1</v>
      </c>
      <c r="N134" t="s">
        <v>235</v>
      </c>
    </row>
    <row r="135" spans="1:14" ht="15.75" thickBot="1" x14ac:dyDescent="0.3">
      <c r="A135" s="4">
        <v>26</v>
      </c>
      <c r="B135" s="46" t="s">
        <v>183</v>
      </c>
      <c r="C135" s="2">
        <v>625978</v>
      </c>
      <c r="D135" s="47">
        <v>1.66E-2</v>
      </c>
      <c r="E135" s="48">
        <v>10249</v>
      </c>
      <c r="F135" s="45">
        <v>242</v>
      </c>
      <c r="G135" s="48">
        <v>2590</v>
      </c>
      <c r="H135" s="48">
        <v>9741</v>
      </c>
      <c r="I135" s="45">
        <v>1.5</v>
      </c>
      <c r="J135" s="45">
        <v>40</v>
      </c>
      <c r="K135" s="49">
        <v>0.88</v>
      </c>
      <c r="L135" s="47">
        <v>1E-4</v>
      </c>
      <c r="M135" s="9" t="b">
        <f t="shared" si="2"/>
        <v>1</v>
      </c>
      <c r="N135" t="s">
        <v>235</v>
      </c>
    </row>
    <row r="136" spans="1:14" ht="15.75" thickBot="1" x14ac:dyDescent="0.3">
      <c r="A136" s="50">
        <v>27</v>
      </c>
      <c r="B136" s="51" t="s">
        <v>184</v>
      </c>
      <c r="C136" s="52">
        <v>441543</v>
      </c>
      <c r="D136" s="53">
        <v>2.7000000000000001E-3</v>
      </c>
      <c r="E136" s="54">
        <v>1171</v>
      </c>
      <c r="F136" s="54">
        <v>1380</v>
      </c>
      <c r="G136" s="55">
        <v>320</v>
      </c>
      <c r="H136" s="55">
        <v>900</v>
      </c>
      <c r="I136" s="55">
        <v>1.5</v>
      </c>
      <c r="J136" s="55">
        <v>43</v>
      </c>
      <c r="K136" s="56">
        <v>0.93</v>
      </c>
      <c r="L136" s="53">
        <v>1E-4</v>
      </c>
      <c r="M136" s="9" t="b">
        <f t="shared" si="2"/>
        <v>1</v>
      </c>
      <c r="N136" t="s">
        <v>235</v>
      </c>
    </row>
    <row r="137" spans="1:14" ht="15.75" thickBot="1" x14ac:dyDescent="0.3">
      <c r="A137" s="50">
        <v>9</v>
      </c>
      <c r="B137" s="51" t="s">
        <v>264</v>
      </c>
      <c r="C137" s="52">
        <v>145934462</v>
      </c>
      <c r="D137" s="53">
        <v>4.0000000000000002E-4</v>
      </c>
      <c r="E137" s="54">
        <v>62206</v>
      </c>
      <c r="F137" s="55">
        <v>9</v>
      </c>
      <c r="G137" s="54">
        <v>16376870</v>
      </c>
      <c r="H137" s="54">
        <v>182456</v>
      </c>
      <c r="I137" s="55">
        <v>1.8</v>
      </c>
      <c r="J137" s="55">
        <v>40</v>
      </c>
      <c r="K137" s="56">
        <v>0.74</v>
      </c>
      <c r="L137" s="53">
        <v>1.8700000000000001E-2</v>
      </c>
      <c r="M137" s="9" t="b">
        <f t="shared" ref="M137" si="3">ROUND(C137/G137,0)=F137</f>
        <v>1</v>
      </c>
      <c r="N137" t="s">
        <v>235</v>
      </c>
    </row>
    <row r="138" spans="1:14" ht="15.75" thickBot="1" x14ac:dyDescent="0.3">
      <c r="A138" s="3">
        <v>1</v>
      </c>
      <c r="B138" s="41" t="s">
        <v>185</v>
      </c>
      <c r="C138" s="1">
        <v>212559417</v>
      </c>
      <c r="D138" s="42">
        <v>7.1999999999999998E-3</v>
      </c>
      <c r="E138" s="43">
        <v>1509890</v>
      </c>
      <c r="F138" s="40">
        <v>25</v>
      </c>
      <c r="G138" s="43">
        <v>8358140</v>
      </c>
      <c r="H138" s="43">
        <v>21200</v>
      </c>
      <c r="I138" s="40">
        <v>1.7</v>
      </c>
      <c r="J138" s="40">
        <v>33</v>
      </c>
      <c r="K138" s="44">
        <v>0.88</v>
      </c>
      <c r="L138" s="42">
        <v>2.7300000000000001E-2</v>
      </c>
      <c r="M138" s="9" t="b">
        <f t="shared" ref="M138:M186" si="4">ROUND(C138/G138,0)=F138</f>
        <v>1</v>
      </c>
      <c r="N138" t="s">
        <v>236</v>
      </c>
    </row>
    <row r="139" spans="1:14" ht="15.75" thickBot="1" x14ac:dyDescent="0.3">
      <c r="A139" s="4">
        <v>2</v>
      </c>
      <c r="B139" s="46" t="s">
        <v>186</v>
      </c>
      <c r="C139" s="2">
        <v>128932753</v>
      </c>
      <c r="D139" s="47">
        <v>1.06E-2</v>
      </c>
      <c r="E139" s="48">
        <v>1357224</v>
      </c>
      <c r="F139" s="45">
        <v>66</v>
      </c>
      <c r="G139" s="48">
        <v>1943950</v>
      </c>
      <c r="H139" s="48">
        <v>-60000</v>
      </c>
      <c r="I139" s="45">
        <v>2.1</v>
      </c>
      <c r="J139" s="45">
        <v>29</v>
      </c>
      <c r="K139" s="49">
        <v>0.84</v>
      </c>
      <c r="L139" s="47">
        <v>1.6500000000000001E-2</v>
      </c>
      <c r="M139" s="9" t="b">
        <f t="shared" si="4"/>
        <v>1</v>
      </c>
      <c r="N139" t="s">
        <v>236</v>
      </c>
    </row>
    <row r="140" spans="1:14" ht="15.75" thickBot="1" x14ac:dyDescent="0.3">
      <c r="A140" s="3">
        <v>3</v>
      </c>
      <c r="B140" s="41" t="s">
        <v>187</v>
      </c>
      <c r="C140" s="1">
        <v>50882891</v>
      </c>
      <c r="D140" s="42">
        <v>1.0800000000000001E-2</v>
      </c>
      <c r="E140" s="43">
        <v>543448</v>
      </c>
      <c r="F140" s="40">
        <v>46</v>
      </c>
      <c r="G140" s="43">
        <v>1109500</v>
      </c>
      <c r="H140" s="43">
        <v>204796</v>
      </c>
      <c r="I140" s="40">
        <v>1.8</v>
      </c>
      <c r="J140" s="40">
        <v>31</v>
      </c>
      <c r="K140" s="44">
        <v>0.8</v>
      </c>
      <c r="L140" s="42">
        <v>6.4999999999999997E-3</v>
      </c>
      <c r="M140" s="9" t="b">
        <f t="shared" si="4"/>
        <v>1</v>
      </c>
      <c r="N140" t="s">
        <v>236</v>
      </c>
    </row>
    <row r="141" spans="1:14" ht="15.75" thickBot="1" x14ac:dyDescent="0.3">
      <c r="A141" s="4">
        <v>4</v>
      </c>
      <c r="B141" s="46" t="s">
        <v>188</v>
      </c>
      <c r="C141" s="2">
        <v>45195774</v>
      </c>
      <c r="D141" s="47">
        <v>9.2999999999999992E-3</v>
      </c>
      <c r="E141" s="48">
        <v>415097</v>
      </c>
      <c r="F141" s="45">
        <v>17</v>
      </c>
      <c r="G141" s="48">
        <v>2736690</v>
      </c>
      <c r="H141" s="48">
        <v>4800</v>
      </c>
      <c r="I141" s="45">
        <v>2.2999999999999998</v>
      </c>
      <c r="J141" s="45">
        <v>32</v>
      </c>
      <c r="K141" s="49">
        <v>0.93</v>
      </c>
      <c r="L141" s="47">
        <v>5.7999999999999996E-3</v>
      </c>
      <c r="M141" s="9" t="b">
        <f t="shared" si="4"/>
        <v>1</v>
      </c>
      <c r="N141" t="s">
        <v>236</v>
      </c>
    </row>
    <row r="142" spans="1:14" ht="15.75" thickBot="1" x14ac:dyDescent="0.3">
      <c r="A142" s="3">
        <v>5</v>
      </c>
      <c r="B142" s="41" t="s">
        <v>189</v>
      </c>
      <c r="C142" s="1">
        <v>32971854</v>
      </c>
      <c r="D142" s="42">
        <v>1.4200000000000001E-2</v>
      </c>
      <c r="E142" s="43">
        <v>461401</v>
      </c>
      <c r="F142" s="40">
        <v>26</v>
      </c>
      <c r="G142" s="43">
        <v>1280000</v>
      </c>
      <c r="H142" s="43">
        <v>99069</v>
      </c>
      <c r="I142" s="40">
        <v>2.2999999999999998</v>
      </c>
      <c r="J142" s="40">
        <v>31</v>
      </c>
      <c r="K142" s="44">
        <v>0.79</v>
      </c>
      <c r="L142" s="42">
        <v>4.1999999999999997E-3</v>
      </c>
      <c r="M142" s="9" t="b">
        <f t="shared" si="4"/>
        <v>1</v>
      </c>
      <c r="N142" t="s">
        <v>236</v>
      </c>
    </row>
    <row r="143" spans="1:14" ht="15.75" thickBot="1" x14ac:dyDescent="0.3">
      <c r="A143" s="4">
        <v>6</v>
      </c>
      <c r="B143" s="46" t="s">
        <v>190</v>
      </c>
      <c r="C143" s="2">
        <v>28435940</v>
      </c>
      <c r="D143" s="47">
        <v>-2.8E-3</v>
      </c>
      <c r="E143" s="48">
        <v>-79889</v>
      </c>
      <c r="F143" s="45">
        <v>32</v>
      </c>
      <c r="G143" s="48">
        <v>882050</v>
      </c>
      <c r="H143" s="48">
        <v>-653249</v>
      </c>
      <c r="I143" s="45">
        <v>2.2999999999999998</v>
      </c>
      <c r="J143" s="45">
        <v>30</v>
      </c>
      <c r="K143" s="45" t="s">
        <v>136</v>
      </c>
      <c r="L143" s="47">
        <v>3.5999999999999999E-3</v>
      </c>
      <c r="M143" s="9" t="b">
        <f t="shared" si="4"/>
        <v>1</v>
      </c>
      <c r="N143" t="s">
        <v>236</v>
      </c>
    </row>
    <row r="144" spans="1:14" ht="15.75" thickBot="1" x14ac:dyDescent="0.3">
      <c r="A144" s="3">
        <v>7</v>
      </c>
      <c r="B144" s="41" t="s">
        <v>191</v>
      </c>
      <c r="C144" s="1">
        <v>19116201</v>
      </c>
      <c r="D144" s="42">
        <v>8.6999999999999994E-3</v>
      </c>
      <c r="E144" s="43">
        <v>164163</v>
      </c>
      <c r="F144" s="40">
        <v>26</v>
      </c>
      <c r="G144" s="43">
        <v>743532</v>
      </c>
      <c r="H144" s="43">
        <v>111708</v>
      </c>
      <c r="I144" s="40">
        <v>1.7</v>
      </c>
      <c r="J144" s="40">
        <v>35</v>
      </c>
      <c r="K144" s="44">
        <v>0.85</v>
      </c>
      <c r="L144" s="42">
        <v>2.5000000000000001E-3</v>
      </c>
      <c r="M144" s="9" t="b">
        <f t="shared" si="4"/>
        <v>1</v>
      </c>
      <c r="N144" t="s">
        <v>236</v>
      </c>
    </row>
    <row r="145" spans="1:14" ht="15.75" thickBot="1" x14ac:dyDescent="0.3">
      <c r="A145" s="4">
        <v>8</v>
      </c>
      <c r="B145" s="46" t="s">
        <v>192</v>
      </c>
      <c r="C145" s="2">
        <v>17915568</v>
      </c>
      <c r="D145" s="47">
        <v>1.9E-2</v>
      </c>
      <c r="E145" s="48">
        <v>334096</v>
      </c>
      <c r="F145" s="45">
        <v>167</v>
      </c>
      <c r="G145" s="48">
        <v>107160</v>
      </c>
      <c r="H145" s="48">
        <v>-9215</v>
      </c>
      <c r="I145" s="45">
        <v>2.9</v>
      </c>
      <c r="J145" s="45">
        <v>23</v>
      </c>
      <c r="K145" s="49">
        <v>0.52</v>
      </c>
      <c r="L145" s="47">
        <v>2.3E-3</v>
      </c>
      <c r="M145" s="9" t="b">
        <f t="shared" si="4"/>
        <v>1</v>
      </c>
      <c r="N145" t="s">
        <v>236</v>
      </c>
    </row>
    <row r="146" spans="1:14" ht="15.75" thickBot="1" x14ac:dyDescent="0.3">
      <c r="A146" s="3">
        <v>9</v>
      </c>
      <c r="B146" s="41" t="s">
        <v>193</v>
      </c>
      <c r="C146" s="1">
        <v>17643054</v>
      </c>
      <c r="D146" s="42">
        <v>1.55E-2</v>
      </c>
      <c r="E146" s="43">
        <v>269392</v>
      </c>
      <c r="F146" s="40">
        <v>71</v>
      </c>
      <c r="G146" s="43">
        <v>248360</v>
      </c>
      <c r="H146" s="43">
        <v>36400</v>
      </c>
      <c r="I146" s="40">
        <v>2.4</v>
      </c>
      <c r="J146" s="40">
        <v>28</v>
      </c>
      <c r="K146" s="44">
        <v>0.63</v>
      </c>
      <c r="L146" s="42">
        <v>2.3E-3</v>
      </c>
      <c r="M146" s="9" t="b">
        <f t="shared" si="4"/>
        <v>1</v>
      </c>
      <c r="N146" t="s">
        <v>236</v>
      </c>
    </row>
    <row r="147" spans="1:14" ht="15.75" thickBot="1" x14ac:dyDescent="0.3">
      <c r="A147" s="4">
        <v>10</v>
      </c>
      <c r="B147" s="46" t="s">
        <v>194</v>
      </c>
      <c r="C147" s="2">
        <v>11673021</v>
      </c>
      <c r="D147" s="47">
        <v>1.3899999999999999E-2</v>
      </c>
      <c r="E147" s="48">
        <v>159921</v>
      </c>
      <c r="F147" s="45">
        <v>11</v>
      </c>
      <c r="G147" s="48">
        <v>1083300</v>
      </c>
      <c r="H147" s="48">
        <v>-9504</v>
      </c>
      <c r="I147" s="45">
        <v>2.8</v>
      </c>
      <c r="J147" s="45">
        <v>26</v>
      </c>
      <c r="K147" s="49">
        <v>0.69</v>
      </c>
      <c r="L147" s="47">
        <v>1.5E-3</v>
      </c>
      <c r="M147" s="9" t="b">
        <f t="shared" si="4"/>
        <v>1</v>
      </c>
      <c r="N147" t="s">
        <v>236</v>
      </c>
    </row>
    <row r="148" spans="1:14" ht="15.75" thickBot="1" x14ac:dyDescent="0.3">
      <c r="A148" s="3">
        <v>11</v>
      </c>
      <c r="B148" s="41" t="s">
        <v>195</v>
      </c>
      <c r="C148" s="1">
        <v>11326616</v>
      </c>
      <c r="D148" s="42">
        <v>-5.9999999999999995E-4</v>
      </c>
      <c r="E148" s="43">
        <v>-6867</v>
      </c>
      <c r="F148" s="40">
        <v>106</v>
      </c>
      <c r="G148" s="43">
        <v>106440</v>
      </c>
      <c r="H148" s="43">
        <v>-14400</v>
      </c>
      <c r="I148" s="40">
        <v>1.6</v>
      </c>
      <c r="J148" s="40">
        <v>42</v>
      </c>
      <c r="K148" s="44">
        <v>0.78</v>
      </c>
      <c r="L148" s="42">
        <v>1.5E-3</v>
      </c>
      <c r="M148" s="9" t="b">
        <f t="shared" si="4"/>
        <v>1</v>
      </c>
      <c r="N148" t="s">
        <v>236</v>
      </c>
    </row>
    <row r="149" spans="1:14" ht="15.75" thickBot="1" x14ac:dyDescent="0.3">
      <c r="A149" s="4">
        <v>12</v>
      </c>
      <c r="B149" s="46" t="s">
        <v>196</v>
      </c>
      <c r="C149" s="2">
        <v>11402528</v>
      </c>
      <c r="D149" s="47">
        <v>1.24E-2</v>
      </c>
      <c r="E149" s="48">
        <v>139451</v>
      </c>
      <c r="F149" s="45">
        <v>414</v>
      </c>
      <c r="G149" s="48">
        <v>27560</v>
      </c>
      <c r="H149" s="48">
        <v>-35000</v>
      </c>
      <c r="I149" s="45">
        <v>3</v>
      </c>
      <c r="J149" s="45">
        <v>24</v>
      </c>
      <c r="K149" s="49">
        <v>0.56999999999999995</v>
      </c>
      <c r="L149" s="47">
        <v>1.5E-3</v>
      </c>
      <c r="M149" s="9" t="b">
        <f t="shared" si="4"/>
        <v>1</v>
      </c>
      <c r="N149" t="s">
        <v>236</v>
      </c>
    </row>
    <row r="150" spans="1:14" ht="15.75" thickBot="1" x14ac:dyDescent="0.3">
      <c r="A150" s="3">
        <v>13</v>
      </c>
      <c r="B150" s="41" t="s">
        <v>197</v>
      </c>
      <c r="C150" s="1">
        <v>10847910</v>
      </c>
      <c r="D150" s="42">
        <v>1.01E-2</v>
      </c>
      <c r="E150" s="43">
        <v>108952</v>
      </c>
      <c r="F150" s="40">
        <v>225</v>
      </c>
      <c r="G150" s="43">
        <v>48320</v>
      </c>
      <c r="H150" s="43">
        <v>-30000</v>
      </c>
      <c r="I150" s="40">
        <v>2.4</v>
      </c>
      <c r="J150" s="40">
        <v>28</v>
      </c>
      <c r="K150" s="44">
        <v>0.85</v>
      </c>
      <c r="L150" s="42">
        <v>1.4E-3</v>
      </c>
      <c r="M150" s="9" t="b">
        <f t="shared" si="4"/>
        <v>1</v>
      </c>
      <c r="N150" t="s">
        <v>236</v>
      </c>
    </row>
    <row r="151" spans="1:14" ht="15.75" thickBot="1" x14ac:dyDescent="0.3">
      <c r="A151" s="4">
        <v>14</v>
      </c>
      <c r="B151" s="46" t="s">
        <v>198</v>
      </c>
      <c r="C151" s="2">
        <v>9904607</v>
      </c>
      <c r="D151" s="47">
        <v>1.6299999999999999E-2</v>
      </c>
      <c r="E151" s="48">
        <v>158490</v>
      </c>
      <c r="F151" s="45">
        <v>89</v>
      </c>
      <c r="G151" s="48">
        <v>111890</v>
      </c>
      <c r="H151" s="48">
        <v>-6800</v>
      </c>
      <c r="I151" s="45">
        <v>2.5</v>
      </c>
      <c r="J151" s="45">
        <v>24</v>
      </c>
      <c r="K151" s="49">
        <v>0.56999999999999995</v>
      </c>
      <c r="L151" s="47">
        <v>1.2999999999999999E-3</v>
      </c>
      <c r="M151" s="9" t="b">
        <f t="shared" si="4"/>
        <v>1</v>
      </c>
      <c r="N151" t="s">
        <v>236</v>
      </c>
    </row>
    <row r="152" spans="1:14" ht="15.75" thickBot="1" x14ac:dyDescent="0.3">
      <c r="A152" s="3">
        <v>15</v>
      </c>
      <c r="B152" s="41" t="s">
        <v>199</v>
      </c>
      <c r="C152" s="1">
        <v>7132538</v>
      </c>
      <c r="D152" s="42">
        <v>1.2500000000000001E-2</v>
      </c>
      <c r="E152" s="43">
        <v>87902</v>
      </c>
      <c r="F152" s="40">
        <v>18</v>
      </c>
      <c r="G152" s="43">
        <v>397300</v>
      </c>
      <c r="H152" s="43">
        <v>-16556</v>
      </c>
      <c r="I152" s="40">
        <v>2.4</v>
      </c>
      <c r="J152" s="40">
        <v>26</v>
      </c>
      <c r="K152" s="44">
        <v>0.62</v>
      </c>
      <c r="L152" s="42">
        <v>8.9999999999999998E-4</v>
      </c>
      <c r="M152" s="9" t="b">
        <f t="shared" si="4"/>
        <v>1</v>
      </c>
      <c r="N152" t="s">
        <v>236</v>
      </c>
    </row>
    <row r="153" spans="1:14" ht="15.75" thickBot="1" x14ac:dyDescent="0.3">
      <c r="A153" s="4">
        <v>16</v>
      </c>
      <c r="B153" s="46" t="s">
        <v>200</v>
      </c>
      <c r="C153" s="2">
        <v>6624554</v>
      </c>
      <c r="D153" s="47">
        <v>1.21E-2</v>
      </c>
      <c r="E153" s="48">
        <v>79052</v>
      </c>
      <c r="F153" s="45">
        <v>55</v>
      </c>
      <c r="G153" s="48">
        <v>120340</v>
      </c>
      <c r="H153" s="48">
        <v>-21272</v>
      </c>
      <c r="I153" s="45">
        <v>2.4</v>
      </c>
      <c r="J153" s="45">
        <v>26</v>
      </c>
      <c r="K153" s="49">
        <v>0.56999999999999995</v>
      </c>
      <c r="L153" s="47">
        <v>8.0000000000000004E-4</v>
      </c>
      <c r="M153" s="9" t="b">
        <f t="shared" si="4"/>
        <v>1</v>
      </c>
      <c r="N153" t="s">
        <v>236</v>
      </c>
    </row>
    <row r="154" spans="1:14" ht="15.75" thickBot="1" x14ac:dyDescent="0.3">
      <c r="A154" s="3">
        <v>17</v>
      </c>
      <c r="B154" s="41" t="s">
        <v>201</v>
      </c>
      <c r="C154" s="1">
        <v>6486205</v>
      </c>
      <c r="D154" s="42">
        <v>5.1000000000000004E-3</v>
      </c>
      <c r="E154" s="43">
        <v>32652</v>
      </c>
      <c r="F154" s="40">
        <v>313</v>
      </c>
      <c r="G154" s="43">
        <v>20720</v>
      </c>
      <c r="H154" s="43">
        <v>-40539</v>
      </c>
      <c r="I154" s="40">
        <v>2.1</v>
      </c>
      <c r="J154" s="40">
        <v>28</v>
      </c>
      <c r="K154" s="44">
        <v>0.73</v>
      </c>
      <c r="L154" s="42">
        <v>8.0000000000000004E-4</v>
      </c>
      <c r="M154" s="9" t="b">
        <f t="shared" si="4"/>
        <v>1</v>
      </c>
      <c r="N154" t="s">
        <v>236</v>
      </c>
    </row>
    <row r="155" spans="1:14" ht="15.75" thickBot="1" x14ac:dyDescent="0.3">
      <c r="A155" s="4">
        <v>18</v>
      </c>
      <c r="B155" s="46" t="s">
        <v>202</v>
      </c>
      <c r="C155" s="2">
        <v>5094118</v>
      </c>
      <c r="D155" s="47">
        <v>9.1999999999999998E-3</v>
      </c>
      <c r="E155" s="48">
        <v>46557</v>
      </c>
      <c r="F155" s="45">
        <v>100</v>
      </c>
      <c r="G155" s="48">
        <v>51060</v>
      </c>
      <c r="H155" s="48">
        <v>4200</v>
      </c>
      <c r="I155" s="45">
        <v>1.8</v>
      </c>
      <c r="J155" s="45">
        <v>33</v>
      </c>
      <c r="K155" s="49">
        <v>0.8</v>
      </c>
      <c r="L155" s="47">
        <v>6.9999999999999999E-4</v>
      </c>
      <c r="M155" s="9" t="b">
        <f t="shared" si="4"/>
        <v>1</v>
      </c>
      <c r="N155" t="s">
        <v>236</v>
      </c>
    </row>
    <row r="156" spans="1:14" ht="15.75" thickBot="1" x14ac:dyDescent="0.3">
      <c r="A156" s="3">
        <v>19</v>
      </c>
      <c r="B156" s="41" t="s">
        <v>203</v>
      </c>
      <c r="C156" s="1">
        <v>4314767</v>
      </c>
      <c r="D156" s="42">
        <v>1.61E-2</v>
      </c>
      <c r="E156" s="43">
        <v>68328</v>
      </c>
      <c r="F156" s="40">
        <v>58</v>
      </c>
      <c r="G156" s="43">
        <v>74340</v>
      </c>
      <c r="H156" s="43">
        <v>11200</v>
      </c>
      <c r="I156" s="40">
        <v>2.5</v>
      </c>
      <c r="J156" s="40">
        <v>30</v>
      </c>
      <c r="K156" s="44">
        <v>0.68</v>
      </c>
      <c r="L156" s="42">
        <v>5.9999999999999995E-4</v>
      </c>
      <c r="M156" s="9" t="b">
        <f t="shared" si="4"/>
        <v>1</v>
      </c>
      <c r="N156" t="s">
        <v>236</v>
      </c>
    </row>
    <row r="157" spans="1:14" ht="15.75" thickBot="1" x14ac:dyDescent="0.3">
      <c r="A157" s="4">
        <v>20</v>
      </c>
      <c r="B157" s="46" t="s">
        <v>204</v>
      </c>
      <c r="C157" s="2">
        <v>3473730</v>
      </c>
      <c r="D157" s="47">
        <v>3.5000000000000001E-3</v>
      </c>
      <c r="E157" s="48">
        <v>11996</v>
      </c>
      <c r="F157" s="45">
        <v>20</v>
      </c>
      <c r="G157" s="48">
        <v>175020</v>
      </c>
      <c r="H157" s="48">
        <v>-3000</v>
      </c>
      <c r="I157" s="45">
        <v>2</v>
      </c>
      <c r="J157" s="45">
        <v>36</v>
      </c>
      <c r="K157" s="49">
        <v>0.96</v>
      </c>
      <c r="L157" s="47">
        <v>4.0000000000000002E-4</v>
      </c>
      <c r="M157" s="9" t="b">
        <f t="shared" si="4"/>
        <v>1</v>
      </c>
      <c r="N157" t="s">
        <v>236</v>
      </c>
    </row>
    <row r="158" spans="1:14" ht="15.75" thickBot="1" x14ac:dyDescent="0.3">
      <c r="A158" s="3">
        <v>21</v>
      </c>
      <c r="B158" s="41" t="s">
        <v>205</v>
      </c>
      <c r="C158" s="1">
        <v>2961167</v>
      </c>
      <c r="D158" s="42">
        <v>4.4000000000000003E-3</v>
      </c>
      <c r="E158" s="43">
        <v>12888</v>
      </c>
      <c r="F158" s="40">
        <v>273</v>
      </c>
      <c r="G158" s="43">
        <v>10830</v>
      </c>
      <c r="H158" s="43">
        <v>-11332</v>
      </c>
      <c r="I158" s="40">
        <v>2</v>
      </c>
      <c r="J158" s="40">
        <v>31</v>
      </c>
      <c r="K158" s="44">
        <v>0.55000000000000004</v>
      </c>
      <c r="L158" s="42">
        <v>4.0000000000000002E-4</v>
      </c>
      <c r="M158" s="9" t="b">
        <f t="shared" si="4"/>
        <v>1</v>
      </c>
      <c r="N158" t="s">
        <v>236</v>
      </c>
    </row>
    <row r="159" spans="1:14" ht="15.75" thickBot="1" x14ac:dyDescent="0.3">
      <c r="A159" s="4">
        <v>22</v>
      </c>
      <c r="B159" s="46" t="s">
        <v>206</v>
      </c>
      <c r="C159" s="2">
        <v>2860853</v>
      </c>
      <c r="D159" s="47">
        <v>-2.47E-2</v>
      </c>
      <c r="E159" s="48">
        <v>-72555</v>
      </c>
      <c r="F159" s="45">
        <v>323</v>
      </c>
      <c r="G159" s="48">
        <v>8870</v>
      </c>
      <c r="H159" s="48">
        <v>-97986</v>
      </c>
      <c r="I159" s="45">
        <v>1.2</v>
      </c>
      <c r="J159" s="45">
        <v>44</v>
      </c>
      <c r="K159" s="45" t="s">
        <v>136</v>
      </c>
      <c r="L159" s="47">
        <v>4.0000000000000002E-4</v>
      </c>
      <c r="M159" s="9" t="b">
        <f t="shared" si="4"/>
        <v>1</v>
      </c>
      <c r="N159" t="s">
        <v>236</v>
      </c>
    </row>
    <row r="160" spans="1:14" ht="15.75" thickBot="1" x14ac:dyDescent="0.3">
      <c r="A160" s="3">
        <v>23</v>
      </c>
      <c r="B160" s="41" t="s">
        <v>207</v>
      </c>
      <c r="C160" s="1">
        <v>1399488</v>
      </c>
      <c r="D160" s="42">
        <v>3.2000000000000002E-3</v>
      </c>
      <c r="E160" s="43">
        <v>4515</v>
      </c>
      <c r="F160" s="40">
        <v>273</v>
      </c>
      <c r="G160" s="43">
        <v>5130</v>
      </c>
      <c r="H160" s="40">
        <v>-800</v>
      </c>
      <c r="I160" s="40">
        <v>1.7</v>
      </c>
      <c r="J160" s="40">
        <v>36</v>
      </c>
      <c r="K160" s="44">
        <v>0.52</v>
      </c>
      <c r="L160" s="42">
        <v>2.0000000000000001E-4</v>
      </c>
      <c r="M160" s="9" t="b">
        <f t="shared" si="4"/>
        <v>1</v>
      </c>
      <c r="N160" t="s">
        <v>236</v>
      </c>
    </row>
    <row r="161" spans="1:14" ht="15.75" thickBot="1" x14ac:dyDescent="0.3">
      <c r="A161" s="4">
        <v>24</v>
      </c>
      <c r="B161" s="46" t="s">
        <v>208</v>
      </c>
      <c r="C161" s="2">
        <v>786552</v>
      </c>
      <c r="D161" s="47">
        <v>4.7999999999999996E-3</v>
      </c>
      <c r="E161" s="48">
        <v>3786</v>
      </c>
      <c r="F161" s="45">
        <v>4</v>
      </c>
      <c r="G161" s="48">
        <v>196850</v>
      </c>
      <c r="H161" s="48">
        <v>-6000</v>
      </c>
      <c r="I161" s="45">
        <v>2.5</v>
      </c>
      <c r="J161" s="45">
        <v>27</v>
      </c>
      <c r="K161" s="49">
        <v>0.27</v>
      </c>
      <c r="L161" s="47">
        <v>1E-4</v>
      </c>
      <c r="M161" s="9" t="b">
        <f t="shared" si="4"/>
        <v>1</v>
      </c>
      <c r="N161" t="s">
        <v>236</v>
      </c>
    </row>
    <row r="162" spans="1:14" ht="15.75" thickBot="1" x14ac:dyDescent="0.3">
      <c r="A162" s="3">
        <v>25</v>
      </c>
      <c r="B162" s="41" t="s">
        <v>209</v>
      </c>
      <c r="C162" s="1">
        <v>586632</v>
      </c>
      <c r="D162" s="42">
        <v>8.9999999999999993E-3</v>
      </c>
      <c r="E162" s="43">
        <v>5260</v>
      </c>
      <c r="F162" s="40">
        <v>4</v>
      </c>
      <c r="G162" s="43">
        <v>156000</v>
      </c>
      <c r="H162" s="43">
        <v>-1000</v>
      </c>
      <c r="I162" s="40">
        <v>2.4</v>
      </c>
      <c r="J162" s="40">
        <v>29</v>
      </c>
      <c r="K162" s="44">
        <v>0.65</v>
      </c>
      <c r="L162" s="42">
        <v>1E-4</v>
      </c>
      <c r="M162" s="9" t="b">
        <f t="shared" si="4"/>
        <v>1</v>
      </c>
      <c r="N162" t="s">
        <v>236</v>
      </c>
    </row>
    <row r="163" spans="1:14" ht="15.75" thickBot="1" x14ac:dyDescent="0.3">
      <c r="A163" s="4">
        <v>26</v>
      </c>
      <c r="B163" s="46" t="s">
        <v>210</v>
      </c>
      <c r="C163" s="2">
        <v>400124</v>
      </c>
      <c r="D163" s="47">
        <v>2.0000000000000001E-4</v>
      </c>
      <c r="E163" s="45">
        <v>68</v>
      </c>
      <c r="F163" s="45">
        <v>237</v>
      </c>
      <c r="G163" s="48">
        <v>1690</v>
      </c>
      <c r="H163" s="48">
        <v>-1440</v>
      </c>
      <c r="I163" s="45">
        <v>2.2000000000000002</v>
      </c>
      <c r="J163" s="45">
        <v>44</v>
      </c>
      <c r="K163" s="45" t="s">
        <v>136</v>
      </c>
      <c r="L163" s="47">
        <v>1E-4</v>
      </c>
      <c r="M163" s="9" t="b">
        <f t="shared" si="4"/>
        <v>1</v>
      </c>
      <c r="N163" t="s">
        <v>236</v>
      </c>
    </row>
    <row r="164" spans="1:14" ht="15.75" thickBot="1" x14ac:dyDescent="0.3">
      <c r="A164" s="3">
        <v>27</v>
      </c>
      <c r="B164" s="41" t="s">
        <v>211</v>
      </c>
      <c r="C164" s="1">
        <v>397628</v>
      </c>
      <c r="D164" s="42">
        <v>1.8599999999999998E-2</v>
      </c>
      <c r="E164" s="43">
        <v>7275</v>
      </c>
      <c r="F164" s="40">
        <v>17</v>
      </c>
      <c r="G164" s="43">
        <v>22810</v>
      </c>
      <c r="H164" s="43">
        <v>1200</v>
      </c>
      <c r="I164" s="40">
        <v>2.2999999999999998</v>
      </c>
      <c r="J164" s="40">
        <v>25</v>
      </c>
      <c r="K164" s="44">
        <v>0.46</v>
      </c>
      <c r="L164" s="42">
        <v>1E-4</v>
      </c>
      <c r="M164" s="9" t="b">
        <f t="shared" si="4"/>
        <v>1</v>
      </c>
      <c r="N164" t="s">
        <v>236</v>
      </c>
    </row>
    <row r="165" spans="1:14" ht="15.75" thickBot="1" x14ac:dyDescent="0.3">
      <c r="A165" s="4">
        <v>28</v>
      </c>
      <c r="B165" s="46" t="s">
        <v>212</v>
      </c>
      <c r="C165" s="2">
        <v>393244</v>
      </c>
      <c r="D165" s="47">
        <v>9.7000000000000003E-3</v>
      </c>
      <c r="E165" s="48">
        <v>3762</v>
      </c>
      <c r="F165" s="45">
        <v>39</v>
      </c>
      <c r="G165" s="48">
        <v>10010</v>
      </c>
      <c r="H165" s="48">
        <v>1000</v>
      </c>
      <c r="I165" s="45">
        <v>1.8</v>
      </c>
      <c r="J165" s="45">
        <v>32</v>
      </c>
      <c r="K165" s="49">
        <v>0.86</v>
      </c>
      <c r="L165" s="47">
        <v>1E-4</v>
      </c>
      <c r="M165" s="9" t="b">
        <f t="shared" si="4"/>
        <v>1</v>
      </c>
      <c r="N165" t="s">
        <v>236</v>
      </c>
    </row>
    <row r="166" spans="1:14" ht="15.75" thickBot="1" x14ac:dyDescent="0.3">
      <c r="A166" s="3">
        <v>29</v>
      </c>
      <c r="B166" s="41" t="s">
        <v>213</v>
      </c>
      <c r="C166" s="1">
        <v>375265</v>
      </c>
      <c r="D166" s="42">
        <v>-8.0000000000000004E-4</v>
      </c>
      <c r="E166" s="40">
        <v>-289</v>
      </c>
      <c r="F166" s="40">
        <v>354</v>
      </c>
      <c r="G166" s="43">
        <v>1060</v>
      </c>
      <c r="H166" s="40">
        <v>-960</v>
      </c>
      <c r="I166" s="40">
        <v>1.9</v>
      </c>
      <c r="J166" s="40">
        <v>47</v>
      </c>
      <c r="K166" s="44">
        <v>0.92</v>
      </c>
      <c r="L166" s="42">
        <v>0</v>
      </c>
      <c r="M166" s="9" t="b">
        <f t="shared" si="4"/>
        <v>1</v>
      </c>
      <c r="N166" t="s">
        <v>236</v>
      </c>
    </row>
    <row r="167" spans="1:14" ht="15.75" thickBot="1" x14ac:dyDescent="0.3">
      <c r="A167" s="4">
        <v>30</v>
      </c>
      <c r="B167" s="46" t="s">
        <v>214</v>
      </c>
      <c r="C167" s="2">
        <v>298682</v>
      </c>
      <c r="D167" s="47">
        <v>2.7E-2</v>
      </c>
      <c r="E167" s="48">
        <v>7850</v>
      </c>
      <c r="F167" s="45">
        <v>4</v>
      </c>
      <c r="G167" s="48">
        <v>82200</v>
      </c>
      <c r="H167" s="48">
        <v>1200</v>
      </c>
      <c r="I167" s="45">
        <v>3.4</v>
      </c>
      <c r="J167" s="45">
        <v>25</v>
      </c>
      <c r="K167" s="49">
        <v>0.87</v>
      </c>
      <c r="L167" s="47">
        <v>0</v>
      </c>
      <c r="M167" s="9" t="b">
        <f t="shared" si="4"/>
        <v>1</v>
      </c>
      <c r="N167" t="s">
        <v>236</v>
      </c>
    </row>
    <row r="168" spans="1:14" ht="15.75" thickBot="1" x14ac:dyDescent="0.3">
      <c r="A168" s="3">
        <v>31</v>
      </c>
      <c r="B168" s="41" t="s">
        <v>215</v>
      </c>
      <c r="C168" s="1">
        <v>287375</v>
      </c>
      <c r="D168" s="42">
        <v>1.1999999999999999E-3</v>
      </c>
      <c r="E168" s="40">
        <v>350</v>
      </c>
      <c r="F168" s="40">
        <v>668</v>
      </c>
      <c r="G168" s="40">
        <v>430</v>
      </c>
      <c r="H168" s="40">
        <v>-79</v>
      </c>
      <c r="I168" s="40">
        <v>1.6</v>
      </c>
      <c r="J168" s="40">
        <v>40</v>
      </c>
      <c r="K168" s="44">
        <v>0.31</v>
      </c>
      <c r="L168" s="42">
        <v>0</v>
      </c>
      <c r="M168" s="9" t="b">
        <f t="shared" si="4"/>
        <v>1</v>
      </c>
      <c r="N168" t="s">
        <v>236</v>
      </c>
    </row>
    <row r="169" spans="1:14" ht="15.75" thickBot="1" x14ac:dyDescent="0.3">
      <c r="A169" s="4">
        <v>32</v>
      </c>
      <c r="B169" s="46" t="s">
        <v>216</v>
      </c>
      <c r="C169" s="2">
        <v>183627</v>
      </c>
      <c r="D169" s="47">
        <v>4.5999999999999999E-3</v>
      </c>
      <c r="E169" s="45">
        <v>837</v>
      </c>
      <c r="F169" s="45">
        <v>301</v>
      </c>
      <c r="G169" s="45">
        <v>610</v>
      </c>
      <c r="H169" s="45">
        <v>0</v>
      </c>
      <c r="I169" s="45">
        <v>1.4</v>
      </c>
      <c r="J169" s="45">
        <v>34</v>
      </c>
      <c r="K169" s="49">
        <v>0.19</v>
      </c>
      <c r="L169" s="47">
        <v>0</v>
      </c>
      <c r="M169" s="9" t="b">
        <f t="shared" si="4"/>
        <v>1</v>
      </c>
      <c r="N169" t="s">
        <v>236</v>
      </c>
    </row>
    <row r="170" spans="1:14" ht="15.75" thickBot="1" x14ac:dyDescent="0.3">
      <c r="A170" s="3">
        <v>33</v>
      </c>
      <c r="B170" s="41" t="s">
        <v>217</v>
      </c>
      <c r="C170" s="1">
        <v>164093</v>
      </c>
      <c r="D170" s="42">
        <v>4.1000000000000003E-3</v>
      </c>
      <c r="E170" s="40">
        <v>669</v>
      </c>
      <c r="F170" s="40">
        <v>370</v>
      </c>
      <c r="G170" s="40">
        <v>444</v>
      </c>
      <c r="H170" s="40">
        <v>515</v>
      </c>
      <c r="I170" s="40">
        <v>1.8</v>
      </c>
      <c r="J170" s="40">
        <v>42</v>
      </c>
      <c r="K170" s="44">
        <v>0.89</v>
      </c>
      <c r="L170" s="42">
        <v>0</v>
      </c>
      <c r="M170" s="9" t="b">
        <f t="shared" si="4"/>
        <v>1</v>
      </c>
      <c r="N170" t="s">
        <v>236</v>
      </c>
    </row>
    <row r="171" spans="1:14" ht="15.75" thickBot="1" x14ac:dyDescent="0.3">
      <c r="A171" s="4">
        <v>34</v>
      </c>
      <c r="B171" s="46" t="s">
        <v>218</v>
      </c>
      <c r="C171" s="2">
        <v>112523</v>
      </c>
      <c r="D171" s="47">
        <v>4.5999999999999999E-3</v>
      </c>
      <c r="E171" s="45">
        <v>520</v>
      </c>
      <c r="F171" s="45">
        <v>331</v>
      </c>
      <c r="G171" s="45">
        <v>340</v>
      </c>
      <c r="H171" s="45">
        <v>-200</v>
      </c>
      <c r="I171" s="45">
        <v>2.1</v>
      </c>
      <c r="J171" s="45">
        <v>32</v>
      </c>
      <c r="K171" s="49">
        <v>0.35</v>
      </c>
      <c r="L171" s="47">
        <v>0</v>
      </c>
      <c r="M171" s="9" t="b">
        <f t="shared" si="4"/>
        <v>1</v>
      </c>
      <c r="N171" t="s">
        <v>236</v>
      </c>
    </row>
    <row r="172" spans="1:14" ht="15.75" thickBot="1" x14ac:dyDescent="0.3">
      <c r="A172" s="3">
        <v>35</v>
      </c>
      <c r="B172" s="41" t="s">
        <v>219</v>
      </c>
      <c r="C172" s="1">
        <v>110940</v>
      </c>
      <c r="D172" s="42">
        <v>3.2000000000000002E-3</v>
      </c>
      <c r="E172" s="40">
        <v>351</v>
      </c>
      <c r="F172" s="40">
        <v>284</v>
      </c>
      <c r="G172" s="40">
        <v>390</v>
      </c>
      <c r="H172" s="40">
        <v>-200</v>
      </c>
      <c r="I172" s="40">
        <v>1.9</v>
      </c>
      <c r="J172" s="40">
        <v>33</v>
      </c>
      <c r="K172" s="44">
        <v>0.53</v>
      </c>
      <c r="L172" s="42">
        <v>0</v>
      </c>
      <c r="M172" s="9" t="b">
        <f t="shared" si="4"/>
        <v>1</v>
      </c>
      <c r="N172" t="s">
        <v>236</v>
      </c>
    </row>
    <row r="173" spans="1:14" ht="15.75" thickBot="1" x14ac:dyDescent="0.3">
      <c r="A173" s="4">
        <v>36</v>
      </c>
      <c r="B173" s="46" t="s">
        <v>220</v>
      </c>
      <c r="C173" s="2">
        <v>106766</v>
      </c>
      <c r="D173" s="47">
        <v>4.3E-3</v>
      </c>
      <c r="E173" s="45">
        <v>452</v>
      </c>
      <c r="F173" s="45">
        <v>593</v>
      </c>
      <c r="G173" s="45">
        <v>180</v>
      </c>
      <c r="H173" s="45">
        <v>201</v>
      </c>
      <c r="I173" s="45">
        <v>1.9</v>
      </c>
      <c r="J173" s="45">
        <v>41</v>
      </c>
      <c r="K173" s="49">
        <v>0.44</v>
      </c>
      <c r="L173" s="47">
        <v>0</v>
      </c>
      <c r="M173" s="9" t="b">
        <f t="shared" si="4"/>
        <v>1</v>
      </c>
      <c r="N173" t="s">
        <v>236</v>
      </c>
    </row>
    <row r="174" spans="1:14" ht="15.75" thickBot="1" x14ac:dyDescent="0.3">
      <c r="A174" s="3">
        <v>37</v>
      </c>
      <c r="B174" s="41" t="s">
        <v>221</v>
      </c>
      <c r="C174" s="1">
        <v>104425</v>
      </c>
      <c r="D174" s="42">
        <v>-1.5E-3</v>
      </c>
      <c r="E174" s="40">
        <v>-153</v>
      </c>
      <c r="F174" s="40">
        <v>298</v>
      </c>
      <c r="G174" s="40">
        <v>350</v>
      </c>
      <c r="H174" s="40">
        <v>-451</v>
      </c>
      <c r="I174" s="40">
        <v>2</v>
      </c>
      <c r="J174" s="40">
        <v>43</v>
      </c>
      <c r="K174" s="44">
        <v>0.96</v>
      </c>
      <c r="L174" s="42">
        <v>0</v>
      </c>
      <c r="M174" s="9" t="b">
        <f t="shared" si="4"/>
        <v>1</v>
      </c>
      <c r="N174" t="s">
        <v>236</v>
      </c>
    </row>
    <row r="175" spans="1:14" ht="15.75" thickBot="1" x14ac:dyDescent="0.3">
      <c r="A175" s="4">
        <v>38</v>
      </c>
      <c r="B175" s="46" t="s">
        <v>222</v>
      </c>
      <c r="C175" s="2">
        <v>97929</v>
      </c>
      <c r="D175" s="47">
        <v>8.3999999999999995E-3</v>
      </c>
      <c r="E175" s="45">
        <v>811</v>
      </c>
      <c r="F175" s="45">
        <v>223</v>
      </c>
      <c r="G175" s="45">
        <v>440</v>
      </c>
      <c r="H175" s="45">
        <v>0</v>
      </c>
      <c r="I175" s="45">
        <v>2</v>
      </c>
      <c r="J175" s="45">
        <v>34</v>
      </c>
      <c r="K175" s="49">
        <v>0.26</v>
      </c>
      <c r="L175" s="47">
        <v>0</v>
      </c>
      <c r="M175" s="9" t="b">
        <f t="shared" si="4"/>
        <v>1</v>
      </c>
      <c r="N175" t="s">
        <v>236</v>
      </c>
    </row>
    <row r="176" spans="1:14" ht="15.75" thickBot="1" x14ac:dyDescent="0.3">
      <c r="A176" s="3">
        <v>39</v>
      </c>
      <c r="B176" s="41" t="s">
        <v>223</v>
      </c>
      <c r="C176" s="1">
        <v>71986</v>
      </c>
      <c r="D176" s="42">
        <v>2.5000000000000001E-3</v>
      </c>
      <c r="E176" s="40">
        <v>178</v>
      </c>
      <c r="F176" s="40">
        <v>96</v>
      </c>
      <c r="G176" s="40">
        <v>750</v>
      </c>
      <c r="H176" s="40"/>
      <c r="I176" s="40" t="s">
        <v>136</v>
      </c>
      <c r="J176" s="40" t="s">
        <v>136</v>
      </c>
      <c r="K176" s="44">
        <v>0.74</v>
      </c>
      <c r="L176" s="42">
        <v>0</v>
      </c>
      <c r="M176" s="9" t="b">
        <f t="shared" si="4"/>
        <v>1</v>
      </c>
      <c r="N176" t="s">
        <v>236</v>
      </c>
    </row>
    <row r="177" spans="1:14" ht="15.75" thickBot="1" x14ac:dyDescent="0.3">
      <c r="A177" s="4">
        <v>40</v>
      </c>
      <c r="B177" s="46" t="s">
        <v>224</v>
      </c>
      <c r="C177" s="2">
        <v>65722</v>
      </c>
      <c r="D177" s="47">
        <v>1.1900000000000001E-2</v>
      </c>
      <c r="E177" s="45">
        <v>774</v>
      </c>
      <c r="F177" s="45">
        <v>274</v>
      </c>
      <c r="G177" s="45">
        <v>240</v>
      </c>
      <c r="H177" s="45"/>
      <c r="I177" s="45" t="s">
        <v>136</v>
      </c>
      <c r="J177" s="45" t="s">
        <v>136</v>
      </c>
      <c r="K177" s="49">
        <v>0.97</v>
      </c>
      <c r="L177" s="47">
        <v>0</v>
      </c>
      <c r="M177" s="9" t="b">
        <f t="shared" si="4"/>
        <v>1</v>
      </c>
      <c r="N177" t="s">
        <v>236</v>
      </c>
    </row>
    <row r="178" spans="1:14" ht="15.75" thickBot="1" x14ac:dyDescent="0.3">
      <c r="A178" s="3">
        <v>41</v>
      </c>
      <c r="B178" s="41" t="s">
        <v>225</v>
      </c>
      <c r="C178" s="1">
        <v>53199</v>
      </c>
      <c r="D178" s="42">
        <v>7.1000000000000004E-3</v>
      </c>
      <c r="E178" s="40">
        <v>376</v>
      </c>
      <c r="F178" s="40">
        <v>205</v>
      </c>
      <c r="G178" s="40">
        <v>260</v>
      </c>
      <c r="H178" s="40"/>
      <c r="I178" s="40" t="s">
        <v>136</v>
      </c>
      <c r="J178" s="40" t="s">
        <v>136</v>
      </c>
      <c r="K178" s="44">
        <v>0.33</v>
      </c>
      <c r="L178" s="42">
        <v>0</v>
      </c>
      <c r="M178" s="9" t="b">
        <f t="shared" si="4"/>
        <v>1</v>
      </c>
      <c r="N178" t="s">
        <v>236</v>
      </c>
    </row>
    <row r="179" spans="1:14" ht="15.75" thickBot="1" x14ac:dyDescent="0.3">
      <c r="A179" s="4">
        <v>42</v>
      </c>
      <c r="B179" s="46" t="s">
        <v>226</v>
      </c>
      <c r="C179" s="2">
        <v>42876</v>
      </c>
      <c r="D179" s="47">
        <v>1.15E-2</v>
      </c>
      <c r="E179" s="45">
        <v>488</v>
      </c>
      <c r="F179" s="48">
        <v>1261</v>
      </c>
      <c r="G179" s="45">
        <v>34</v>
      </c>
      <c r="H179" s="45"/>
      <c r="I179" s="45" t="s">
        <v>136</v>
      </c>
      <c r="J179" s="45" t="s">
        <v>136</v>
      </c>
      <c r="K179" s="49">
        <v>0.96</v>
      </c>
      <c r="L179" s="47">
        <v>0</v>
      </c>
      <c r="M179" s="9" t="b">
        <f t="shared" si="4"/>
        <v>1</v>
      </c>
      <c r="N179" t="s">
        <v>236</v>
      </c>
    </row>
    <row r="180" spans="1:14" ht="15.75" thickBot="1" x14ac:dyDescent="0.3">
      <c r="A180" s="3">
        <v>43</v>
      </c>
      <c r="B180" s="41" t="s">
        <v>227</v>
      </c>
      <c r="C180" s="1">
        <v>38717</v>
      </c>
      <c r="D180" s="42">
        <v>1.38E-2</v>
      </c>
      <c r="E180" s="40">
        <v>526</v>
      </c>
      <c r="F180" s="40">
        <v>41</v>
      </c>
      <c r="G180" s="40">
        <v>950</v>
      </c>
      <c r="H180" s="40"/>
      <c r="I180" s="40" t="s">
        <v>136</v>
      </c>
      <c r="J180" s="40" t="s">
        <v>136</v>
      </c>
      <c r="K180" s="44">
        <v>0.89</v>
      </c>
      <c r="L180" s="42">
        <v>0</v>
      </c>
      <c r="M180" s="9" t="b">
        <f t="shared" si="4"/>
        <v>1</v>
      </c>
      <c r="N180" t="s">
        <v>236</v>
      </c>
    </row>
    <row r="181" spans="1:14" ht="15.75" thickBot="1" x14ac:dyDescent="0.3">
      <c r="A181" s="4">
        <v>44</v>
      </c>
      <c r="B181" s="46" t="s">
        <v>228</v>
      </c>
      <c r="C181" s="2">
        <v>38666</v>
      </c>
      <c r="D181" s="47">
        <v>1.7500000000000002E-2</v>
      </c>
      <c r="E181" s="45">
        <v>664</v>
      </c>
      <c r="F181" s="45">
        <v>730</v>
      </c>
      <c r="G181" s="45">
        <v>53</v>
      </c>
      <c r="H181" s="45"/>
      <c r="I181" s="45" t="s">
        <v>136</v>
      </c>
      <c r="J181" s="45" t="s">
        <v>136</v>
      </c>
      <c r="K181" s="49">
        <v>0</v>
      </c>
      <c r="L181" s="47">
        <v>0</v>
      </c>
      <c r="M181" s="9" t="b">
        <f t="shared" si="4"/>
        <v>1</v>
      </c>
      <c r="N181" t="s">
        <v>236</v>
      </c>
    </row>
    <row r="182" spans="1:14" ht="15.75" thickBot="1" x14ac:dyDescent="0.3">
      <c r="A182" s="3">
        <v>45</v>
      </c>
      <c r="B182" s="41" t="s">
        <v>229</v>
      </c>
      <c r="C182" s="1">
        <v>30231</v>
      </c>
      <c r="D182" s="42">
        <v>6.7000000000000002E-3</v>
      </c>
      <c r="E182" s="40">
        <v>201</v>
      </c>
      <c r="F182" s="40">
        <v>202</v>
      </c>
      <c r="G182" s="40">
        <v>150</v>
      </c>
      <c r="H182" s="40"/>
      <c r="I182" s="40" t="s">
        <v>136</v>
      </c>
      <c r="J182" s="40" t="s">
        <v>136</v>
      </c>
      <c r="K182" s="44">
        <v>0.52</v>
      </c>
      <c r="L182" s="42">
        <v>0</v>
      </c>
      <c r="M182" s="9" t="b">
        <f t="shared" si="4"/>
        <v>1</v>
      </c>
      <c r="N182" t="s">
        <v>236</v>
      </c>
    </row>
    <row r="183" spans="1:14" ht="15.75" thickBot="1" x14ac:dyDescent="0.3">
      <c r="A183" s="4">
        <v>46</v>
      </c>
      <c r="B183" s="46" t="s">
        <v>230</v>
      </c>
      <c r="C183" s="2">
        <v>26223</v>
      </c>
      <c r="D183" s="47">
        <v>9.4000000000000004E-3</v>
      </c>
      <c r="E183" s="45">
        <v>244</v>
      </c>
      <c r="F183" s="45">
        <v>80</v>
      </c>
      <c r="G183" s="45">
        <v>328</v>
      </c>
      <c r="H183" s="45"/>
      <c r="I183" s="45" t="s">
        <v>136</v>
      </c>
      <c r="J183" s="45" t="s">
        <v>136</v>
      </c>
      <c r="K183" s="49">
        <v>0.75</v>
      </c>
      <c r="L183" s="47">
        <v>0</v>
      </c>
      <c r="M183" s="9" t="b">
        <f t="shared" si="4"/>
        <v>1</v>
      </c>
      <c r="N183" t="s">
        <v>236</v>
      </c>
    </row>
    <row r="184" spans="1:14" ht="15.75" thickBot="1" x14ac:dyDescent="0.3">
      <c r="A184" s="3">
        <v>47</v>
      </c>
      <c r="B184" s="41" t="s">
        <v>231</v>
      </c>
      <c r="C184" s="1">
        <v>15003</v>
      </c>
      <c r="D184" s="42">
        <v>8.9999999999999993E-3</v>
      </c>
      <c r="E184" s="40">
        <v>134</v>
      </c>
      <c r="F184" s="40">
        <v>167</v>
      </c>
      <c r="G184" s="40">
        <v>90</v>
      </c>
      <c r="H184" s="40"/>
      <c r="I184" s="40" t="s">
        <v>136</v>
      </c>
      <c r="J184" s="40" t="s">
        <v>136</v>
      </c>
      <c r="K184" s="40" t="s">
        <v>136</v>
      </c>
      <c r="L184" s="42">
        <v>0</v>
      </c>
      <c r="M184" s="9" t="b">
        <f t="shared" si="4"/>
        <v>1</v>
      </c>
      <c r="N184" t="s">
        <v>236</v>
      </c>
    </row>
    <row r="185" spans="1:14" ht="15.75" thickBot="1" x14ac:dyDescent="0.3">
      <c r="A185" s="4">
        <v>48</v>
      </c>
      <c r="B185" s="46" t="s">
        <v>232</v>
      </c>
      <c r="C185" s="2">
        <v>4992</v>
      </c>
      <c r="D185" s="47">
        <v>5.9999999999999995E-4</v>
      </c>
      <c r="E185" s="45">
        <v>3</v>
      </c>
      <c r="F185" s="45">
        <v>50</v>
      </c>
      <c r="G185" s="45">
        <v>100</v>
      </c>
      <c r="H185" s="45"/>
      <c r="I185" s="45" t="s">
        <v>136</v>
      </c>
      <c r="J185" s="45" t="s">
        <v>136</v>
      </c>
      <c r="K185" s="49">
        <v>0.1</v>
      </c>
      <c r="L185" s="47">
        <v>0</v>
      </c>
      <c r="M185" s="9" t="b">
        <f t="shared" si="4"/>
        <v>1</v>
      </c>
      <c r="N185" t="s">
        <v>236</v>
      </c>
    </row>
    <row r="186" spans="1:14" ht="15.75" thickBot="1" x14ac:dyDescent="0.3">
      <c r="A186" s="50">
        <v>49</v>
      </c>
      <c r="B186" s="51" t="s">
        <v>233</v>
      </c>
      <c r="C186" s="52">
        <v>3480</v>
      </c>
      <c r="D186" s="53">
        <v>3.0499999999999999E-2</v>
      </c>
      <c r="E186" s="55">
        <v>103</v>
      </c>
      <c r="F186" s="55">
        <v>0</v>
      </c>
      <c r="G186" s="54">
        <v>12170</v>
      </c>
      <c r="H186" s="55"/>
      <c r="I186" s="55" t="s">
        <v>136</v>
      </c>
      <c r="J186" s="55" t="s">
        <v>136</v>
      </c>
      <c r="K186" s="56">
        <v>0.66</v>
      </c>
      <c r="L186" s="53">
        <v>0</v>
      </c>
      <c r="M186" s="9" t="b">
        <f t="shared" si="4"/>
        <v>1</v>
      </c>
      <c r="N186" t="s">
        <v>236</v>
      </c>
    </row>
    <row r="187" spans="1:14" ht="15.75" thickBot="1" x14ac:dyDescent="0.3">
      <c r="A187" s="3">
        <v>1</v>
      </c>
      <c r="B187" s="41" t="s">
        <v>237</v>
      </c>
      <c r="C187" s="1">
        <v>25499884</v>
      </c>
      <c r="D187" s="42">
        <v>1.18E-2</v>
      </c>
      <c r="E187" s="43">
        <v>296686</v>
      </c>
      <c r="F187" s="40">
        <v>3</v>
      </c>
      <c r="G187" s="43">
        <v>7682300</v>
      </c>
      <c r="H187" s="43">
        <v>158246</v>
      </c>
      <c r="I187" s="40">
        <v>1.8</v>
      </c>
      <c r="J187" s="40">
        <v>38</v>
      </c>
      <c r="K187" s="44">
        <v>0.86</v>
      </c>
      <c r="L187" s="42">
        <v>3.3E-3</v>
      </c>
      <c r="M187" s="9" t="b">
        <f t="shared" ref="M187" si="5">ROUND(C187/G187,0)=F187</f>
        <v>1</v>
      </c>
      <c r="N187" t="s">
        <v>260</v>
      </c>
    </row>
    <row r="188" spans="1:14" ht="15.75" thickBot="1" x14ac:dyDescent="0.3">
      <c r="A188" s="4">
        <v>2</v>
      </c>
      <c r="B188" s="46" t="s">
        <v>238</v>
      </c>
      <c r="C188" s="2">
        <v>8947024</v>
      </c>
      <c r="D188" s="47">
        <v>1.95E-2</v>
      </c>
      <c r="E188" s="48">
        <v>170915</v>
      </c>
      <c r="F188" s="45">
        <v>20</v>
      </c>
      <c r="G188" s="48">
        <v>452860</v>
      </c>
      <c r="H188" s="45">
        <v>-800</v>
      </c>
      <c r="I188" s="45">
        <v>3.6</v>
      </c>
      <c r="J188" s="45">
        <v>22</v>
      </c>
      <c r="K188" s="49">
        <v>0.13</v>
      </c>
      <c r="L188" s="47">
        <v>1.1000000000000001E-3</v>
      </c>
      <c r="M188" s="9" t="b">
        <f t="shared" ref="M188:M209" si="6">ROUND(C188/G188,0)=F188</f>
        <v>1</v>
      </c>
      <c r="N188" t="s">
        <v>260</v>
      </c>
    </row>
    <row r="189" spans="1:14" ht="15.75" thickBot="1" x14ac:dyDescent="0.3">
      <c r="A189" s="3">
        <v>3</v>
      </c>
      <c r="B189" s="41" t="s">
        <v>239</v>
      </c>
      <c r="C189" s="1">
        <v>4822233</v>
      </c>
      <c r="D189" s="42">
        <v>8.2000000000000007E-3</v>
      </c>
      <c r="E189" s="43">
        <v>39170</v>
      </c>
      <c r="F189" s="40">
        <v>18</v>
      </c>
      <c r="G189" s="43">
        <v>263310</v>
      </c>
      <c r="H189" s="43">
        <v>14881</v>
      </c>
      <c r="I189" s="40">
        <v>1.9</v>
      </c>
      <c r="J189" s="40">
        <v>38</v>
      </c>
      <c r="K189" s="44">
        <v>0.87</v>
      </c>
      <c r="L189" s="42">
        <v>5.9999999999999995E-4</v>
      </c>
      <c r="M189" s="9" t="b">
        <f t="shared" si="6"/>
        <v>1</v>
      </c>
      <c r="N189" t="s">
        <v>260</v>
      </c>
    </row>
    <row r="190" spans="1:14" ht="15.75" thickBot="1" x14ac:dyDescent="0.3">
      <c r="A190" s="4">
        <v>4</v>
      </c>
      <c r="B190" s="46" t="s">
        <v>240</v>
      </c>
      <c r="C190" s="2">
        <v>896445</v>
      </c>
      <c r="D190" s="47">
        <v>7.3000000000000001E-3</v>
      </c>
      <c r="E190" s="48">
        <v>6492</v>
      </c>
      <c r="F190" s="45">
        <v>49</v>
      </c>
      <c r="G190" s="48">
        <v>18270</v>
      </c>
      <c r="H190" s="48">
        <v>-6202</v>
      </c>
      <c r="I190" s="45">
        <v>2.8</v>
      </c>
      <c r="J190" s="45">
        <v>28</v>
      </c>
      <c r="K190" s="49">
        <v>0.59</v>
      </c>
      <c r="L190" s="47">
        <v>1E-4</v>
      </c>
      <c r="M190" s="9" t="b">
        <f t="shared" si="6"/>
        <v>1</v>
      </c>
      <c r="N190" t="s">
        <v>260</v>
      </c>
    </row>
    <row r="191" spans="1:14" ht="15.75" thickBot="1" x14ac:dyDescent="0.3">
      <c r="A191" s="3">
        <v>5</v>
      </c>
      <c r="B191" s="41" t="s">
        <v>241</v>
      </c>
      <c r="C191" s="1">
        <v>686884</v>
      </c>
      <c r="D191" s="42">
        <v>2.5499999999999998E-2</v>
      </c>
      <c r="E191" s="43">
        <v>17061</v>
      </c>
      <c r="F191" s="40">
        <v>25</v>
      </c>
      <c r="G191" s="43">
        <v>27990</v>
      </c>
      <c r="H191" s="43">
        <v>-1600</v>
      </c>
      <c r="I191" s="40">
        <v>4.4000000000000004</v>
      </c>
      <c r="J191" s="40">
        <v>20</v>
      </c>
      <c r="K191" s="44">
        <v>0.23</v>
      </c>
      <c r="L191" s="42">
        <v>1E-4</v>
      </c>
      <c r="M191" s="9" t="b">
        <f t="shared" si="6"/>
        <v>1</v>
      </c>
      <c r="N191" t="s">
        <v>260</v>
      </c>
    </row>
    <row r="192" spans="1:14" ht="15.75" thickBot="1" x14ac:dyDescent="0.3">
      <c r="A192" s="4">
        <v>6</v>
      </c>
      <c r="B192" s="46" t="s">
        <v>242</v>
      </c>
      <c r="C192" s="2">
        <v>307145</v>
      </c>
      <c r="D192" s="47">
        <v>2.4199999999999999E-2</v>
      </c>
      <c r="E192" s="48">
        <v>7263</v>
      </c>
      <c r="F192" s="45">
        <v>25</v>
      </c>
      <c r="G192" s="48">
        <v>12190</v>
      </c>
      <c r="H192" s="45">
        <v>120</v>
      </c>
      <c r="I192" s="45">
        <v>3.8</v>
      </c>
      <c r="J192" s="45">
        <v>21</v>
      </c>
      <c r="K192" s="49">
        <v>0.24</v>
      </c>
      <c r="L192" s="47">
        <v>0</v>
      </c>
      <c r="M192" s="9" t="b">
        <f t="shared" si="6"/>
        <v>1</v>
      </c>
      <c r="N192" t="s">
        <v>260</v>
      </c>
    </row>
    <row r="193" spans="1:14" ht="15.75" thickBot="1" x14ac:dyDescent="0.3">
      <c r="A193" s="3">
        <v>7</v>
      </c>
      <c r="B193" s="41" t="s">
        <v>243</v>
      </c>
      <c r="C193" s="1">
        <v>285498</v>
      </c>
      <c r="D193" s="42">
        <v>9.7000000000000003E-3</v>
      </c>
      <c r="E193" s="43">
        <v>2748</v>
      </c>
      <c r="F193" s="40">
        <v>16</v>
      </c>
      <c r="G193" s="43">
        <v>18280</v>
      </c>
      <c r="H193" s="40">
        <v>502</v>
      </c>
      <c r="I193" s="40">
        <v>2</v>
      </c>
      <c r="J193" s="40">
        <v>34</v>
      </c>
      <c r="K193" s="44">
        <v>0.72</v>
      </c>
      <c r="L193" s="42">
        <v>0</v>
      </c>
      <c r="M193" s="9" t="b">
        <f t="shared" si="6"/>
        <v>1</v>
      </c>
      <c r="N193" t="s">
        <v>260</v>
      </c>
    </row>
    <row r="194" spans="1:14" ht="15.75" thickBot="1" x14ac:dyDescent="0.3">
      <c r="A194" s="4">
        <v>8</v>
      </c>
      <c r="B194" s="46" t="s">
        <v>244</v>
      </c>
      <c r="C194" s="2">
        <v>280908</v>
      </c>
      <c r="D194" s="47">
        <v>5.7999999999999996E-3</v>
      </c>
      <c r="E194" s="48">
        <v>1621</v>
      </c>
      <c r="F194" s="45">
        <v>77</v>
      </c>
      <c r="G194" s="48">
        <v>3660</v>
      </c>
      <c r="H194" s="48">
        <v>-1000</v>
      </c>
      <c r="I194" s="45">
        <v>2</v>
      </c>
      <c r="J194" s="45">
        <v>34</v>
      </c>
      <c r="K194" s="49">
        <v>0.64</v>
      </c>
      <c r="L194" s="47">
        <v>0</v>
      </c>
      <c r="M194" s="9" t="b">
        <f t="shared" si="6"/>
        <v>1</v>
      </c>
      <c r="N194" t="s">
        <v>260</v>
      </c>
    </row>
    <row r="195" spans="1:14" ht="15.75" thickBot="1" x14ac:dyDescent="0.3">
      <c r="A195" s="3">
        <v>9</v>
      </c>
      <c r="B195" s="41" t="s">
        <v>245</v>
      </c>
      <c r="C195" s="1">
        <v>198414</v>
      </c>
      <c r="D195" s="42">
        <v>6.7000000000000002E-3</v>
      </c>
      <c r="E195" s="43">
        <v>1317</v>
      </c>
      <c r="F195" s="40">
        <v>70</v>
      </c>
      <c r="G195" s="43">
        <v>2830</v>
      </c>
      <c r="H195" s="43">
        <v>-2803</v>
      </c>
      <c r="I195" s="40">
        <v>3.9</v>
      </c>
      <c r="J195" s="40">
        <v>22</v>
      </c>
      <c r="K195" s="44">
        <v>0.18</v>
      </c>
      <c r="L195" s="42">
        <v>0</v>
      </c>
      <c r="M195" s="9" t="b">
        <f t="shared" si="6"/>
        <v>1</v>
      </c>
      <c r="N195" t="s">
        <v>260</v>
      </c>
    </row>
    <row r="196" spans="1:14" ht="15.75" thickBot="1" x14ac:dyDescent="0.3">
      <c r="A196" s="4">
        <v>10</v>
      </c>
      <c r="B196" s="46" t="s">
        <v>246</v>
      </c>
      <c r="C196" s="2">
        <v>168775</v>
      </c>
      <c r="D196" s="47">
        <v>8.8999999999999999E-3</v>
      </c>
      <c r="E196" s="48">
        <v>1481</v>
      </c>
      <c r="F196" s="45">
        <v>313</v>
      </c>
      <c r="G196" s="45">
        <v>540</v>
      </c>
      <c r="H196" s="45">
        <v>-506</v>
      </c>
      <c r="I196" s="45">
        <v>2.2999999999999998</v>
      </c>
      <c r="J196" s="45">
        <v>31</v>
      </c>
      <c r="K196" s="49">
        <v>0.95</v>
      </c>
      <c r="L196" s="47">
        <v>0</v>
      </c>
      <c r="M196" s="9" t="b">
        <f t="shared" si="6"/>
        <v>1</v>
      </c>
      <c r="N196" t="s">
        <v>260</v>
      </c>
    </row>
    <row r="197" spans="1:14" ht="15.75" thickBot="1" x14ac:dyDescent="0.3">
      <c r="A197" s="3">
        <v>11</v>
      </c>
      <c r="B197" s="41" t="s">
        <v>247</v>
      </c>
      <c r="C197" s="1">
        <v>119449</v>
      </c>
      <c r="D197" s="42">
        <v>1.5699999999999999E-2</v>
      </c>
      <c r="E197" s="43">
        <v>1843</v>
      </c>
      <c r="F197" s="40">
        <v>147</v>
      </c>
      <c r="G197" s="40">
        <v>810</v>
      </c>
      <c r="H197" s="40">
        <v>-800</v>
      </c>
      <c r="I197" s="40">
        <v>3.6</v>
      </c>
      <c r="J197" s="40">
        <v>23</v>
      </c>
      <c r="K197" s="44">
        <v>0.56999999999999995</v>
      </c>
      <c r="L197" s="42">
        <v>0</v>
      </c>
      <c r="M197" s="9" t="b">
        <f t="shared" si="6"/>
        <v>1</v>
      </c>
      <c r="N197" t="s">
        <v>260</v>
      </c>
    </row>
    <row r="198" spans="1:14" ht="15.75" thickBot="1" x14ac:dyDescent="0.3">
      <c r="A198" s="4">
        <v>12</v>
      </c>
      <c r="B198" s="46" t="s">
        <v>248</v>
      </c>
      <c r="C198" s="2">
        <v>115023</v>
      </c>
      <c r="D198" s="47">
        <v>1.06E-2</v>
      </c>
      <c r="E198" s="48">
        <v>1208</v>
      </c>
      <c r="F198" s="45">
        <v>164</v>
      </c>
      <c r="G198" s="45">
        <v>700</v>
      </c>
      <c r="H198" s="45">
        <v>-600</v>
      </c>
      <c r="I198" s="45">
        <v>3.1</v>
      </c>
      <c r="J198" s="45">
        <v>24</v>
      </c>
      <c r="K198" s="49">
        <v>0.21</v>
      </c>
      <c r="L198" s="47">
        <v>0</v>
      </c>
      <c r="M198" s="9" t="b">
        <f t="shared" si="6"/>
        <v>1</v>
      </c>
      <c r="N198" t="s">
        <v>260</v>
      </c>
    </row>
    <row r="199" spans="1:14" ht="15.75" thickBot="1" x14ac:dyDescent="0.3">
      <c r="A199" s="3">
        <v>13</v>
      </c>
      <c r="B199" s="41" t="s">
        <v>249</v>
      </c>
      <c r="C199" s="1">
        <v>105695</v>
      </c>
      <c r="D199" s="42">
        <v>1.15E-2</v>
      </c>
      <c r="E199" s="43">
        <v>1201</v>
      </c>
      <c r="F199" s="40">
        <v>147</v>
      </c>
      <c r="G199" s="40">
        <v>720</v>
      </c>
      <c r="H199" s="40">
        <v>-800</v>
      </c>
      <c r="I199" s="40">
        <v>3.6</v>
      </c>
      <c r="J199" s="40">
        <v>22</v>
      </c>
      <c r="K199" s="44">
        <v>0.24</v>
      </c>
      <c r="L199" s="42">
        <v>0</v>
      </c>
      <c r="M199" s="9" t="b">
        <f t="shared" si="6"/>
        <v>1</v>
      </c>
      <c r="N199" t="s">
        <v>260</v>
      </c>
    </row>
    <row r="200" spans="1:14" ht="15.75" thickBot="1" x14ac:dyDescent="0.3">
      <c r="A200" s="4">
        <v>14</v>
      </c>
      <c r="B200" s="46" t="s">
        <v>250</v>
      </c>
      <c r="C200" s="2">
        <v>59190</v>
      </c>
      <c r="D200" s="47">
        <v>6.7999999999999996E-3</v>
      </c>
      <c r="E200" s="45">
        <v>399</v>
      </c>
      <c r="F200" s="45">
        <v>329</v>
      </c>
      <c r="G200" s="45">
        <v>180</v>
      </c>
      <c r="H200" s="45"/>
      <c r="I200" s="45" t="s">
        <v>136</v>
      </c>
      <c r="J200" s="45" t="s">
        <v>136</v>
      </c>
      <c r="K200" s="49">
        <v>0.7</v>
      </c>
      <c r="L200" s="47">
        <v>0</v>
      </c>
      <c r="M200" s="9" t="b">
        <f t="shared" si="6"/>
        <v>1</v>
      </c>
      <c r="N200" t="s">
        <v>260</v>
      </c>
    </row>
    <row r="201" spans="1:14" ht="15.75" thickBot="1" x14ac:dyDescent="0.3">
      <c r="A201" s="3">
        <v>15</v>
      </c>
      <c r="B201" s="41" t="s">
        <v>251</v>
      </c>
      <c r="C201" s="1">
        <v>57559</v>
      </c>
      <c r="D201" s="42">
        <v>6.0000000000000001E-3</v>
      </c>
      <c r="E201" s="40">
        <v>343</v>
      </c>
      <c r="F201" s="40">
        <v>125</v>
      </c>
      <c r="G201" s="40">
        <v>460</v>
      </c>
      <c r="H201" s="40"/>
      <c r="I201" s="40" t="s">
        <v>136</v>
      </c>
      <c r="J201" s="40" t="s">
        <v>136</v>
      </c>
      <c r="K201" s="44">
        <v>0.88</v>
      </c>
      <c r="L201" s="42">
        <v>0</v>
      </c>
      <c r="M201" s="9" t="b">
        <f t="shared" si="6"/>
        <v>1</v>
      </c>
      <c r="N201" t="s">
        <v>260</v>
      </c>
    </row>
    <row r="202" spans="1:14" ht="15.75" thickBot="1" x14ac:dyDescent="0.3">
      <c r="A202" s="4">
        <v>16</v>
      </c>
      <c r="B202" s="46" t="s">
        <v>252</v>
      </c>
      <c r="C202" s="2">
        <v>55191</v>
      </c>
      <c r="D202" s="47">
        <v>-2.2000000000000001E-3</v>
      </c>
      <c r="E202" s="45">
        <v>-121</v>
      </c>
      <c r="F202" s="45">
        <v>276</v>
      </c>
      <c r="G202" s="45">
        <v>200</v>
      </c>
      <c r="H202" s="45"/>
      <c r="I202" s="45" t="s">
        <v>136</v>
      </c>
      <c r="J202" s="45" t="s">
        <v>136</v>
      </c>
      <c r="K202" s="49">
        <v>0.88</v>
      </c>
      <c r="L202" s="47">
        <v>0</v>
      </c>
      <c r="M202" s="9" t="b">
        <f t="shared" si="6"/>
        <v>1</v>
      </c>
      <c r="N202" t="s">
        <v>260</v>
      </c>
    </row>
    <row r="203" spans="1:14" ht="15.75" thickBot="1" x14ac:dyDescent="0.3">
      <c r="A203" s="3">
        <v>17</v>
      </c>
      <c r="B203" s="41" t="s">
        <v>253</v>
      </c>
      <c r="C203" s="1">
        <v>18094</v>
      </c>
      <c r="D203" s="42">
        <v>4.7999999999999996E-3</v>
      </c>
      <c r="E203" s="40">
        <v>86</v>
      </c>
      <c r="F203" s="40">
        <v>39</v>
      </c>
      <c r="G203" s="40">
        <v>460</v>
      </c>
      <c r="H203" s="40"/>
      <c r="I203" s="40" t="s">
        <v>136</v>
      </c>
      <c r="J203" s="40" t="s">
        <v>136</v>
      </c>
      <c r="K203" s="40" t="s">
        <v>136</v>
      </c>
      <c r="L203" s="42">
        <v>0</v>
      </c>
      <c r="M203" s="9" t="b">
        <f t="shared" si="6"/>
        <v>1</v>
      </c>
      <c r="N203" t="s">
        <v>260</v>
      </c>
    </row>
    <row r="204" spans="1:14" ht="15.75" thickBot="1" x14ac:dyDescent="0.3">
      <c r="A204" s="4">
        <v>18</v>
      </c>
      <c r="B204" s="46" t="s">
        <v>254</v>
      </c>
      <c r="C204" s="2">
        <v>17564</v>
      </c>
      <c r="D204" s="47">
        <v>8.9999999999999998E-4</v>
      </c>
      <c r="E204" s="45">
        <v>16</v>
      </c>
      <c r="F204" s="45">
        <v>73</v>
      </c>
      <c r="G204" s="45">
        <v>240</v>
      </c>
      <c r="H204" s="45"/>
      <c r="I204" s="45" t="s">
        <v>136</v>
      </c>
      <c r="J204" s="45" t="s">
        <v>136</v>
      </c>
      <c r="K204" s="49">
        <v>0.75</v>
      </c>
      <c r="L204" s="47">
        <v>0</v>
      </c>
      <c r="M204" s="9" t="b">
        <f t="shared" si="6"/>
        <v>1</v>
      </c>
      <c r="N204" t="s">
        <v>260</v>
      </c>
    </row>
    <row r="205" spans="1:14" ht="15.75" thickBot="1" x14ac:dyDescent="0.3">
      <c r="A205" s="3">
        <v>19</v>
      </c>
      <c r="B205" s="41" t="s">
        <v>255</v>
      </c>
      <c r="C205" s="1">
        <v>11792</v>
      </c>
      <c r="D205" s="42">
        <v>1.2500000000000001E-2</v>
      </c>
      <c r="E205" s="40">
        <v>146</v>
      </c>
      <c r="F205" s="40">
        <v>393</v>
      </c>
      <c r="G205" s="40">
        <v>30</v>
      </c>
      <c r="H205" s="40"/>
      <c r="I205" s="40" t="s">
        <v>136</v>
      </c>
      <c r="J205" s="40" t="s">
        <v>136</v>
      </c>
      <c r="K205" s="44">
        <v>0.62</v>
      </c>
      <c r="L205" s="42">
        <v>0</v>
      </c>
      <c r="M205" s="9" t="b">
        <f t="shared" si="6"/>
        <v>1</v>
      </c>
      <c r="N205" t="s">
        <v>260</v>
      </c>
    </row>
    <row r="206" spans="1:14" ht="15.75" thickBot="1" x14ac:dyDescent="0.3">
      <c r="A206" s="4">
        <v>20</v>
      </c>
      <c r="B206" s="46" t="s">
        <v>256</v>
      </c>
      <c r="C206" s="2">
        <v>11239</v>
      </c>
      <c r="D206" s="47">
        <v>-1.6899999999999998E-2</v>
      </c>
      <c r="E206" s="45">
        <v>-193</v>
      </c>
      <c r="F206" s="45">
        <v>80</v>
      </c>
      <c r="G206" s="45">
        <v>140</v>
      </c>
      <c r="H206" s="45"/>
      <c r="I206" s="45" t="s">
        <v>136</v>
      </c>
      <c r="J206" s="45" t="s">
        <v>136</v>
      </c>
      <c r="K206" s="49">
        <v>0</v>
      </c>
      <c r="L206" s="47">
        <v>0</v>
      </c>
      <c r="M206" s="9" t="b">
        <f t="shared" si="6"/>
        <v>1</v>
      </c>
      <c r="N206" t="s">
        <v>260</v>
      </c>
    </row>
    <row r="207" spans="1:14" ht="15.75" thickBot="1" x14ac:dyDescent="0.3">
      <c r="A207" s="3">
        <v>21</v>
      </c>
      <c r="B207" s="41" t="s">
        <v>257</v>
      </c>
      <c r="C207" s="1">
        <v>10824</v>
      </c>
      <c r="D207" s="42">
        <v>6.3E-3</v>
      </c>
      <c r="E207" s="40">
        <v>68</v>
      </c>
      <c r="F207" s="40">
        <v>541</v>
      </c>
      <c r="G207" s="40">
        <v>20</v>
      </c>
      <c r="H207" s="40"/>
      <c r="I207" s="40" t="s">
        <v>136</v>
      </c>
      <c r="J207" s="40" t="s">
        <v>136</v>
      </c>
      <c r="K207" s="40" t="s">
        <v>136</v>
      </c>
      <c r="L207" s="42">
        <v>0</v>
      </c>
      <c r="M207" s="9" t="b">
        <f t="shared" si="6"/>
        <v>1</v>
      </c>
      <c r="N207" t="s">
        <v>260</v>
      </c>
    </row>
    <row r="208" spans="1:14" ht="15.75" thickBot="1" x14ac:dyDescent="0.3">
      <c r="A208" s="4">
        <v>22</v>
      </c>
      <c r="B208" s="46" t="s">
        <v>258</v>
      </c>
      <c r="C208" s="2">
        <v>1626</v>
      </c>
      <c r="D208" s="47">
        <v>6.7999999999999996E-3</v>
      </c>
      <c r="E208" s="45">
        <v>11</v>
      </c>
      <c r="F208" s="45">
        <v>6</v>
      </c>
      <c r="G208" s="45">
        <v>260</v>
      </c>
      <c r="H208" s="45"/>
      <c r="I208" s="45" t="s">
        <v>136</v>
      </c>
      <c r="J208" s="45" t="s">
        <v>136</v>
      </c>
      <c r="K208" s="49">
        <v>0.46</v>
      </c>
      <c r="L208" s="47">
        <v>0</v>
      </c>
      <c r="M208" s="9" t="b">
        <f t="shared" si="6"/>
        <v>1</v>
      </c>
      <c r="N208" t="s">
        <v>260</v>
      </c>
    </row>
    <row r="209" spans="1:14" ht="15.75" thickBot="1" x14ac:dyDescent="0.3">
      <c r="A209" s="50">
        <v>23</v>
      </c>
      <c r="B209" s="51" t="s">
        <v>259</v>
      </c>
      <c r="C209" s="52">
        <v>1357</v>
      </c>
      <c r="D209" s="53">
        <v>1.2699999999999999E-2</v>
      </c>
      <c r="E209" s="55">
        <v>17</v>
      </c>
      <c r="F209" s="55">
        <v>136</v>
      </c>
      <c r="G209" s="55">
        <v>10</v>
      </c>
      <c r="H209" s="55"/>
      <c r="I209" s="55" t="s">
        <v>136</v>
      </c>
      <c r="J209" s="55" t="s">
        <v>136</v>
      </c>
      <c r="K209" s="56">
        <v>0</v>
      </c>
      <c r="L209" s="53">
        <v>0</v>
      </c>
      <c r="M209" s="9" t="b">
        <f t="shared" si="6"/>
        <v>1</v>
      </c>
      <c r="N209" t="s">
        <v>260</v>
      </c>
    </row>
    <row r="210" spans="1:14" ht="15.75" thickBot="1" x14ac:dyDescent="0.3">
      <c r="A210" s="50">
        <v>39</v>
      </c>
      <c r="B210" s="51" t="s">
        <v>265</v>
      </c>
      <c r="C210" s="52">
        <v>37742154</v>
      </c>
      <c r="D210" s="53">
        <v>8.8999999999999999E-3</v>
      </c>
      <c r="E210" s="54">
        <v>331107</v>
      </c>
      <c r="F210" s="55">
        <v>4</v>
      </c>
      <c r="G210" s="54">
        <v>9093510</v>
      </c>
      <c r="H210" s="54">
        <v>242032</v>
      </c>
      <c r="I210" s="55">
        <v>1.5</v>
      </c>
      <c r="J210" s="55">
        <v>41</v>
      </c>
      <c r="K210" s="56">
        <v>0.81</v>
      </c>
      <c r="L210" s="53">
        <v>4.7999999999999996E-3</v>
      </c>
      <c r="N210" s="9" t="s">
        <v>265</v>
      </c>
    </row>
    <row r="211" spans="1:14" ht="15.75" thickBot="1" x14ac:dyDescent="0.3">
      <c r="A211" s="87">
        <v>3</v>
      </c>
      <c r="B211" s="86" t="s">
        <v>324</v>
      </c>
      <c r="C211" s="52">
        <v>331002651</v>
      </c>
      <c r="D211" s="53">
        <v>5.8999999999999999E-3</v>
      </c>
      <c r="E211" s="54">
        <v>1937734</v>
      </c>
      <c r="F211" s="55">
        <v>36</v>
      </c>
      <c r="G211" s="54">
        <v>9147420</v>
      </c>
      <c r="H211" s="54">
        <v>954806</v>
      </c>
      <c r="I211" s="55">
        <v>1.8</v>
      </c>
      <c r="J211" s="55">
        <v>38</v>
      </c>
      <c r="K211" s="56">
        <v>0.83</v>
      </c>
      <c r="L211" s="53">
        <v>4.2500000000000003E-2</v>
      </c>
      <c r="N211" s="9" t="s">
        <v>261</v>
      </c>
    </row>
    <row r="212" spans="1:14" ht="15.75" thickBot="1" x14ac:dyDescent="0.3">
      <c r="A212" s="5">
        <v>140</v>
      </c>
      <c r="B212" s="79" t="s">
        <v>279</v>
      </c>
      <c r="C212" s="6">
        <v>2877797</v>
      </c>
      <c r="D212" s="80">
        <v>-1.1000000000000001E-3</v>
      </c>
      <c r="E212" s="88">
        <v>-3120</v>
      </c>
      <c r="F212" s="81">
        <v>105</v>
      </c>
      <c r="G212" s="88">
        <v>27400</v>
      </c>
      <c r="H212" s="88">
        <v>-14000</v>
      </c>
      <c r="I212" s="81">
        <v>1.6</v>
      </c>
      <c r="J212" s="81">
        <v>36</v>
      </c>
      <c r="K212" s="82">
        <v>0.63</v>
      </c>
      <c r="L212" s="80">
        <v>4.0000000000000002E-4</v>
      </c>
    </row>
    <row r="213" spans="1:14" ht="15.75" thickBot="1" x14ac:dyDescent="0.3">
      <c r="A213" s="50">
        <v>203</v>
      </c>
      <c r="B213" s="51" t="s">
        <v>280</v>
      </c>
      <c r="C213" s="52">
        <v>77265</v>
      </c>
      <c r="D213" s="53">
        <v>1.6000000000000001E-3</v>
      </c>
      <c r="E213" s="55">
        <v>123</v>
      </c>
      <c r="F213" s="55">
        <v>164</v>
      </c>
      <c r="G213" s="55">
        <v>470</v>
      </c>
      <c r="H213" s="55"/>
      <c r="I213" s="55" t="s">
        <v>136</v>
      </c>
      <c r="J213" s="55" t="s">
        <v>136</v>
      </c>
      <c r="K213" s="56">
        <v>0.88</v>
      </c>
      <c r="L213" s="53">
        <v>0</v>
      </c>
    </row>
    <row r="214" spans="1:14" ht="15.75" thickBot="1" x14ac:dyDescent="0.3">
      <c r="A214" s="50">
        <v>96</v>
      </c>
      <c r="B214" s="51" t="s">
        <v>267</v>
      </c>
      <c r="C214" s="52">
        <v>9449323</v>
      </c>
      <c r="D214" s="53">
        <v>-2.9999999999999997E-4</v>
      </c>
      <c r="E214" s="54">
        <v>-3088</v>
      </c>
      <c r="F214" s="55">
        <v>47</v>
      </c>
      <c r="G214" s="54">
        <v>202910</v>
      </c>
      <c r="H214" s="54">
        <v>8730</v>
      </c>
      <c r="I214" s="55">
        <v>1.7</v>
      </c>
      <c r="J214" s="55">
        <v>40</v>
      </c>
      <c r="K214" s="56">
        <v>0.79</v>
      </c>
      <c r="L214" s="53">
        <v>1.1999999999999999E-3</v>
      </c>
    </row>
    <row r="215" spans="1:14" ht="15.75" thickBot="1" x14ac:dyDescent="0.3">
      <c r="A215" s="50">
        <v>206</v>
      </c>
      <c r="B215" s="51" t="s">
        <v>290</v>
      </c>
      <c r="C215" s="52">
        <v>62278</v>
      </c>
      <c r="D215" s="53">
        <v>-3.5999999999999999E-3</v>
      </c>
      <c r="E215" s="55">
        <v>-228</v>
      </c>
      <c r="F215" s="54">
        <v>1246</v>
      </c>
      <c r="G215" s="55">
        <v>50</v>
      </c>
      <c r="H215" s="55"/>
      <c r="I215" s="55" t="s">
        <v>136</v>
      </c>
      <c r="J215" s="55" t="s">
        <v>136</v>
      </c>
      <c r="K215" s="56">
        <v>0.97</v>
      </c>
      <c r="L215" s="53">
        <v>0</v>
      </c>
    </row>
    <row r="216" spans="1:14" ht="15.75" thickBot="1" x14ac:dyDescent="0.3">
      <c r="A216" s="5">
        <v>135</v>
      </c>
      <c r="B216" s="79" t="s">
        <v>276</v>
      </c>
      <c r="C216" s="6">
        <v>3280819</v>
      </c>
      <c r="D216" s="80">
        <v>-6.1000000000000004E-3</v>
      </c>
      <c r="E216" s="88">
        <v>-20181</v>
      </c>
      <c r="F216" s="81">
        <v>64</v>
      </c>
      <c r="G216" s="88">
        <v>51000</v>
      </c>
      <c r="H216" s="88">
        <v>-21585</v>
      </c>
      <c r="I216" s="81">
        <v>1.3</v>
      </c>
      <c r="J216" s="81">
        <v>43</v>
      </c>
      <c r="K216" s="82">
        <v>0.52</v>
      </c>
      <c r="L216" s="80">
        <v>4.0000000000000002E-4</v>
      </c>
    </row>
    <row r="217" spans="1:14" ht="15.75" thickBot="1" x14ac:dyDescent="0.3">
      <c r="A217" s="5">
        <v>190</v>
      </c>
      <c r="B217" s="79" t="s">
        <v>283</v>
      </c>
      <c r="C217" s="6">
        <v>173863</v>
      </c>
      <c r="D217" s="80">
        <v>9.2999999999999992E-3</v>
      </c>
      <c r="E217" s="88">
        <v>1604</v>
      </c>
      <c r="F217" s="81">
        <v>915</v>
      </c>
      <c r="G217" s="81">
        <v>190</v>
      </c>
      <c r="H217" s="88">
        <v>1351</v>
      </c>
      <c r="I217" s="81">
        <v>1.5</v>
      </c>
      <c r="J217" s="81">
        <v>43</v>
      </c>
      <c r="K217" s="82">
        <v>0.3</v>
      </c>
      <c r="L217" s="80">
        <v>0</v>
      </c>
    </row>
    <row r="218" spans="1:14" ht="15.75" thickBot="1" x14ac:dyDescent="0.3">
      <c r="A218" s="50">
        <v>212</v>
      </c>
      <c r="B218" s="51" t="s">
        <v>288</v>
      </c>
      <c r="C218" s="52">
        <v>48863</v>
      </c>
      <c r="D218" s="53">
        <v>3.8E-3</v>
      </c>
      <c r="E218" s="55">
        <v>185</v>
      </c>
      <c r="F218" s="55">
        <v>35</v>
      </c>
      <c r="G218" s="54">
        <v>1396</v>
      </c>
      <c r="H218" s="55"/>
      <c r="I218" s="55" t="s">
        <v>136</v>
      </c>
      <c r="J218" s="55" t="s">
        <v>136</v>
      </c>
      <c r="K218" s="56">
        <v>0.43</v>
      </c>
      <c r="L218" s="53">
        <v>0</v>
      </c>
    </row>
    <row r="219" spans="1:14" ht="15.75" thickBot="1" x14ac:dyDescent="0.3">
      <c r="A219" s="50">
        <v>219</v>
      </c>
      <c r="B219" s="51" t="s">
        <v>289</v>
      </c>
      <c r="C219" s="52">
        <v>33691</v>
      </c>
      <c r="D219" s="53">
        <v>-2.9999999999999997E-4</v>
      </c>
      <c r="E219" s="55">
        <v>-10</v>
      </c>
      <c r="F219" s="54">
        <v>3369</v>
      </c>
      <c r="G219" s="55">
        <v>10</v>
      </c>
      <c r="H219" s="55"/>
      <c r="I219" s="55" t="s">
        <v>136</v>
      </c>
      <c r="J219" s="55" t="s">
        <v>136</v>
      </c>
      <c r="K219" s="55" t="s">
        <v>136</v>
      </c>
      <c r="L219" s="53">
        <v>0</v>
      </c>
    </row>
    <row r="220" spans="1:14" ht="15.75" thickBot="1" x14ac:dyDescent="0.3">
      <c r="A220" s="50">
        <v>209</v>
      </c>
      <c r="B220" s="51" t="s">
        <v>296</v>
      </c>
      <c r="C220" s="52">
        <v>56770</v>
      </c>
      <c r="D220" s="53">
        <v>1.6999999999999999E-3</v>
      </c>
      <c r="E220" s="55">
        <v>98</v>
      </c>
      <c r="F220" s="55">
        <v>0</v>
      </c>
      <c r="G220" s="54">
        <v>410450</v>
      </c>
      <c r="H220" s="55"/>
      <c r="I220" s="55" t="s">
        <v>136</v>
      </c>
      <c r="J220" s="55" t="s">
        <v>136</v>
      </c>
      <c r="K220" s="56">
        <v>0.87</v>
      </c>
      <c r="L220" s="53">
        <v>0</v>
      </c>
    </row>
    <row r="221" spans="1:14" ht="15.75" thickBot="1" x14ac:dyDescent="0.3">
      <c r="A221" s="5">
        <v>180</v>
      </c>
      <c r="B221" s="79" t="s">
        <v>275</v>
      </c>
      <c r="C221" s="6">
        <v>341243</v>
      </c>
      <c r="D221" s="80">
        <v>6.4999999999999997E-3</v>
      </c>
      <c r="E221" s="88">
        <v>2212</v>
      </c>
      <c r="F221" s="81">
        <v>3</v>
      </c>
      <c r="G221" s="88">
        <v>100250</v>
      </c>
      <c r="H221" s="81">
        <v>380</v>
      </c>
      <c r="I221" s="81">
        <v>1.8</v>
      </c>
      <c r="J221" s="81">
        <v>37</v>
      </c>
      <c r="K221" s="82">
        <v>0.94</v>
      </c>
      <c r="L221" s="80">
        <v>0</v>
      </c>
    </row>
    <row r="222" spans="1:14" ht="15.75" thickBot="1" x14ac:dyDescent="0.3">
      <c r="A222" s="5">
        <v>202</v>
      </c>
      <c r="B222" s="79" t="s">
        <v>287</v>
      </c>
      <c r="C222" s="6">
        <v>85033</v>
      </c>
      <c r="D222" s="80">
        <v>5.3E-3</v>
      </c>
      <c r="E222" s="81">
        <v>449</v>
      </c>
      <c r="F222" s="81">
        <v>149</v>
      </c>
      <c r="G222" s="81">
        <v>570</v>
      </c>
      <c r="H222" s="81"/>
      <c r="I222" s="81" t="s">
        <v>136</v>
      </c>
      <c r="J222" s="81" t="s">
        <v>136</v>
      </c>
      <c r="K222" s="82">
        <v>0.53</v>
      </c>
      <c r="L222" s="80">
        <v>0</v>
      </c>
    </row>
    <row r="223" spans="1:14" ht="15.75" thickBot="1" x14ac:dyDescent="0.3">
      <c r="A223" s="50">
        <v>217</v>
      </c>
      <c r="B223" s="51" t="s">
        <v>292</v>
      </c>
      <c r="C223" s="52">
        <v>38128</v>
      </c>
      <c r="D223" s="53">
        <v>2.8999999999999998E-3</v>
      </c>
      <c r="E223" s="55">
        <v>109</v>
      </c>
      <c r="F223" s="55">
        <v>238</v>
      </c>
      <c r="G223" s="55">
        <v>160</v>
      </c>
      <c r="H223" s="55"/>
      <c r="I223" s="55" t="s">
        <v>136</v>
      </c>
      <c r="J223" s="55" t="s">
        <v>136</v>
      </c>
      <c r="K223" s="56">
        <v>0.15</v>
      </c>
      <c r="L223" s="53">
        <v>0</v>
      </c>
    </row>
    <row r="224" spans="1:14" ht="15.75" thickBot="1" x14ac:dyDescent="0.3">
      <c r="A224" s="89">
        <v>131</v>
      </c>
      <c r="B224" s="34" t="s">
        <v>274</v>
      </c>
      <c r="C224" s="6">
        <v>4033963</v>
      </c>
      <c r="D224" s="80">
        <v>-2.3E-3</v>
      </c>
      <c r="E224" s="88">
        <v>-9300</v>
      </c>
      <c r="F224" s="81">
        <v>123</v>
      </c>
      <c r="G224" s="88">
        <v>32850</v>
      </c>
      <c r="H224" s="88">
        <v>-1387</v>
      </c>
      <c r="I224" s="81">
        <v>1.3</v>
      </c>
      <c r="J224" s="81">
        <v>38</v>
      </c>
      <c r="K224" s="82">
        <v>0.43</v>
      </c>
      <c r="L224" s="80">
        <v>5.0000000000000001E-4</v>
      </c>
    </row>
    <row r="225" spans="1:12" ht="15.75" thickBot="1" x14ac:dyDescent="0.3">
      <c r="A225" s="50">
        <v>214</v>
      </c>
      <c r="B225" s="51" t="s">
        <v>291</v>
      </c>
      <c r="C225" s="52">
        <v>39242</v>
      </c>
      <c r="D225" s="53">
        <v>7.1000000000000004E-3</v>
      </c>
      <c r="E225" s="55">
        <v>278</v>
      </c>
      <c r="F225" s="54">
        <v>26337</v>
      </c>
      <c r="G225" s="55">
        <v>1</v>
      </c>
      <c r="H225" s="55"/>
      <c r="I225" s="55" t="s">
        <v>136</v>
      </c>
      <c r="J225" s="55" t="s">
        <v>136</v>
      </c>
      <c r="K225" s="55" t="s">
        <v>136</v>
      </c>
      <c r="L225" s="53">
        <v>0</v>
      </c>
    </row>
    <row r="226" spans="1:12" ht="15.75" thickBot="1" x14ac:dyDescent="0.3">
      <c r="A226" s="50">
        <v>168</v>
      </c>
      <c r="B226" s="51" t="s">
        <v>286</v>
      </c>
      <c r="C226" s="52">
        <v>628066</v>
      </c>
      <c r="D226" s="53">
        <v>1E-4</v>
      </c>
      <c r="E226" s="55">
        <v>79</v>
      </c>
      <c r="F226" s="55">
        <v>47</v>
      </c>
      <c r="G226" s="54">
        <v>13450</v>
      </c>
      <c r="H226" s="55">
        <v>-480</v>
      </c>
      <c r="I226" s="55">
        <v>1.8</v>
      </c>
      <c r="J226" s="55">
        <v>39</v>
      </c>
      <c r="K226" s="56">
        <v>0.68</v>
      </c>
      <c r="L226" s="53">
        <v>1E-4</v>
      </c>
    </row>
    <row r="227" spans="1:12" ht="15.75" thickBot="1" x14ac:dyDescent="0.3">
      <c r="A227" s="50">
        <v>148</v>
      </c>
      <c r="B227" s="51" t="s">
        <v>277</v>
      </c>
      <c r="C227" s="52">
        <v>2083374</v>
      </c>
      <c r="D227" s="53">
        <v>0</v>
      </c>
      <c r="E227" s="55">
        <v>-85</v>
      </c>
      <c r="F227" s="55">
        <v>83</v>
      </c>
      <c r="G227" s="54">
        <v>25220</v>
      </c>
      <c r="H227" s="54">
        <v>-1000</v>
      </c>
      <c r="I227" s="55">
        <v>1.5</v>
      </c>
      <c r="J227" s="55">
        <v>39</v>
      </c>
      <c r="K227" s="56">
        <v>0.59</v>
      </c>
      <c r="L227" s="53">
        <v>2.9999999999999997E-4</v>
      </c>
    </row>
    <row r="228" spans="1:12" ht="15.75" thickBot="1" x14ac:dyDescent="0.3">
      <c r="A228" s="50">
        <v>119</v>
      </c>
      <c r="B228" s="51" t="s">
        <v>272</v>
      </c>
      <c r="C228" s="52">
        <v>5421241</v>
      </c>
      <c r="D228" s="53">
        <v>7.9000000000000008E-3</v>
      </c>
      <c r="E228" s="54">
        <v>42384</v>
      </c>
      <c r="F228" s="55">
        <v>15</v>
      </c>
      <c r="G228" s="54">
        <v>365268</v>
      </c>
      <c r="H228" s="54">
        <v>28000</v>
      </c>
      <c r="I228" s="55">
        <v>1.7</v>
      </c>
      <c r="J228" s="55">
        <v>40</v>
      </c>
      <c r="K228" s="56">
        <v>0.83</v>
      </c>
      <c r="L228" s="53">
        <v>6.9999999999999999E-4</v>
      </c>
    </row>
    <row r="229" spans="1:12" ht="15.75" thickBot="1" x14ac:dyDescent="0.3">
      <c r="A229" s="50">
        <v>230</v>
      </c>
      <c r="B229" s="51" t="s">
        <v>326</v>
      </c>
      <c r="C229" s="52">
        <v>5794</v>
      </c>
      <c r="D229" s="53">
        <v>-4.7999999999999996E-3</v>
      </c>
      <c r="E229" s="55">
        <v>-28</v>
      </c>
      <c r="F229" s="55">
        <v>25</v>
      </c>
      <c r="G229" s="55">
        <v>230</v>
      </c>
      <c r="H229" s="55"/>
      <c r="I229" s="55" t="s">
        <v>136</v>
      </c>
      <c r="J229" s="55" t="s">
        <v>136</v>
      </c>
      <c r="K229" s="56">
        <v>1</v>
      </c>
      <c r="L229" s="53">
        <v>0</v>
      </c>
    </row>
    <row r="230" spans="1:12" ht="15.75" thickBot="1" x14ac:dyDescent="0.3">
      <c r="A230" s="50">
        <v>218</v>
      </c>
      <c r="B230" s="51" t="s">
        <v>282</v>
      </c>
      <c r="C230" s="52">
        <v>33931</v>
      </c>
      <c r="D230" s="53">
        <v>2.0999999999999999E-3</v>
      </c>
      <c r="E230" s="55">
        <v>71</v>
      </c>
      <c r="F230" s="55">
        <v>566</v>
      </c>
      <c r="G230" s="55">
        <v>60</v>
      </c>
      <c r="H230" s="55"/>
      <c r="I230" s="55" t="s">
        <v>136</v>
      </c>
      <c r="J230" s="55" t="s">
        <v>136</v>
      </c>
      <c r="K230" s="56">
        <v>0.97</v>
      </c>
      <c r="L230" s="53">
        <v>0</v>
      </c>
    </row>
    <row r="231" spans="1:12" ht="15.75" thickBot="1" x14ac:dyDescent="0.3">
      <c r="A231" s="50">
        <v>99</v>
      </c>
      <c r="B231" s="51" t="s">
        <v>271</v>
      </c>
      <c r="C231" s="52">
        <v>8737371</v>
      </c>
      <c r="D231" s="53">
        <v>-4.0000000000000001E-3</v>
      </c>
      <c r="E231" s="54">
        <v>-34864</v>
      </c>
      <c r="F231" s="55">
        <v>100</v>
      </c>
      <c r="G231" s="54">
        <v>87460</v>
      </c>
      <c r="H231" s="54">
        <v>4000</v>
      </c>
      <c r="I231" s="55">
        <v>1.5</v>
      </c>
      <c r="J231" s="55">
        <v>42</v>
      </c>
      <c r="K231" s="56">
        <v>0.56000000000000005</v>
      </c>
      <c r="L231" s="53">
        <v>1.1000000000000001E-3</v>
      </c>
    </row>
    <row r="232" spans="1:12" ht="15.75" thickBot="1" x14ac:dyDescent="0.3">
      <c r="A232" s="5">
        <v>228</v>
      </c>
      <c r="B232" s="79" t="s">
        <v>327</v>
      </c>
      <c r="C232" s="6">
        <v>9877</v>
      </c>
      <c r="D232" s="80">
        <v>3.0000000000000001E-3</v>
      </c>
      <c r="E232" s="81">
        <v>30</v>
      </c>
      <c r="F232" s="81">
        <v>470</v>
      </c>
      <c r="G232" s="81">
        <v>21</v>
      </c>
      <c r="H232" s="81"/>
      <c r="I232" s="81" t="s">
        <v>136</v>
      </c>
      <c r="J232" s="81" t="s">
        <v>136</v>
      </c>
      <c r="K232" s="82">
        <v>0</v>
      </c>
      <c r="L232" s="80">
        <v>0</v>
      </c>
    </row>
    <row r="233" spans="1:12" ht="15.75" thickBot="1" x14ac:dyDescent="0.3">
      <c r="A233" s="5">
        <v>101</v>
      </c>
      <c r="B233" s="79" t="s">
        <v>266</v>
      </c>
      <c r="C233" s="6">
        <v>8654622</v>
      </c>
      <c r="D233" s="80">
        <v>7.4000000000000003E-3</v>
      </c>
      <c r="E233" s="88">
        <v>63257</v>
      </c>
      <c r="F233" s="81">
        <v>219</v>
      </c>
      <c r="G233" s="88">
        <v>39516</v>
      </c>
      <c r="H233" s="88">
        <v>52000</v>
      </c>
      <c r="I233" s="81">
        <v>1.5</v>
      </c>
      <c r="J233" s="81">
        <v>43</v>
      </c>
      <c r="K233" s="82">
        <v>0.74</v>
      </c>
      <c r="L233" s="80">
        <v>1.1000000000000001E-3</v>
      </c>
    </row>
    <row r="234" spans="1:12" ht="15.75" thickBot="1" x14ac:dyDescent="0.3">
      <c r="A234" s="5">
        <v>35</v>
      </c>
      <c r="B234" s="79" t="s">
        <v>270</v>
      </c>
      <c r="C234" s="6">
        <v>43733762</v>
      </c>
      <c r="D234" s="80">
        <v>-5.8999999999999999E-3</v>
      </c>
      <c r="E234" s="88">
        <v>-259876</v>
      </c>
      <c r="F234" s="81">
        <v>75</v>
      </c>
      <c r="G234" s="88">
        <v>579320</v>
      </c>
      <c r="H234" s="88">
        <v>10000</v>
      </c>
      <c r="I234" s="81">
        <v>1.4</v>
      </c>
      <c r="J234" s="81">
        <v>41</v>
      </c>
      <c r="K234" s="82">
        <v>0.69</v>
      </c>
      <c r="L234" s="80">
        <v>5.5999999999999999E-3</v>
      </c>
    </row>
    <row r="235" spans="1:12" ht="15.75" thickBot="1" x14ac:dyDescent="0.3">
      <c r="A235" s="5">
        <v>21</v>
      </c>
      <c r="B235" s="79" t="s">
        <v>325</v>
      </c>
      <c r="C235" s="6">
        <v>67886011</v>
      </c>
      <c r="D235" s="80">
        <v>5.3E-3</v>
      </c>
      <c r="E235" s="88">
        <v>355839</v>
      </c>
      <c r="F235" s="81">
        <v>281</v>
      </c>
      <c r="G235" s="88">
        <v>241930</v>
      </c>
      <c r="H235" s="88">
        <v>260650</v>
      </c>
      <c r="I235" s="81">
        <v>1.8</v>
      </c>
      <c r="J235" s="81">
        <v>40</v>
      </c>
      <c r="K235" s="82">
        <v>0.83</v>
      </c>
      <c r="L235" s="80">
        <v>8.6999999999999994E-3</v>
      </c>
    </row>
  </sheetData>
  <hyperlinks>
    <hyperlink ref="B2" r:id="rId1" display="https://www.worldometers.info/world-population/china-population/"/>
    <hyperlink ref="B3" r:id="rId2" display="https://www.worldometers.info/world-population/india-population/"/>
    <hyperlink ref="B4" r:id="rId3" display="https://www.worldometers.info/world-population/indonesia-population/"/>
    <hyperlink ref="B5" r:id="rId4" display="https://www.worldometers.info/world-population/pakistan-population/"/>
    <hyperlink ref="B6" r:id="rId5" display="https://www.worldometers.info/world-population/bangladesh-population/"/>
    <hyperlink ref="B7" r:id="rId6" display="https://www.worldometers.info/world-population/japan-population/"/>
    <hyperlink ref="B8" r:id="rId7" display="https://www.worldometers.info/world-population/philippines-population/"/>
    <hyperlink ref="B9" r:id="rId8" display="https://www.worldometers.info/world-population/vietnam-population/"/>
    <hyperlink ref="B10" r:id="rId9" display="https://www.worldometers.info/world-population/turkey-population/"/>
    <hyperlink ref="B11" r:id="rId10" display="https://www.worldometers.info/world-population/iran-population/"/>
    <hyperlink ref="B12" r:id="rId11" display="https://www.worldometers.info/world-population/thailand-population/"/>
    <hyperlink ref="B13" r:id="rId12" display="https://www.worldometers.info/world-population/myanmar-population/"/>
    <hyperlink ref="B14" r:id="rId13" display="https://www.worldometers.info/world-population/south-korea-population/"/>
    <hyperlink ref="B15" r:id="rId14" display="https://www.worldometers.info/world-population/iraq-population/"/>
    <hyperlink ref="B16" r:id="rId15" display="https://www.worldometers.info/world-population/afghanistan-population/"/>
    <hyperlink ref="B17" r:id="rId16" display="https://www.worldometers.info/world-population/saudi-arabia-population/"/>
    <hyperlink ref="B18" r:id="rId17" display="https://www.worldometers.info/world-population/uzbekistan-population/"/>
    <hyperlink ref="B19" r:id="rId18" display="https://www.worldometers.info/world-population/malaysia-population/"/>
    <hyperlink ref="B20" r:id="rId19" display="https://www.worldometers.info/world-population/yemen-population/"/>
    <hyperlink ref="B21" r:id="rId20" display="https://www.worldometers.info/world-population/nepal-population/"/>
    <hyperlink ref="B22" r:id="rId21" display="https://www.worldometers.info/world-population/north-korea-population/"/>
    <hyperlink ref="B23" r:id="rId22" display="https://www.worldometers.info/world-population/taiwan-population/"/>
    <hyperlink ref="B24" r:id="rId23" display="https://www.worldometers.info/world-population/sri-lanka-population/"/>
    <hyperlink ref="B25" r:id="rId24" display="https://www.worldometers.info/world-population/kazakhstan-population/"/>
    <hyperlink ref="B26" r:id="rId25" display="https://www.worldometers.info/world-population/syria-population/"/>
    <hyperlink ref="B27" r:id="rId26" display="https://www.worldometers.info/world-population/cambodia-population/"/>
    <hyperlink ref="B28" r:id="rId27" display="https://www.worldometers.info/world-population/jordan-population/"/>
    <hyperlink ref="B29" r:id="rId28" display="https://www.worldometers.info/world-population/azerbaijan-population/"/>
    <hyperlink ref="B30" r:id="rId29" display="https://www.worldometers.info/world-population/united-arab-emirates-population/"/>
    <hyperlink ref="B31" r:id="rId30" display="https://www.worldometers.info/world-population/tajikistan-population/"/>
    <hyperlink ref="B32" r:id="rId31" display="https://www.worldometers.info/world-population/israel-population/"/>
    <hyperlink ref="B33" r:id="rId32" display="https://www.worldometers.info/world-population/china-hong-kong-sar-population/"/>
    <hyperlink ref="B34" r:id="rId33" display="https://www.worldometers.info/world-population/laos-population/"/>
    <hyperlink ref="B35" r:id="rId34" display="https://www.worldometers.info/world-population/lebanon-population/"/>
    <hyperlink ref="B36" r:id="rId35" display="https://www.worldometers.info/world-population/kyrgyzstan-population/"/>
    <hyperlink ref="B37" r:id="rId36" display="https://www.worldometers.info/world-population/turkmenistan-population/"/>
    <hyperlink ref="B38" r:id="rId37" display="https://www.worldometers.info/world-population/singapore-population/"/>
    <hyperlink ref="B39" r:id="rId38" display="https://www.worldometers.info/world-population/state-of-palestine-population/"/>
    <hyperlink ref="B40" r:id="rId39" display="https://www.worldometers.info/world-population/oman-population/"/>
    <hyperlink ref="B41" r:id="rId40" display="https://www.worldometers.info/world-population/kuwait-population/"/>
    <hyperlink ref="B42" r:id="rId41" display="https://www.worldometers.info/world-population/georgia-population/"/>
    <hyperlink ref="B43" r:id="rId42" display="https://www.worldometers.info/world-population/mongolia-population/"/>
    <hyperlink ref="B44" r:id="rId43" display="https://www.worldometers.info/world-population/armenia-population/"/>
    <hyperlink ref="B45" r:id="rId44" display="https://www.worldometers.info/world-population/qatar-population/"/>
    <hyperlink ref="B46" r:id="rId45" display="https://www.worldometers.info/world-population/bahrain-population/"/>
    <hyperlink ref="B47" r:id="rId46" display="https://www.worldometers.info/world-population/timor-leste-population/"/>
    <hyperlink ref="B48" r:id="rId47" display="https://www.worldometers.info/world-population/bhutan-population/"/>
    <hyperlink ref="B49" r:id="rId48" display="https://www.worldometers.info/world-population/china-macao-sar-population/"/>
    <hyperlink ref="B50" r:id="rId49" display="https://www.worldometers.info/world-population/maldives-population/"/>
    <hyperlink ref="B51" r:id="rId50" display="https://www.worldometers.info/world-population/brunei-darussalam-population/"/>
    <hyperlink ref="B52" r:id="rId51" display="https://www.worldometers.info/world-population/nigeria-population/"/>
    <hyperlink ref="B53" r:id="rId52" display="https://www.worldometers.info/world-population/ethiopia-population/"/>
    <hyperlink ref="B54" r:id="rId53" display="https://www.worldometers.info/world-population/egypt-population/"/>
    <hyperlink ref="B55" r:id="rId54" display="https://www.worldometers.info/world-population/democratic-republic-of-the-congo-population/"/>
    <hyperlink ref="B56" r:id="rId55" display="https://www.worldometers.info/world-population/south-africa-population/"/>
    <hyperlink ref="B57" r:id="rId56" display="https://www.worldometers.info/world-population/tanzania-population/"/>
    <hyperlink ref="B58" r:id="rId57" display="https://www.worldometers.info/world-population/kenya-population/"/>
    <hyperlink ref="B59" r:id="rId58" display="https://www.worldometers.info/world-population/uganda-population/"/>
    <hyperlink ref="B60" r:id="rId59" display="https://www.worldometers.info/world-population/algeria-population/"/>
    <hyperlink ref="B61" r:id="rId60" display="https://www.worldometers.info/world-population/sudan-population/"/>
    <hyperlink ref="B62" r:id="rId61" display="https://www.worldometers.info/world-population/morocco-population/"/>
    <hyperlink ref="B63" r:id="rId62" display="https://www.worldometers.info/world-population/angola-population/"/>
    <hyperlink ref="B64" r:id="rId63" display="https://www.worldometers.info/world-population/ghana-population/"/>
    <hyperlink ref="B65" r:id="rId64" display="https://www.worldometers.info/world-population/mozambique-population/"/>
    <hyperlink ref="B66" r:id="rId65" display="https://www.worldometers.info/world-population/madagascar-population/"/>
    <hyperlink ref="B67" r:id="rId66" display="https://www.worldometers.info/world-population/cameroon-population/"/>
    <hyperlink ref="B68" r:id="rId67" display="https://www.worldometers.info/world-population/cote-d-ivoire-population/"/>
    <hyperlink ref="B69" r:id="rId68" display="https://www.worldometers.info/world-population/niger-population/"/>
    <hyperlink ref="B70" r:id="rId69" display="https://www.worldometers.info/world-population/burkina-faso-population/"/>
    <hyperlink ref="B71" r:id="rId70" display="https://www.worldometers.info/world-population/mali-population/"/>
    <hyperlink ref="B72" r:id="rId71" display="https://www.worldometers.info/world-population/malawi-population/"/>
    <hyperlink ref="B73" r:id="rId72" display="https://www.worldometers.info/world-population/zambia-population/"/>
    <hyperlink ref="B74" r:id="rId73" display="https://www.worldometers.info/world-population/senegal-population/"/>
    <hyperlink ref="B75" r:id="rId74" display="https://www.worldometers.info/world-population/chad-population/"/>
    <hyperlink ref="B76" r:id="rId75" display="https://www.worldometers.info/world-population/somalia-population/"/>
    <hyperlink ref="B77" r:id="rId76" display="https://www.worldometers.info/world-population/zimbabwe-population/"/>
    <hyperlink ref="B78" r:id="rId77" display="https://www.worldometers.info/world-population/guinea-population/"/>
    <hyperlink ref="B79" r:id="rId78" display="https://www.worldometers.info/world-population/rwanda-population/"/>
    <hyperlink ref="B80" r:id="rId79" display="https://www.worldometers.info/world-population/benin-population/"/>
    <hyperlink ref="B81" r:id="rId80" display="https://www.worldometers.info/world-population/tunisia-population/"/>
    <hyperlink ref="B82" r:id="rId81" display="https://www.worldometers.info/world-population/burundi-population/"/>
    <hyperlink ref="B83" r:id="rId82" display="https://www.worldometers.info/world-population/south-sudan-population/"/>
    <hyperlink ref="B84" r:id="rId83" display="https://www.worldometers.info/world-population/togo-population/"/>
    <hyperlink ref="B85" r:id="rId84" display="https://www.worldometers.info/world-population/sierra-leone-population/"/>
    <hyperlink ref="B86" r:id="rId85" display="https://www.worldometers.info/world-population/libya-population/"/>
    <hyperlink ref="B87" r:id="rId86" display="https://www.worldometers.info/world-population/congo-population/"/>
    <hyperlink ref="B88" r:id="rId87" display="https://www.worldometers.info/world-population/liberia-population/"/>
    <hyperlink ref="B89" r:id="rId88" display="https://www.worldometers.info/world-population/central-african-republic-population/"/>
    <hyperlink ref="B90" r:id="rId89" display="https://www.worldometers.info/world-population/mauritania-population/"/>
    <hyperlink ref="B91" r:id="rId90" display="https://www.worldometers.info/world-population/eritrea-population/"/>
    <hyperlink ref="B92" r:id="rId91" display="https://www.worldometers.info/world-population/namibia-population/"/>
    <hyperlink ref="B93" r:id="rId92" display="https://www.worldometers.info/world-population/gambia-population/"/>
    <hyperlink ref="B94" r:id="rId93" display="https://www.worldometers.info/world-population/botswana-population/"/>
    <hyperlink ref="B95" r:id="rId94" display="https://www.worldometers.info/world-population/gabon-population/"/>
    <hyperlink ref="B96" r:id="rId95" display="https://www.worldometers.info/world-population/lesotho-population/"/>
    <hyperlink ref="B97" r:id="rId96" display="https://www.worldometers.info/world-population/guinea-bissau-population/"/>
    <hyperlink ref="B98" r:id="rId97" display="https://www.worldometers.info/world-population/equatorial-guinea-population/"/>
    <hyperlink ref="B99" r:id="rId98" display="https://www.worldometers.info/world-population/mauritius-population/"/>
    <hyperlink ref="B100" r:id="rId99" display="https://www.worldometers.info/world-population/swaziland-population/"/>
    <hyperlink ref="B101" r:id="rId100" display="https://www.worldometers.info/world-population/djibouti-population/"/>
    <hyperlink ref="B102" r:id="rId101" display="https://www.worldometers.info/world-population/reunion-population/"/>
    <hyperlink ref="B103" r:id="rId102" display="https://www.worldometers.info/world-population/comoros-population/"/>
    <hyperlink ref="B104" r:id="rId103" display="https://www.worldometers.info/world-population/western-sahara-population/"/>
    <hyperlink ref="B105" r:id="rId104" display="https://www.worldometers.info/world-population/cabo-verde-population/"/>
    <hyperlink ref="B106" r:id="rId105" display="https://www.worldometers.info/world-population/mayotte-population/"/>
    <hyperlink ref="B107" r:id="rId106" display="https://www.worldometers.info/world-population/sao-tome-and-principe-population/"/>
    <hyperlink ref="B108" r:id="rId107" display="https://www.worldometers.info/world-population/seychelles-population/"/>
    <hyperlink ref="B109" r:id="rId108" display="https://www.worldometers.info/world-population/saint-helena-population/"/>
    <hyperlink ref="B110" r:id="rId109" display="https://www.worldometers.info/world-population/germany-population/"/>
    <hyperlink ref="B111" r:id="rId110" display="https://www.worldometers.info/world-population/france-population/"/>
    <hyperlink ref="B112" r:id="rId111" display="https://www.worldometers.info/world-population/italy-population/"/>
    <hyperlink ref="B113" r:id="rId112" display="https://www.worldometers.info/world-population/spain-population/"/>
    <hyperlink ref="B114" r:id="rId113" display="https://www.worldometers.info/world-population/poland-population/"/>
    <hyperlink ref="B115" r:id="rId114" display="https://www.worldometers.info/world-population/romania-population/"/>
    <hyperlink ref="B116" r:id="rId115" display="https://www.worldometers.info/world-population/netherlands-population/"/>
    <hyperlink ref="B117" r:id="rId116" display="https://www.worldometers.info/world-population/belgium-population/"/>
    <hyperlink ref="B118" r:id="rId117" display="https://www.worldometers.info/world-population/czech-republic-population/"/>
    <hyperlink ref="B119" r:id="rId118" display="https://www.worldometers.info/world-population/greece-population/"/>
    <hyperlink ref="B120" r:id="rId119" display="https://www.worldometers.info/world-population/portugal-population/"/>
    <hyperlink ref="B121" r:id="rId120" display="https://www.worldometers.info/world-population/sweden-population/"/>
    <hyperlink ref="B122" r:id="rId121" display="https://www.worldometers.info/world-population/hungary-population/"/>
    <hyperlink ref="B123" r:id="rId122" display="https://www.worldometers.info/world-population/austria-population/"/>
    <hyperlink ref="B124" r:id="rId123" display="https://www.worldometers.info/world-population/bulgaria-population/"/>
    <hyperlink ref="B125" r:id="rId124" display="https://www.worldometers.info/world-population/denmark-population/"/>
    <hyperlink ref="B126" r:id="rId125" display="https://www.worldometers.info/world-population/finland-population/"/>
    <hyperlink ref="B127" r:id="rId126" display="https://www.worldometers.info/world-population/slovakia-population/"/>
    <hyperlink ref="B128" r:id="rId127" display="https://www.worldometers.info/world-population/ireland-population/"/>
    <hyperlink ref="B129" r:id="rId128" display="https://www.worldometers.info/world-population/croatia-population/"/>
    <hyperlink ref="B130" r:id="rId129" display="https://www.worldometers.info/world-population/lithuania-population/"/>
    <hyperlink ref="B131" r:id="rId130" display="https://www.worldometers.info/world-population/slovenia-population/"/>
    <hyperlink ref="B132" r:id="rId131" display="https://www.worldometers.info/world-population/latvia-population/"/>
    <hyperlink ref="B133" r:id="rId132" display="https://www.worldometers.info/world-population/estonia-population/"/>
    <hyperlink ref="B134" r:id="rId133" display="https://www.worldometers.info/world-population/cyprus-population/"/>
    <hyperlink ref="B135" r:id="rId134" display="https://www.worldometers.info/world-population/luxembourg-population/"/>
    <hyperlink ref="B136" r:id="rId135" display="https://www.worldometers.info/world-population/malta-population/"/>
    <hyperlink ref="B138" r:id="rId136" display="https://www.worldometers.info/world-population/brazil-population/"/>
    <hyperlink ref="B139" r:id="rId137" display="https://www.worldometers.info/world-population/mexico-population/"/>
    <hyperlink ref="B140" r:id="rId138" display="https://www.worldometers.info/world-population/colombia-population/"/>
    <hyperlink ref="B141" r:id="rId139" display="https://www.worldometers.info/world-population/argentina-population/"/>
    <hyperlink ref="B142" r:id="rId140" display="https://www.worldometers.info/world-population/peru-population/"/>
    <hyperlink ref="B143" r:id="rId141" display="https://www.worldometers.info/world-population/venezuela-population/"/>
    <hyperlink ref="B144" r:id="rId142" display="https://www.worldometers.info/world-population/chile-population/"/>
    <hyperlink ref="B145" r:id="rId143" display="https://www.worldometers.info/world-population/guatemala-population/"/>
    <hyperlink ref="B146" r:id="rId144" display="https://www.worldometers.info/world-population/ecuador-population/"/>
    <hyperlink ref="B147" r:id="rId145" display="https://www.worldometers.info/world-population/bolivia-population/"/>
    <hyperlink ref="B148" r:id="rId146" display="https://www.worldometers.info/world-population/cuba-population/"/>
    <hyperlink ref="B149" r:id="rId147" display="https://www.worldometers.info/world-population/haiti-population/"/>
    <hyperlink ref="B150" r:id="rId148" display="https://www.worldometers.info/world-population/dominican-republic-population/"/>
    <hyperlink ref="B151" r:id="rId149" display="https://www.worldometers.info/world-population/honduras-population/"/>
    <hyperlink ref="B152" r:id="rId150" display="https://www.worldometers.info/world-population/paraguay-population/"/>
    <hyperlink ref="B153" r:id="rId151" display="https://www.worldometers.info/world-population/nicaragua-population/"/>
    <hyperlink ref="B154" r:id="rId152" display="https://www.worldometers.info/world-population/el-salvador-population/"/>
    <hyperlink ref="B155" r:id="rId153" display="https://www.worldometers.info/world-population/costa-rica-population/"/>
    <hyperlink ref="B156" r:id="rId154" display="https://www.worldometers.info/world-population/panama-population/"/>
    <hyperlink ref="B157" r:id="rId155" display="https://www.worldometers.info/world-population/uruguay-population/"/>
    <hyperlink ref="B158" r:id="rId156" display="https://www.worldometers.info/world-population/jamaica-population/"/>
    <hyperlink ref="B159" r:id="rId157" display="https://www.worldometers.info/world-population/puerto-rico-population/"/>
    <hyperlink ref="B160" r:id="rId158" display="https://www.worldometers.info/world-population/trinidad-and-tobago-population/"/>
    <hyperlink ref="B161" r:id="rId159" display="https://www.worldometers.info/world-population/guyana-population/"/>
    <hyperlink ref="B162" r:id="rId160" display="https://www.worldometers.info/world-population/suriname-population/"/>
    <hyperlink ref="B163" r:id="rId161" display="https://www.worldometers.info/world-population/guadeloupe-population/"/>
    <hyperlink ref="B164" r:id="rId162" display="https://www.worldometers.info/world-population/belize-population/"/>
    <hyperlink ref="B165" r:id="rId163" display="https://www.worldometers.info/world-population/bahamas-population/"/>
    <hyperlink ref="B166" r:id="rId164" display="https://www.worldometers.info/world-population/martinique-population/"/>
    <hyperlink ref="B167" r:id="rId165" display="https://www.worldometers.info/world-population/french-guiana-population/"/>
    <hyperlink ref="B168" r:id="rId166" display="https://www.worldometers.info/world-population/barbados-population/"/>
    <hyperlink ref="B169" r:id="rId167" display="https://www.worldometers.info/world-population/saint-lucia-population/"/>
    <hyperlink ref="B170" r:id="rId168" display="https://www.worldometers.info/world-population/curacao-population/"/>
    <hyperlink ref="B171" r:id="rId169" display="https://www.worldometers.info/world-population/grenada-population/"/>
    <hyperlink ref="B172" r:id="rId170" display="https://www.worldometers.info/world-population/saint-vincent-and-the-grenadines-population/"/>
    <hyperlink ref="B173" r:id="rId171" display="https://www.worldometers.info/world-population/aruba-population/"/>
    <hyperlink ref="B174" r:id="rId172" display="https://www.worldometers.info/world-population/united-states-virgin-islands-population/"/>
    <hyperlink ref="B175" r:id="rId173" display="https://www.worldometers.info/world-population/antigua-and-barbuda-population/"/>
    <hyperlink ref="B176" r:id="rId174" display="https://www.worldometers.info/world-population/dominica-population/"/>
    <hyperlink ref="B177" r:id="rId175" display="https://www.worldometers.info/world-population/cayman-islands-population/"/>
    <hyperlink ref="B178" r:id="rId176" display="https://www.worldometers.info/world-population/saint-kitts-and-nevis-population/"/>
    <hyperlink ref="B179" r:id="rId177" display="https://www.worldometers.info/world-population/sint-maarten-population/"/>
    <hyperlink ref="B180" r:id="rId178" display="https://www.worldometers.info/world-population/turks-and-caicos-islands-population/"/>
    <hyperlink ref="B181" r:id="rId179" display="https://www.worldometers.info/world-population/saint-martin-population/"/>
    <hyperlink ref="B182" r:id="rId180" display="https://www.worldometers.info/world-population/british-virgin-islands-population/"/>
    <hyperlink ref="B183" r:id="rId181" display="https://www.worldometers.info/world-population/caribbean-netherlands-population/"/>
    <hyperlink ref="B184" r:id="rId182" display="https://www.worldometers.info/world-population/anguilla-population/"/>
    <hyperlink ref="B185" r:id="rId183" display="https://www.worldometers.info/world-population/montserrat-population/"/>
    <hyperlink ref="B186" r:id="rId184" display="https://www.worldometers.info/world-population/falkland-islands-malvinas-population/"/>
    <hyperlink ref="B187" r:id="rId185" display="https://www.worldometers.info/world-population/australia-population/"/>
    <hyperlink ref="B188" r:id="rId186" display="https://www.worldometers.info/world-population/papua-new-guinea-population/"/>
    <hyperlink ref="B189" r:id="rId187" display="https://www.worldometers.info/world-population/new-zealand-population/"/>
    <hyperlink ref="B190" r:id="rId188" display="https://www.worldometers.info/world-population/fiji-population/"/>
    <hyperlink ref="B191" r:id="rId189" display="https://www.worldometers.info/world-population/solomon-islands-population/"/>
    <hyperlink ref="B192" r:id="rId190" display="https://www.worldometers.info/world-population/vanuatu-population/"/>
    <hyperlink ref="B193" r:id="rId191" display="https://www.worldometers.info/world-population/new-caledonia-population/"/>
    <hyperlink ref="B194" r:id="rId192" display="https://www.worldometers.info/world-population/french-polynesia-population/"/>
    <hyperlink ref="B195" r:id="rId193" display="https://www.worldometers.info/world-population/samoa-population/"/>
    <hyperlink ref="B196" r:id="rId194" display="https://www.worldometers.info/world-population/guam-population/"/>
    <hyperlink ref="B197" r:id="rId195" display="https://www.worldometers.info/world-population/kiribati-population/"/>
    <hyperlink ref="B198" r:id="rId196" display="https://www.worldometers.info/world-population/micronesia-country-population/"/>
    <hyperlink ref="B199" r:id="rId197" display="https://www.worldometers.info/world-population/tonga-population/"/>
    <hyperlink ref="B200" r:id="rId198" display="https://www.worldometers.info/world-population/marshall-islands-population/"/>
    <hyperlink ref="B201" r:id="rId199" display="https://www.worldometers.info/world-population/northern-mariana-islands-population/"/>
    <hyperlink ref="B202" r:id="rId200" display="https://www.worldometers.info/world-population/american-samoa-population/"/>
    <hyperlink ref="B203" r:id="rId201" display="https://www.worldometers.info/world-population/palau-population/"/>
    <hyperlink ref="B204" r:id="rId202" display="https://www.worldometers.info/world-population/cook-islands-population/"/>
    <hyperlink ref="B205" r:id="rId203" display="https://www.worldometers.info/world-population/tuvalu-population/"/>
    <hyperlink ref="B206" r:id="rId204" display="https://www.worldometers.info/world-population/wallis-and-futuna-islands-population/"/>
    <hyperlink ref="B207" r:id="rId205" display="https://www.worldometers.info/world-population/nauru-population/"/>
    <hyperlink ref="B208" r:id="rId206" display="https://www.worldometers.info/world-population/niue-population/"/>
    <hyperlink ref="B209" r:id="rId207" display="https://www.worldometers.info/world-population/tokelau-population/"/>
    <hyperlink ref="B211" r:id="rId208" display="https://www.worldometers.info/world-population/us-population/"/>
    <hyperlink ref="B210" r:id="rId209" display="https://www.worldometers.info/world-population/canada-population/"/>
    <hyperlink ref="B137" r:id="rId210" display="https://www.worldometers.info/world-population/russia-population/"/>
    <hyperlink ref="B212" r:id="rId211" display="https://www.worldometers.info/world-population/albania-population/"/>
    <hyperlink ref="B213" r:id="rId212" display="https://www.worldometers.info/world-population/andorra-population/"/>
    <hyperlink ref="B214" r:id="rId213" display="https://www.worldometers.info/world-population/belarus-population/"/>
    <hyperlink ref="B215" r:id="rId214" display="https://www.worldometers.info/world-population/bermuda-population/"/>
    <hyperlink ref="B216" r:id="rId215" display="https://www.worldometers.info/world-population/bosnia-and-herzegovina-population/"/>
    <hyperlink ref="B217" r:id="rId216" display="https://www.worldometers.info/world-population/channel-islands-population/"/>
    <hyperlink ref="B218" r:id="rId217" display="https://www.worldometers.info/world-population/faeroe-islands-population/"/>
    <hyperlink ref="B219" r:id="rId218" display="https://www.worldometers.info/world-population/gibraltar-population/"/>
    <hyperlink ref="B220" r:id="rId219" display="https://www.worldometers.info/world-population/greenland-population/"/>
    <hyperlink ref="B221" r:id="rId220" display="https://www.worldometers.info/world-population/iceland-population/"/>
    <hyperlink ref="B222" r:id="rId221" display="https://www.worldometers.info/world-population/isle-of-man-population/"/>
    <hyperlink ref="B234" r:id="rId222" display="https://www.worldometers.info/world-population/ukraine-population/"/>
    <hyperlink ref="B235" r:id="rId223" display="https://www.worldometers.info/world-population/uk-population/"/>
    <hyperlink ref="B223" r:id="rId224" display="https://www.worldometers.info/world-population/liechtenstein-population/"/>
    <hyperlink ref="B224" r:id="rId225" display="https://www.worldometers.info/world-population/moldova-population/"/>
    <hyperlink ref="B225" r:id="rId226" display="https://www.worldometers.info/world-population/monaco-population/"/>
    <hyperlink ref="B226" r:id="rId227" display="https://www.worldometers.info/world-population/montenegro-population/"/>
    <hyperlink ref="B227" r:id="rId228" display="https://www.worldometers.info/world-population/macedonia-population/"/>
    <hyperlink ref="B228" r:id="rId229" display="https://www.worldometers.info/world-population/norway-population/"/>
    <hyperlink ref="B229" r:id="rId230" display="https://www.worldometers.info/world-population/saint-pierre-and-miquelon-population/"/>
    <hyperlink ref="B230" r:id="rId231" display="https://www.worldometers.info/world-population/san-marino-population/"/>
    <hyperlink ref="B231" r:id="rId232" display="https://www.worldometers.info/world-population/serbia-population/"/>
    <hyperlink ref="B232" r:id="rId233" display="https://www.worldometers.info/world-population/saint-barthelemy-population/"/>
    <hyperlink ref="B233" r:id="rId234" display="https://www.worldometers.info/world-population/switzerland-populatio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abSelected="1" workbookViewId="0">
      <pane xSplit="1" ySplit="1" topLeftCell="B21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6" max="6" width="16" bestFit="1" customWidth="1"/>
  </cols>
  <sheetData>
    <row r="1" spans="1:13" ht="30.75" thickBot="1" x14ac:dyDescent="0.3">
      <c r="A1" s="84" t="s">
        <v>323</v>
      </c>
      <c r="B1" s="85" t="s">
        <v>313</v>
      </c>
      <c r="C1" s="85" t="s">
        <v>311</v>
      </c>
      <c r="D1" s="85" t="s">
        <v>314</v>
      </c>
      <c r="E1" s="85" t="s">
        <v>312</v>
      </c>
      <c r="F1" s="85" t="s">
        <v>315</v>
      </c>
      <c r="G1" s="85" t="s">
        <v>316</v>
      </c>
      <c r="H1" s="85" t="s">
        <v>317</v>
      </c>
      <c r="I1" s="85" t="s">
        <v>318</v>
      </c>
      <c r="J1" s="85" t="s">
        <v>319</v>
      </c>
      <c r="K1" s="85" t="s">
        <v>320</v>
      </c>
      <c r="L1" s="85" t="s">
        <v>321</v>
      </c>
      <c r="M1" s="30" t="s">
        <v>532</v>
      </c>
    </row>
    <row r="2" spans="1:13" ht="17.25" thickTop="1" thickBot="1" x14ac:dyDescent="0.3">
      <c r="A2" s="46" t="s">
        <v>261</v>
      </c>
      <c r="B2" s="22">
        <v>2032633</v>
      </c>
      <c r="C2" s="121">
        <v>6140</v>
      </c>
      <c r="D2" s="22">
        <v>113380</v>
      </c>
      <c r="E2" s="25">
        <v>325</v>
      </c>
      <c r="F2" s="22">
        <v>774877</v>
      </c>
      <c r="G2" s="22">
        <v>1144376</v>
      </c>
      <c r="H2" s="22">
        <v>16907</v>
      </c>
      <c r="I2" s="22">
        <v>6143</v>
      </c>
      <c r="J2" s="24">
        <v>343</v>
      </c>
      <c r="K2" s="22">
        <v>21819943</v>
      </c>
      <c r="L2" s="22">
        <v>65944</v>
      </c>
      <c r="M2" s="122">
        <v>330885824</v>
      </c>
    </row>
    <row r="3" spans="1:13" ht="16.5" thickBot="1" x14ac:dyDescent="0.3">
      <c r="A3" s="46" t="s">
        <v>185</v>
      </c>
      <c r="B3" s="22">
        <v>719449</v>
      </c>
      <c r="C3" s="121">
        <v>8562</v>
      </c>
      <c r="D3" s="22">
        <v>37840</v>
      </c>
      <c r="E3" s="25">
        <v>528</v>
      </c>
      <c r="F3" s="22">
        <v>325602</v>
      </c>
      <c r="G3" s="22">
        <v>356007</v>
      </c>
      <c r="H3" s="22">
        <v>8318</v>
      </c>
      <c r="I3" s="22">
        <v>3386</v>
      </c>
      <c r="J3" s="24">
        <v>178</v>
      </c>
      <c r="K3" s="22">
        <v>999836</v>
      </c>
      <c r="L3" s="22">
        <v>4706</v>
      </c>
      <c r="M3" s="122">
        <v>212467494</v>
      </c>
    </row>
    <row r="4" spans="1:13" ht="16.5" thickBot="1" x14ac:dyDescent="0.3">
      <c r="A4" s="46" t="s">
        <v>264</v>
      </c>
      <c r="B4" s="22">
        <v>485253</v>
      </c>
      <c r="C4" s="121">
        <v>8595</v>
      </c>
      <c r="D4" s="22">
        <v>6142</v>
      </c>
      <c r="E4" s="25">
        <v>171</v>
      </c>
      <c r="F4" s="22">
        <v>242397</v>
      </c>
      <c r="G4" s="22">
        <v>236714</v>
      </c>
      <c r="H4" s="22">
        <v>2300</v>
      </c>
      <c r="I4" s="22">
        <v>3325</v>
      </c>
      <c r="J4" s="24">
        <v>42</v>
      </c>
      <c r="K4" s="22">
        <v>13254678</v>
      </c>
      <c r="L4" s="22">
        <v>90828</v>
      </c>
      <c r="M4" s="122">
        <v>145930871</v>
      </c>
    </row>
    <row r="5" spans="1:13" ht="16.5" thickBot="1" x14ac:dyDescent="0.3">
      <c r="A5" s="46" t="s">
        <v>262</v>
      </c>
      <c r="B5" s="22">
        <v>289140</v>
      </c>
      <c r="C5" s="121">
        <v>1741</v>
      </c>
      <c r="D5" s="22">
        <v>40883</v>
      </c>
      <c r="E5" s="25">
        <v>286</v>
      </c>
      <c r="F5" s="24" t="s">
        <v>263</v>
      </c>
      <c r="G5" s="24" t="s">
        <v>263</v>
      </c>
      <c r="H5" s="24">
        <v>516</v>
      </c>
      <c r="I5" s="22">
        <v>4261</v>
      </c>
      <c r="J5" s="24">
        <v>602</v>
      </c>
      <c r="K5" s="22">
        <v>5870506</v>
      </c>
      <c r="L5" s="22">
        <v>86503</v>
      </c>
      <c r="M5" s="122">
        <v>67864660</v>
      </c>
    </row>
    <row r="6" spans="1:13" ht="16.5" thickBot="1" x14ac:dyDescent="0.3">
      <c r="A6" s="46" t="s">
        <v>162</v>
      </c>
      <c r="B6" s="22">
        <v>288797</v>
      </c>
      <c r="C6" s="24"/>
      <c r="D6" s="22">
        <v>27136</v>
      </c>
      <c r="E6" s="24"/>
      <c r="F6" s="24" t="s">
        <v>263</v>
      </c>
      <c r="G6" s="24" t="s">
        <v>263</v>
      </c>
      <c r="H6" s="24">
        <v>617</v>
      </c>
      <c r="I6" s="22">
        <v>6177</v>
      </c>
      <c r="J6" s="24">
        <v>580</v>
      </c>
      <c r="K6" s="22">
        <v>4465338</v>
      </c>
      <c r="L6" s="22">
        <v>95508</v>
      </c>
      <c r="M6" s="122">
        <v>46753739</v>
      </c>
    </row>
    <row r="7" spans="1:13" ht="16.5" thickBot="1" x14ac:dyDescent="0.3">
      <c r="A7" s="46" t="s">
        <v>105</v>
      </c>
      <c r="B7" s="22">
        <v>273860</v>
      </c>
      <c r="C7" s="121">
        <v>7932</v>
      </c>
      <c r="D7" s="22">
        <v>7696</v>
      </c>
      <c r="E7" s="25">
        <v>223</v>
      </c>
      <c r="F7" s="22">
        <v>133764</v>
      </c>
      <c r="G7" s="22">
        <v>132400</v>
      </c>
      <c r="H7" s="22">
        <v>8944</v>
      </c>
      <c r="I7" s="24">
        <v>199</v>
      </c>
      <c r="J7" s="24">
        <v>6</v>
      </c>
      <c r="K7" s="22">
        <v>4916116</v>
      </c>
      <c r="L7" s="22">
        <v>3565</v>
      </c>
      <c r="M7" s="122">
        <v>1379159619</v>
      </c>
    </row>
    <row r="8" spans="1:13" ht="16.5" thickBot="1" x14ac:dyDescent="0.3">
      <c r="A8" s="46" t="s">
        <v>161</v>
      </c>
      <c r="B8" s="22">
        <v>235561</v>
      </c>
      <c r="C8" s="23">
        <v>283</v>
      </c>
      <c r="D8" s="22">
        <v>34043</v>
      </c>
      <c r="E8" s="25">
        <v>79</v>
      </c>
      <c r="F8" s="22">
        <v>168646</v>
      </c>
      <c r="G8" s="22">
        <v>32872</v>
      </c>
      <c r="H8" s="24">
        <v>263</v>
      </c>
      <c r="I8" s="22">
        <v>3896</v>
      </c>
      <c r="J8" s="24">
        <v>563</v>
      </c>
      <c r="K8" s="22">
        <v>4318650</v>
      </c>
      <c r="L8" s="22">
        <v>71422</v>
      </c>
      <c r="M8" s="122">
        <v>60466843</v>
      </c>
    </row>
    <row r="9" spans="1:13" ht="16.5" thickBot="1" x14ac:dyDescent="0.3">
      <c r="A9" s="46" t="s">
        <v>189</v>
      </c>
      <c r="B9" s="22">
        <v>199696</v>
      </c>
      <c r="C9" s="24"/>
      <c r="D9" s="22">
        <v>5571</v>
      </c>
      <c r="E9" s="24"/>
      <c r="F9" s="22">
        <v>89556</v>
      </c>
      <c r="G9" s="22">
        <v>104569</v>
      </c>
      <c r="H9" s="22">
        <v>1062</v>
      </c>
      <c r="I9" s="22">
        <v>6062</v>
      </c>
      <c r="J9" s="24">
        <v>169</v>
      </c>
      <c r="K9" s="22">
        <v>1203985</v>
      </c>
      <c r="L9" s="22">
        <v>36548</v>
      </c>
      <c r="M9" s="122">
        <v>32942259</v>
      </c>
    </row>
    <row r="10" spans="1:13" ht="16.5" thickBot="1" x14ac:dyDescent="0.3">
      <c r="A10" s="46" t="s">
        <v>159</v>
      </c>
      <c r="B10" s="22">
        <v>186317</v>
      </c>
      <c r="C10" s="23">
        <v>112</v>
      </c>
      <c r="D10" s="22">
        <v>8802</v>
      </c>
      <c r="E10" s="25">
        <v>19</v>
      </c>
      <c r="F10" s="22">
        <v>170200</v>
      </c>
      <c r="G10" s="22">
        <v>7315</v>
      </c>
      <c r="H10" s="24">
        <v>540</v>
      </c>
      <c r="I10" s="22">
        <v>2224</v>
      </c>
      <c r="J10" s="24">
        <v>105</v>
      </c>
      <c r="K10" s="22">
        <v>4348880</v>
      </c>
      <c r="L10" s="22">
        <v>51916</v>
      </c>
      <c r="M10" s="122">
        <v>83768186</v>
      </c>
    </row>
    <row r="11" spans="1:13" ht="16.5" thickBot="1" x14ac:dyDescent="0.3">
      <c r="A11" s="46" t="s">
        <v>113</v>
      </c>
      <c r="B11" s="22">
        <v>175927</v>
      </c>
      <c r="C11" s="121">
        <v>2095</v>
      </c>
      <c r="D11" s="22">
        <v>8425</v>
      </c>
      <c r="E11" s="25">
        <v>74</v>
      </c>
      <c r="F11" s="22">
        <v>138457</v>
      </c>
      <c r="G11" s="22">
        <v>29045</v>
      </c>
      <c r="H11" s="22">
        <v>2639</v>
      </c>
      <c r="I11" s="22">
        <v>2096</v>
      </c>
      <c r="J11" s="24">
        <v>100</v>
      </c>
      <c r="K11" s="22">
        <v>1128601</v>
      </c>
      <c r="L11" s="22">
        <v>13448</v>
      </c>
      <c r="M11" s="122">
        <v>83924324</v>
      </c>
    </row>
    <row r="12" spans="1:13" ht="16.5" thickBot="1" x14ac:dyDescent="0.3">
      <c r="A12" s="46" t="s">
        <v>112</v>
      </c>
      <c r="B12" s="22">
        <v>171121</v>
      </c>
      <c r="C12" s="24"/>
      <c r="D12" s="22">
        <v>4711</v>
      </c>
      <c r="E12" s="24"/>
      <c r="F12" s="22">
        <v>141380</v>
      </c>
      <c r="G12" s="22">
        <v>25030</v>
      </c>
      <c r="H12" s="24">
        <v>625</v>
      </c>
      <c r="I12" s="22">
        <v>2030</v>
      </c>
      <c r="J12" s="24">
        <v>56</v>
      </c>
      <c r="K12" s="22">
        <v>2377954</v>
      </c>
      <c r="L12" s="22">
        <v>28214</v>
      </c>
      <c r="M12" s="122">
        <v>84282117</v>
      </c>
    </row>
    <row r="13" spans="1:13" ht="16.5" thickBot="1" x14ac:dyDescent="0.3">
      <c r="A13" s="46" t="s">
        <v>160</v>
      </c>
      <c r="B13" s="22">
        <v>154188</v>
      </c>
      <c r="C13" s="24"/>
      <c r="D13" s="22">
        <v>29209</v>
      </c>
      <c r="E13" s="24"/>
      <c r="F13" s="22">
        <v>71062</v>
      </c>
      <c r="G13" s="22">
        <v>53917</v>
      </c>
      <c r="H13" s="22">
        <v>1024</v>
      </c>
      <c r="I13" s="22">
        <v>2362</v>
      </c>
      <c r="J13" s="24">
        <v>448</v>
      </c>
      <c r="K13" s="22">
        <v>1384633</v>
      </c>
      <c r="L13" s="22">
        <v>21216</v>
      </c>
      <c r="M13" s="122">
        <v>65265090</v>
      </c>
    </row>
    <row r="14" spans="1:13" ht="16.5" thickBot="1" x14ac:dyDescent="0.3">
      <c r="A14" s="46" t="s">
        <v>191</v>
      </c>
      <c r="B14" s="22">
        <v>142759</v>
      </c>
      <c r="C14" s="121">
        <v>3913</v>
      </c>
      <c r="D14" s="22">
        <v>2283</v>
      </c>
      <c r="E14" s="25">
        <v>19</v>
      </c>
      <c r="F14" s="22">
        <v>95631</v>
      </c>
      <c r="G14" s="22">
        <v>44845</v>
      </c>
      <c r="H14" s="22">
        <v>1689</v>
      </c>
      <c r="I14" s="22">
        <v>7472</v>
      </c>
      <c r="J14" s="24">
        <v>119</v>
      </c>
      <c r="K14" s="22">
        <v>746592</v>
      </c>
      <c r="L14" s="22">
        <v>39076</v>
      </c>
      <c r="M14" s="122">
        <v>19106092</v>
      </c>
    </row>
    <row r="15" spans="1:13" ht="16.5" thickBot="1" x14ac:dyDescent="0.3">
      <c r="A15" s="46" t="s">
        <v>186</v>
      </c>
      <c r="B15" s="22">
        <v>120102</v>
      </c>
      <c r="C15" s="121">
        <v>2999</v>
      </c>
      <c r="D15" s="22">
        <v>14053</v>
      </c>
      <c r="E15" s="25">
        <v>354</v>
      </c>
      <c r="F15" s="22">
        <v>87633</v>
      </c>
      <c r="G15" s="22">
        <v>18416</v>
      </c>
      <c r="H15" s="24">
        <v>378</v>
      </c>
      <c r="I15" s="24">
        <v>932</v>
      </c>
      <c r="J15" s="24">
        <v>109</v>
      </c>
      <c r="K15" s="22">
        <v>344375</v>
      </c>
      <c r="L15" s="22">
        <v>2673</v>
      </c>
      <c r="M15" s="122">
        <v>128847928</v>
      </c>
    </row>
    <row r="16" spans="1:13" ht="30.75" thickBot="1" x14ac:dyDescent="0.3">
      <c r="A16" s="46" t="s">
        <v>119</v>
      </c>
      <c r="B16" s="22">
        <v>108571</v>
      </c>
      <c r="C16" s="121">
        <v>3288</v>
      </c>
      <c r="D16" s="24">
        <v>783</v>
      </c>
      <c r="E16" s="25">
        <v>37</v>
      </c>
      <c r="F16" s="22">
        <v>76339</v>
      </c>
      <c r="G16" s="22">
        <v>31449</v>
      </c>
      <c r="H16" s="22">
        <v>1686</v>
      </c>
      <c r="I16" s="22">
        <v>3122</v>
      </c>
      <c r="J16" s="24">
        <v>23</v>
      </c>
      <c r="K16" s="22">
        <v>976815</v>
      </c>
      <c r="L16" s="22">
        <v>28087</v>
      </c>
      <c r="M16" s="122">
        <v>34778459</v>
      </c>
    </row>
    <row r="17" spans="1:13" ht="16.5" thickBot="1" x14ac:dyDescent="0.3">
      <c r="A17" s="46" t="s">
        <v>107</v>
      </c>
      <c r="B17" s="22">
        <v>108317</v>
      </c>
      <c r="C17" s="121">
        <v>4646</v>
      </c>
      <c r="D17" s="22">
        <v>2172</v>
      </c>
      <c r="E17" s="25">
        <v>105</v>
      </c>
      <c r="F17" s="22">
        <v>35018</v>
      </c>
      <c r="G17" s="22">
        <v>71127</v>
      </c>
      <c r="H17" s="24">
        <v>111</v>
      </c>
      <c r="I17" s="24">
        <v>491</v>
      </c>
      <c r="J17" s="24">
        <v>10</v>
      </c>
      <c r="K17" s="22">
        <v>730453</v>
      </c>
      <c r="L17" s="22">
        <v>3311</v>
      </c>
      <c r="M17" s="122">
        <v>220603292</v>
      </c>
    </row>
    <row r="18" spans="1:13" ht="16.5" thickBot="1" x14ac:dyDescent="0.3">
      <c r="A18" s="46" t="s">
        <v>265</v>
      </c>
      <c r="B18" s="22">
        <v>96474</v>
      </c>
      <c r="C18" s="23">
        <v>230</v>
      </c>
      <c r="D18" s="22">
        <v>7849</v>
      </c>
      <c r="E18" s="25">
        <v>14</v>
      </c>
      <c r="F18" s="22">
        <v>55170</v>
      </c>
      <c r="G18" s="22">
        <v>33455</v>
      </c>
      <c r="H18" s="22">
        <v>1828</v>
      </c>
      <c r="I18" s="22">
        <v>2558</v>
      </c>
      <c r="J18" s="24">
        <v>208</v>
      </c>
      <c r="K18" s="22">
        <v>1930141</v>
      </c>
      <c r="L18" s="22">
        <v>51168</v>
      </c>
      <c r="M18" s="122">
        <v>37721735</v>
      </c>
    </row>
    <row r="19" spans="1:13" ht="16.5" thickBot="1" x14ac:dyDescent="0.3">
      <c r="A19" s="46" t="s">
        <v>104</v>
      </c>
      <c r="B19" s="22">
        <v>83043</v>
      </c>
      <c r="C19" s="23">
        <v>3</v>
      </c>
      <c r="D19" s="22">
        <v>4634</v>
      </c>
      <c r="E19" s="24"/>
      <c r="F19" s="22">
        <v>78351</v>
      </c>
      <c r="G19" s="24">
        <v>58</v>
      </c>
      <c r="H19" s="24">
        <v>1</v>
      </c>
      <c r="I19" s="24">
        <v>58</v>
      </c>
      <c r="J19" s="24">
        <v>3</v>
      </c>
      <c r="K19" s="24"/>
      <c r="L19" s="24"/>
      <c r="M19" s="22">
        <v>1439323776</v>
      </c>
    </row>
    <row r="20" spans="1:13" ht="16.5" thickBot="1" x14ac:dyDescent="0.3">
      <c r="A20" s="46" t="s">
        <v>148</v>
      </c>
      <c r="B20" s="22">
        <v>71879</v>
      </c>
      <c r="C20" s="121">
        <v>1721</v>
      </c>
      <c r="D20" s="24">
        <v>62</v>
      </c>
      <c r="E20" s="25">
        <v>5</v>
      </c>
      <c r="F20" s="22">
        <v>47569</v>
      </c>
      <c r="G20" s="22">
        <v>24248</v>
      </c>
      <c r="H20" s="24">
        <v>236</v>
      </c>
      <c r="I20" s="22">
        <v>25600</v>
      </c>
      <c r="J20" s="24">
        <v>22</v>
      </c>
      <c r="K20" s="22">
        <v>265035</v>
      </c>
      <c r="L20" s="22">
        <v>94392</v>
      </c>
      <c r="M20" s="22">
        <v>2807805</v>
      </c>
    </row>
    <row r="21" spans="1:13" ht="30.75" thickBot="1" x14ac:dyDescent="0.3">
      <c r="A21" s="46" t="s">
        <v>108</v>
      </c>
      <c r="B21" s="22">
        <v>71675</v>
      </c>
      <c r="C21" s="121">
        <v>3171</v>
      </c>
      <c r="D21" s="24">
        <v>975</v>
      </c>
      <c r="E21" s="25">
        <v>45</v>
      </c>
      <c r="F21" s="22">
        <v>15337</v>
      </c>
      <c r="G21" s="22">
        <v>55363</v>
      </c>
      <c r="H21" s="24">
        <v>1</v>
      </c>
      <c r="I21" s="24">
        <v>435</v>
      </c>
      <c r="J21" s="24">
        <v>6</v>
      </c>
      <c r="K21" s="22">
        <v>425595</v>
      </c>
      <c r="L21" s="22">
        <v>2586</v>
      </c>
      <c r="M21" s="122">
        <v>164587111</v>
      </c>
    </row>
    <row r="22" spans="1:13" ht="16.5" thickBot="1" x14ac:dyDescent="0.3">
      <c r="A22" s="46" t="s">
        <v>166</v>
      </c>
      <c r="B22" s="22">
        <v>59437</v>
      </c>
      <c r="C22" s="23">
        <v>89</v>
      </c>
      <c r="D22" s="22">
        <v>9619</v>
      </c>
      <c r="E22" s="25">
        <v>13</v>
      </c>
      <c r="F22" s="22">
        <v>16324</v>
      </c>
      <c r="G22" s="22">
        <v>33494</v>
      </c>
      <c r="H22" s="24">
        <v>115</v>
      </c>
      <c r="I22" s="22">
        <v>5130</v>
      </c>
      <c r="J22" s="24">
        <v>830</v>
      </c>
      <c r="K22" s="22">
        <v>958513</v>
      </c>
      <c r="L22" s="22">
        <v>82726</v>
      </c>
      <c r="M22" s="122">
        <v>11586627</v>
      </c>
    </row>
    <row r="23" spans="1:13" ht="30.75" thickBot="1" x14ac:dyDescent="0.3">
      <c r="A23" s="46" t="s">
        <v>9</v>
      </c>
      <c r="B23" s="22">
        <v>50879</v>
      </c>
      <c r="C23" s="24"/>
      <c r="D23" s="22">
        <v>1080</v>
      </c>
      <c r="E23" s="24"/>
      <c r="F23" s="22">
        <v>26099</v>
      </c>
      <c r="G23" s="22">
        <v>23700</v>
      </c>
      <c r="H23" s="24">
        <v>208</v>
      </c>
      <c r="I23" s="24">
        <v>859</v>
      </c>
      <c r="J23" s="24">
        <v>18</v>
      </c>
      <c r="K23" s="22">
        <v>943059</v>
      </c>
      <c r="L23" s="22">
        <v>15914</v>
      </c>
      <c r="M23" s="122">
        <v>59261034</v>
      </c>
    </row>
    <row r="24" spans="1:13" ht="16.5" thickBot="1" x14ac:dyDescent="0.3">
      <c r="A24" s="46" t="s">
        <v>267</v>
      </c>
      <c r="B24" s="22">
        <v>50265</v>
      </c>
      <c r="C24" s="23">
        <v>812</v>
      </c>
      <c r="D24" s="24">
        <v>282</v>
      </c>
      <c r="E24" s="25">
        <v>6</v>
      </c>
      <c r="F24" s="22">
        <v>24506</v>
      </c>
      <c r="G24" s="22">
        <v>25477</v>
      </c>
      <c r="H24" s="24">
        <v>92</v>
      </c>
      <c r="I24" s="22">
        <v>5319</v>
      </c>
      <c r="J24" s="24">
        <v>30</v>
      </c>
      <c r="K24" s="22">
        <v>644160</v>
      </c>
      <c r="L24" s="22">
        <v>68169</v>
      </c>
      <c r="M24" s="122">
        <v>9449500</v>
      </c>
    </row>
    <row r="25" spans="1:13" ht="30.75" thickBot="1" x14ac:dyDescent="0.3">
      <c r="A25" s="46" t="s">
        <v>165</v>
      </c>
      <c r="B25" s="22">
        <v>47903</v>
      </c>
      <c r="C25" s="23">
        <v>164</v>
      </c>
      <c r="D25" s="22">
        <v>6031</v>
      </c>
      <c r="E25" s="25">
        <v>15</v>
      </c>
      <c r="F25" s="24" t="s">
        <v>263</v>
      </c>
      <c r="G25" s="24" t="s">
        <v>263</v>
      </c>
      <c r="H25" s="24">
        <v>92</v>
      </c>
      <c r="I25" s="22">
        <v>2796</v>
      </c>
      <c r="J25" s="24">
        <v>352</v>
      </c>
      <c r="K25" s="22">
        <v>424448</v>
      </c>
      <c r="L25" s="22">
        <v>24774</v>
      </c>
      <c r="M25" s="122">
        <v>17132661</v>
      </c>
    </row>
    <row r="26" spans="1:13" ht="16.5" thickBot="1" x14ac:dyDescent="0.3">
      <c r="A26" s="46" t="s">
        <v>170</v>
      </c>
      <c r="B26" s="22">
        <v>45924</v>
      </c>
      <c r="C26" s="23">
        <v>202</v>
      </c>
      <c r="D26" s="22">
        <v>4717</v>
      </c>
      <c r="E26" s="25">
        <v>23</v>
      </c>
      <c r="F26" s="24" t="s">
        <v>263</v>
      </c>
      <c r="G26" s="24" t="s">
        <v>263</v>
      </c>
      <c r="H26" s="24">
        <v>288</v>
      </c>
      <c r="I26" s="22">
        <v>4549</v>
      </c>
      <c r="J26" s="24">
        <v>467</v>
      </c>
      <c r="K26" s="22">
        <v>275500</v>
      </c>
      <c r="L26" s="22">
        <v>27289</v>
      </c>
      <c r="M26" s="122">
        <v>10095462</v>
      </c>
    </row>
    <row r="27" spans="1:13" ht="16.5" thickBot="1" x14ac:dyDescent="0.3">
      <c r="A27" s="46" t="s">
        <v>193</v>
      </c>
      <c r="B27" s="22">
        <v>43378</v>
      </c>
      <c r="C27" s="24"/>
      <c r="D27" s="22">
        <v>3642</v>
      </c>
      <c r="E27" s="24"/>
      <c r="F27" s="22">
        <v>21020</v>
      </c>
      <c r="G27" s="22">
        <v>18716</v>
      </c>
      <c r="H27" s="24">
        <v>228</v>
      </c>
      <c r="I27" s="22">
        <v>2461</v>
      </c>
      <c r="J27" s="24">
        <v>207</v>
      </c>
      <c r="K27" s="22">
        <v>127576</v>
      </c>
      <c r="L27" s="22">
        <v>7238</v>
      </c>
      <c r="M27" s="122">
        <v>17625612</v>
      </c>
    </row>
    <row r="28" spans="1:13" ht="30.75" thickBot="1" x14ac:dyDescent="0.3">
      <c r="A28" s="46" t="s">
        <v>187</v>
      </c>
      <c r="B28" s="22">
        <v>40719</v>
      </c>
      <c r="C28" s="24"/>
      <c r="D28" s="22">
        <v>1308</v>
      </c>
      <c r="E28" s="24"/>
      <c r="F28" s="22">
        <v>16427</v>
      </c>
      <c r="G28" s="22">
        <v>22984</v>
      </c>
      <c r="H28" s="24">
        <v>335</v>
      </c>
      <c r="I28" s="24">
        <v>801</v>
      </c>
      <c r="J28" s="24">
        <v>26</v>
      </c>
      <c r="K28" s="22">
        <v>421725</v>
      </c>
      <c r="L28" s="22">
        <v>8294</v>
      </c>
      <c r="M28" s="122">
        <v>50848887</v>
      </c>
    </row>
    <row r="29" spans="1:13" ht="16.5" thickBot="1" x14ac:dyDescent="0.3">
      <c r="A29" s="46" t="s">
        <v>268</v>
      </c>
      <c r="B29" s="22">
        <v>39904</v>
      </c>
      <c r="C29" s="23">
        <v>528</v>
      </c>
      <c r="D29" s="24">
        <v>283</v>
      </c>
      <c r="E29" s="25">
        <v>2</v>
      </c>
      <c r="F29" s="22">
        <v>22740</v>
      </c>
      <c r="G29" s="22">
        <v>16881</v>
      </c>
      <c r="H29" s="24">
        <v>1</v>
      </c>
      <c r="I29" s="22">
        <v>4038</v>
      </c>
      <c r="J29" s="24">
        <v>29</v>
      </c>
      <c r="K29" s="22">
        <v>2537000</v>
      </c>
      <c r="L29" s="22">
        <v>256708</v>
      </c>
      <c r="M29" s="122">
        <v>9882820</v>
      </c>
    </row>
    <row r="30" spans="1:13" ht="30.75" thickBot="1" x14ac:dyDescent="0.3">
      <c r="A30" s="46" t="s">
        <v>141</v>
      </c>
      <c r="B30" s="22">
        <v>38514</v>
      </c>
      <c r="C30" s="23">
        <v>218</v>
      </c>
      <c r="D30" s="24">
        <v>25</v>
      </c>
      <c r="E30" s="24"/>
      <c r="F30" s="22">
        <v>25877</v>
      </c>
      <c r="G30" s="22">
        <v>12612</v>
      </c>
      <c r="H30" s="24">
        <v>3</v>
      </c>
      <c r="I30" s="22">
        <v>6586</v>
      </c>
      <c r="J30" s="24">
        <v>4</v>
      </c>
      <c r="K30" s="22">
        <v>408495</v>
      </c>
      <c r="L30" s="22">
        <v>69858</v>
      </c>
      <c r="M30" s="122">
        <v>5847525</v>
      </c>
    </row>
    <row r="31" spans="1:13" ht="16.5" thickBot="1" x14ac:dyDescent="0.3">
      <c r="A31" s="46" t="s">
        <v>4</v>
      </c>
      <c r="B31" s="22">
        <v>35444</v>
      </c>
      <c r="C31" s="24"/>
      <c r="D31" s="22">
        <v>1271</v>
      </c>
      <c r="E31" s="24"/>
      <c r="F31" s="22">
        <v>9375</v>
      </c>
      <c r="G31" s="22">
        <v>24798</v>
      </c>
      <c r="H31" s="24">
        <v>41</v>
      </c>
      <c r="I31" s="24">
        <v>347</v>
      </c>
      <c r="J31" s="24">
        <v>12</v>
      </c>
      <c r="K31" s="22">
        <v>135000</v>
      </c>
      <c r="L31" s="22">
        <v>1321</v>
      </c>
      <c r="M31" s="122">
        <v>102204915</v>
      </c>
    </row>
    <row r="32" spans="1:13" ht="16.5" thickBot="1" x14ac:dyDescent="0.3">
      <c r="A32" s="46" t="s">
        <v>169</v>
      </c>
      <c r="B32" s="22">
        <v>35306</v>
      </c>
      <c r="C32" s="23">
        <v>421</v>
      </c>
      <c r="D32" s="22">
        <v>1492</v>
      </c>
      <c r="E32" s="25">
        <v>7</v>
      </c>
      <c r="F32" s="22">
        <v>21339</v>
      </c>
      <c r="G32" s="22">
        <v>12475</v>
      </c>
      <c r="H32" s="24">
        <v>65</v>
      </c>
      <c r="I32" s="22">
        <v>3462</v>
      </c>
      <c r="J32" s="24">
        <v>146</v>
      </c>
      <c r="K32" s="22">
        <v>940988</v>
      </c>
      <c r="L32" s="22">
        <v>92269</v>
      </c>
      <c r="M32" s="122">
        <v>10198365</v>
      </c>
    </row>
    <row r="33" spans="1:13" ht="16.5" thickBot="1" x14ac:dyDescent="0.3">
      <c r="A33" s="46" t="s">
        <v>144</v>
      </c>
      <c r="B33" s="22">
        <v>33140</v>
      </c>
      <c r="C33" s="23">
        <v>630</v>
      </c>
      <c r="D33" s="24">
        <v>273</v>
      </c>
      <c r="E33" s="25">
        <v>4</v>
      </c>
      <c r="F33" s="22">
        <v>22162</v>
      </c>
      <c r="G33" s="22">
        <v>10705</v>
      </c>
      <c r="H33" s="24">
        <v>173</v>
      </c>
      <c r="I33" s="22">
        <v>7768</v>
      </c>
      <c r="J33" s="24">
        <v>64</v>
      </c>
      <c r="K33" s="22">
        <v>321506</v>
      </c>
      <c r="L33" s="22">
        <v>75356</v>
      </c>
      <c r="M33" s="122">
        <v>4266472</v>
      </c>
    </row>
    <row r="34" spans="1:13" ht="30.75" thickBot="1" x14ac:dyDescent="0.3">
      <c r="A34" s="46" t="s">
        <v>106</v>
      </c>
      <c r="B34" s="22">
        <v>33076</v>
      </c>
      <c r="C34" s="121">
        <v>1043</v>
      </c>
      <c r="D34" s="22">
        <v>1923</v>
      </c>
      <c r="E34" s="25">
        <v>40</v>
      </c>
      <c r="F34" s="22">
        <v>11414</v>
      </c>
      <c r="G34" s="22">
        <v>19739</v>
      </c>
      <c r="H34" s="24"/>
      <c r="I34" s="24">
        <v>121</v>
      </c>
      <c r="J34" s="24">
        <v>7</v>
      </c>
      <c r="K34" s="22">
        <v>429161</v>
      </c>
      <c r="L34" s="22">
        <v>1570</v>
      </c>
      <c r="M34" s="122">
        <v>273342397</v>
      </c>
    </row>
    <row r="35" spans="1:13" ht="30.75" thickBot="1" x14ac:dyDescent="0.3">
      <c r="A35" s="46" t="s">
        <v>266</v>
      </c>
      <c r="B35" s="22">
        <v>30988</v>
      </c>
      <c r="C35" s="23">
        <v>16</v>
      </c>
      <c r="D35" s="22">
        <v>1923</v>
      </c>
      <c r="E35" s="24"/>
      <c r="F35" s="22">
        <v>28700</v>
      </c>
      <c r="G35" s="24">
        <v>365</v>
      </c>
      <c r="H35" s="24">
        <v>24</v>
      </c>
      <c r="I35" s="22">
        <v>3582</v>
      </c>
      <c r="J35" s="24">
        <v>222</v>
      </c>
      <c r="K35" s="22">
        <v>428973</v>
      </c>
      <c r="L35" s="22">
        <v>49588</v>
      </c>
      <c r="M35" s="122">
        <v>8650765</v>
      </c>
    </row>
    <row r="36" spans="1:13" ht="16.5" thickBot="1" x14ac:dyDescent="0.3">
      <c r="A36" s="46" t="s">
        <v>270</v>
      </c>
      <c r="B36" s="22">
        <v>27856</v>
      </c>
      <c r="C36" s="23">
        <v>394</v>
      </c>
      <c r="D36" s="24">
        <v>810</v>
      </c>
      <c r="E36" s="25">
        <v>13</v>
      </c>
      <c r="F36" s="22">
        <v>12412</v>
      </c>
      <c r="G36" s="22">
        <v>14634</v>
      </c>
      <c r="H36" s="24">
        <v>304</v>
      </c>
      <c r="I36" s="24">
        <v>637</v>
      </c>
      <c r="J36" s="24">
        <v>19</v>
      </c>
      <c r="K36" s="22">
        <v>437444</v>
      </c>
      <c r="L36" s="22">
        <v>9999</v>
      </c>
      <c r="M36" s="122">
        <v>43747990</v>
      </c>
    </row>
    <row r="37" spans="1:13" ht="16.5" thickBot="1" x14ac:dyDescent="0.3">
      <c r="A37" s="46" t="s">
        <v>163</v>
      </c>
      <c r="B37" s="22">
        <v>27560</v>
      </c>
      <c r="C37" s="23">
        <v>400</v>
      </c>
      <c r="D37" s="22">
        <v>1183</v>
      </c>
      <c r="E37" s="25">
        <v>17</v>
      </c>
      <c r="F37" s="22">
        <v>13196</v>
      </c>
      <c r="G37" s="22">
        <v>13181</v>
      </c>
      <c r="H37" s="24">
        <v>160</v>
      </c>
      <c r="I37" s="24">
        <v>728</v>
      </c>
      <c r="J37" s="24">
        <v>31</v>
      </c>
      <c r="K37" s="22">
        <v>1087853</v>
      </c>
      <c r="L37" s="22">
        <v>28742</v>
      </c>
      <c r="M37" s="122">
        <v>37848958</v>
      </c>
    </row>
    <row r="38" spans="1:13" ht="16.5" thickBot="1" x14ac:dyDescent="0.3">
      <c r="A38" s="46" t="s">
        <v>177</v>
      </c>
      <c r="B38" s="22">
        <v>25207</v>
      </c>
      <c r="C38" s="24"/>
      <c r="D38" s="22">
        <v>1683</v>
      </c>
      <c r="E38" s="24"/>
      <c r="F38" s="22">
        <v>22698</v>
      </c>
      <c r="G38" s="24">
        <v>826</v>
      </c>
      <c r="H38" s="24">
        <v>34</v>
      </c>
      <c r="I38" s="22">
        <v>5109</v>
      </c>
      <c r="J38" s="24">
        <v>341</v>
      </c>
      <c r="K38" s="22">
        <v>348416</v>
      </c>
      <c r="L38" s="22">
        <v>70611</v>
      </c>
      <c r="M38" s="122">
        <v>4934313</v>
      </c>
    </row>
    <row r="39" spans="1:13" ht="30.75" thickBot="1" x14ac:dyDescent="0.3">
      <c r="A39" s="46" t="s">
        <v>188</v>
      </c>
      <c r="B39" s="22">
        <v>23620</v>
      </c>
      <c r="C39" s="24"/>
      <c r="D39" s="24">
        <v>698</v>
      </c>
      <c r="E39" s="25">
        <v>5</v>
      </c>
      <c r="F39" s="22">
        <v>7568</v>
      </c>
      <c r="G39" s="22">
        <v>15354</v>
      </c>
      <c r="H39" s="24">
        <v>274</v>
      </c>
      <c r="I39" s="24">
        <v>523</v>
      </c>
      <c r="J39" s="24">
        <v>15</v>
      </c>
      <c r="K39" s="22">
        <v>203051</v>
      </c>
      <c r="L39" s="22">
        <v>4495</v>
      </c>
      <c r="M39" s="122">
        <v>45170095</v>
      </c>
    </row>
    <row r="40" spans="1:13" ht="30.75" thickBot="1" x14ac:dyDescent="0.3">
      <c r="A40" s="46" t="s">
        <v>110</v>
      </c>
      <c r="B40" s="22">
        <v>22992</v>
      </c>
      <c r="C40" s="23">
        <v>518</v>
      </c>
      <c r="D40" s="22">
        <v>1017</v>
      </c>
      <c r="E40" s="25">
        <v>6</v>
      </c>
      <c r="F40" s="22">
        <v>4736</v>
      </c>
      <c r="G40" s="22">
        <v>17239</v>
      </c>
      <c r="H40" s="24">
        <v>82</v>
      </c>
      <c r="I40" s="24">
        <v>210</v>
      </c>
      <c r="J40" s="24">
        <v>9</v>
      </c>
      <c r="K40" s="22">
        <v>451625</v>
      </c>
      <c r="L40" s="22">
        <v>4125</v>
      </c>
      <c r="M40" s="122">
        <v>109487582</v>
      </c>
    </row>
    <row r="41" spans="1:13" ht="30.75" thickBot="1" x14ac:dyDescent="0.3">
      <c r="A41" s="46" t="s">
        <v>118</v>
      </c>
      <c r="B41" s="22">
        <v>21459</v>
      </c>
      <c r="C41" s="23">
        <v>542</v>
      </c>
      <c r="D41" s="24">
        <v>384</v>
      </c>
      <c r="E41" s="25">
        <v>15</v>
      </c>
      <c r="F41" s="22">
        <v>2651</v>
      </c>
      <c r="G41" s="22">
        <v>18424</v>
      </c>
      <c r="H41" s="24">
        <v>19</v>
      </c>
      <c r="I41" s="24">
        <v>552</v>
      </c>
      <c r="J41" s="24">
        <v>10</v>
      </c>
      <c r="K41" s="22">
        <v>49530</v>
      </c>
      <c r="L41" s="22">
        <v>1274</v>
      </c>
      <c r="M41" s="122">
        <v>38867774</v>
      </c>
    </row>
    <row r="42" spans="1:13" ht="16.5" thickBot="1" x14ac:dyDescent="0.3">
      <c r="A42" s="46" t="s">
        <v>164</v>
      </c>
      <c r="B42" s="22">
        <v>20749</v>
      </c>
      <c r="C42" s="23">
        <v>145</v>
      </c>
      <c r="D42" s="22">
        <v>1354</v>
      </c>
      <c r="E42" s="25">
        <v>15</v>
      </c>
      <c r="F42" s="22">
        <v>14910</v>
      </c>
      <c r="G42" s="22">
        <v>4485</v>
      </c>
      <c r="H42" s="24">
        <v>152</v>
      </c>
      <c r="I42" s="22">
        <v>1078</v>
      </c>
      <c r="J42" s="24">
        <v>70</v>
      </c>
      <c r="K42" s="22">
        <v>511295</v>
      </c>
      <c r="L42" s="22">
        <v>26568</v>
      </c>
      <c r="M42" s="122">
        <v>19244598</v>
      </c>
    </row>
    <row r="43" spans="1:13" ht="45.75" thickBot="1" x14ac:dyDescent="0.3">
      <c r="A43" s="46" t="s">
        <v>197</v>
      </c>
      <c r="B43" s="22">
        <v>20415</v>
      </c>
      <c r="C43" s="23">
        <v>289</v>
      </c>
      <c r="D43" s="24">
        <v>544</v>
      </c>
      <c r="E43" s="25">
        <v>5</v>
      </c>
      <c r="F43" s="22">
        <v>12208</v>
      </c>
      <c r="G43" s="22">
        <v>7663</v>
      </c>
      <c r="H43" s="24">
        <v>110</v>
      </c>
      <c r="I43" s="22">
        <v>1883</v>
      </c>
      <c r="J43" s="24">
        <v>50</v>
      </c>
      <c r="K43" s="22">
        <v>94511</v>
      </c>
      <c r="L43" s="22">
        <v>8718</v>
      </c>
      <c r="M43" s="122">
        <v>10841126</v>
      </c>
    </row>
    <row r="44" spans="1:13" ht="16.5" thickBot="1" x14ac:dyDescent="0.3">
      <c r="A44" s="46" t="s">
        <v>143</v>
      </c>
      <c r="B44" s="22">
        <v>18198</v>
      </c>
      <c r="C44" s="23">
        <v>712</v>
      </c>
      <c r="D44" s="24">
        <v>83</v>
      </c>
      <c r="E44" s="25">
        <v>2</v>
      </c>
      <c r="F44" s="22">
        <v>4152</v>
      </c>
      <c r="G44" s="22">
        <v>13963</v>
      </c>
      <c r="H44" s="24">
        <v>85</v>
      </c>
      <c r="I44" s="22">
        <v>3570</v>
      </c>
      <c r="J44" s="24">
        <v>16</v>
      </c>
      <c r="K44" s="22">
        <v>114064</v>
      </c>
      <c r="L44" s="22">
        <v>22377</v>
      </c>
      <c r="M44" s="122">
        <v>5097444</v>
      </c>
    </row>
    <row r="45" spans="1:13" ht="16.5" thickBot="1" x14ac:dyDescent="0.3">
      <c r="A45" s="46" t="s">
        <v>134</v>
      </c>
      <c r="B45" s="22">
        <v>18180</v>
      </c>
      <c r="C45" s="23">
        <v>148</v>
      </c>
      <c r="D45" s="24">
        <v>299</v>
      </c>
      <c r="E45" s="25">
        <v>1</v>
      </c>
      <c r="F45" s="22">
        <v>15159</v>
      </c>
      <c r="G45" s="22">
        <v>2722</v>
      </c>
      <c r="H45" s="24">
        <v>29</v>
      </c>
      <c r="I45" s="22">
        <v>1977</v>
      </c>
      <c r="J45" s="24">
        <v>33</v>
      </c>
      <c r="K45" s="22">
        <v>678009</v>
      </c>
      <c r="L45" s="22">
        <v>73716</v>
      </c>
      <c r="M45" s="22">
        <v>9197590</v>
      </c>
    </row>
    <row r="46" spans="1:13" ht="16.5" thickBot="1" x14ac:dyDescent="0.3">
      <c r="A46" s="46" t="s">
        <v>109</v>
      </c>
      <c r="B46" s="22">
        <v>17174</v>
      </c>
      <c r="C46" s="24"/>
      <c r="D46" s="24">
        <v>916</v>
      </c>
      <c r="E46" s="24"/>
      <c r="F46" s="22">
        <v>15148</v>
      </c>
      <c r="G46" s="22">
        <v>1110</v>
      </c>
      <c r="H46" s="24">
        <v>99</v>
      </c>
      <c r="I46" s="24">
        <v>136</v>
      </c>
      <c r="J46" s="24">
        <v>7</v>
      </c>
      <c r="K46" s="22">
        <v>316848</v>
      </c>
      <c r="L46" s="22">
        <v>2505</v>
      </c>
      <c r="M46" s="122">
        <v>126497998</v>
      </c>
    </row>
    <row r="47" spans="1:13" ht="16.5" thickBot="1" x14ac:dyDescent="0.3">
      <c r="A47" s="46" t="s">
        <v>172</v>
      </c>
      <c r="B47" s="22">
        <v>16979</v>
      </c>
      <c r="C47" s="23">
        <v>11</v>
      </c>
      <c r="D47" s="24">
        <v>672</v>
      </c>
      <c r="E47" s="24"/>
      <c r="F47" s="22">
        <v>15875</v>
      </c>
      <c r="G47" s="24">
        <v>432</v>
      </c>
      <c r="H47" s="24">
        <v>19</v>
      </c>
      <c r="I47" s="22">
        <v>1886</v>
      </c>
      <c r="J47" s="24">
        <v>75</v>
      </c>
      <c r="K47" s="22">
        <v>500921</v>
      </c>
      <c r="L47" s="22">
        <v>55637</v>
      </c>
      <c r="M47" s="122">
        <v>9003309</v>
      </c>
    </row>
    <row r="48" spans="1:13" ht="16.5" thickBot="1" x14ac:dyDescent="0.3">
      <c r="A48" s="46" t="s">
        <v>203</v>
      </c>
      <c r="B48" s="22">
        <v>16854</v>
      </c>
      <c r="C48" s="24"/>
      <c r="D48" s="24">
        <v>398</v>
      </c>
      <c r="E48" s="24"/>
      <c r="F48" s="22">
        <v>10401</v>
      </c>
      <c r="G48" s="22">
        <v>6055</v>
      </c>
      <c r="H48" s="24">
        <v>87</v>
      </c>
      <c r="I48" s="22">
        <v>3910</v>
      </c>
      <c r="J48" s="24">
        <v>92</v>
      </c>
      <c r="K48" s="22">
        <v>72697</v>
      </c>
      <c r="L48" s="22">
        <v>16866</v>
      </c>
      <c r="M48" s="122">
        <v>4310325</v>
      </c>
    </row>
    <row r="49" spans="1:13" ht="16.5" thickBot="1" x14ac:dyDescent="0.3">
      <c r="A49" s="46" t="s">
        <v>149</v>
      </c>
      <c r="B49" s="22">
        <v>15731</v>
      </c>
      <c r="C49" s="23">
        <v>314</v>
      </c>
      <c r="D49" s="24">
        <v>29</v>
      </c>
      <c r="E49" s="25">
        <v>2</v>
      </c>
      <c r="F49" s="22">
        <v>10606</v>
      </c>
      <c r="G49" s="22">
        <v>5096</v>
      </c>
      <c r="H49" s="24">
        <v>13</v>
      </c>
      <c r="I49" s="22">
        <v>9269</v>
      </c>
      <c r="J49" s="24">
        <v>17</v>
      </c>
      <c r="K49" s="22">
        <v>378235</v>
      </c>
      <c r="L49" s="22">
        <v>222874</v>
      </c>
      <c r="M49" s="122">
        <v>1697080</v>
      </c>
    </row>
    <row r="50" spans="1:13" ht="16.5" thickBot="1" x14ac:dyDescent="0.3">
      <c r="A50" s="46" t="s">
        <v>117</v>
      </c>
      <c r="B50" s="22">
        <v>14268</v>
      </c>
      <c r="C50" s="23">
        <v>787</v>
      </c>
      <c r="D50" s="24">
        <v>392</v>
      </c>
      <c r="E50" s="25">
        <v>22</v>
      </c>
      <c r="F50" s="22">
        <v>5831</v>
      </c>
      <c r="G50" s="22">
        <v>8045</v>
      </c>
      <c r="H50" s="24">
        <v>70</v>
      </c>
      <c r="I50" s="24">
        <v>355</v>
      </c>
      <c r="J50" s="24">
        <v>10</v>
      </c>
      <c r="K50" s="22">
        <v>322691</v>
      </c>
      <c r="L50" s="22">
        <v>8035</v>
      </c>
      <c r="M50" s="122">
        <v>40160173</v>
      </c>
    </row>
    <row r="51" spans="1:13" ht="16.5" thickBot="1" x14ac:dyDescent="0.3">
      <c r="A51" s="46" t="s">
        <v>194</v>
      </c>
      <c r="B51" s="22">
        <v>13949</v>
      </c>
      <c r="C51" s="23">
        <v>306</v>
      </c>
      <c r="D51" s="24">
        <v>475</v>
      </c>
      <c r="E51" s="25">
        <v>10</v>
      </c>
      <c r="F51" s="22">
        <v>2159</v>
      </c>
      <c r="G51" s="22">
        <v>11315</v>
      </c>
      <c r="H51" s="24">
        <v>3</v>
      </c>
      <c r="I51" s="22">
        <v>1196</v>
      </c>
      <c r="J51" s="24">
        <v>41</v>
      </c>
      <c r="K51" s="22">
        <v>38092</v>
      </c>
      <c r="L51" s="22">
        <v>3266</v>
      </c>
      <c r="M51" s="122">
        <v>11662786</v>
      </c>
    </row>
    <row r="52" spans="1:13" ht="16.5" thickBot="1" x14ac:dyDescent="0.3">
      <c r="A52" s="46" t="s">
        <v>147</v>
      </c>
      <c r="B52" s="22">
        <v>13675</v>
      </c>
      <c r="C52" s="23">
        <v>350</v>
      </c>
      <c r="D52" s="24">
        <v>217</v>
      </c>
      <c r="E52" s="25">
        <v>6</v>
      </c>
      <c r="F52" s="22">
        <v>4451</v>
      </c>
      <c r="G52" s="22">
        <v>9007</v>
      </c>
      <c r="H52" s="24">
        <v>10</v>
      </c>
      <c r="I52" s="22">
        <v>4615</v>
      </c>
      <c r="J52" s="24">
        <v>73</v>
      </c>
      <c r="K52" s="22">
        <v>71405</v>
      </c>
      <c r="L52" s="22">
        <v>24100</v>
      </c>
      <c r="M52" s="122">
        <v>2962921</v>
      </c>
    </row>
    <row r="53" spans="1:13" ht="30.75" thickBot="1" x14ac:dyDescent="0.3">
      <c r="A53" s="46" t="s">
        <v>127</v>
      </c>
      <c r="B53" s="22">
        <v>13074</v>
      </c>
      <c r="C53" s="23">
        <v>215</v>
      </c>
      <c r="D53" s="24">
        <v>58</v>
      </c>
      <c r="E53" s="25">
        <v>2</v>
      </c>
      <c r="F53" s="22">
        <v>8015</v>
      </c>
      <c r="G53" s="22">
        <v>5001</v>
      </c>
      <c r="H53" s="24">
        <v>62</v>
      </c>
      <c r="I53" s="24">
        <v>697</v>
      </c>
      <c r="J53" s="24">
        <v>3</v>
      </c>
      <c r="K53" s="22">
        <v>998556</v>
      </c>
      <c r="L53" s="22">
        <v>53221</v>
      </c>
      <c r="M53" s="122">
        <v>18762470</v>
      </c>
    </row>
    <row r="54" spans="1:13" ht="16.5" thickBot="1" x14ac:dyDescent="0.3">
      <c r="A54" s="46" t="s">
        <v>0</v>
      </c>
      <c r="B54" s="22">
        <v>12801</v>
      </c>
      <c r="C54" s="24"/>
      <c r="D54" s="24">
        <v>361</v>
      </c>
      <c r="E54" s="24"/>
      <c r="F54" s="22">
        <v>4040</v>
      </c>
      <c r="G54" s="22">
        <v>8400</v>
      </c>
      <c r="H54" s="24">
        <v>7</v>
      </c>
      <c r="I54" s="24">
        <v>62</v>
      </c>
      <c r="J54" s="24">
        <v>2</v>
      </c>
      <c r="K54" s="22">
        <v>78244</v>
      </c>
      <c r="L54" s="24">
        <v>380</v>
      </c>
      <c r="M54" s="122">
        <v>205780197</v>
      </c>
    </row>
    <row r="55" spans="1:13" ht="16.5" thickBot="1" x14ac:dyDescent="0.3">
      <c r="A55" s="46" t="s">
        <v>174</v>
      </c>
      <c r="B55" s="22">
        <v>12001</v>
      </c>
      <c r="C55" s="23">
        <v>39</v>
      </c>
      <c r="D55" s="24">
        <v>593</v>
      </c>
      <c r="E55" s="24"/>
      <c r="F55" s="22">
        <v>10849</v>
      </c>
      <c r="G55" s="24">
        <v>559</v>
      </c>
      <c r="H55" s="24">
        <v>15</v>
      </c>
      <c r="I55" s="22">
        <v>2072</v>
      </c>
      <c r="J55" s="24">
        <v>102</v>
      </c>
      <c r="K55" s="22">
        <v>730924</v>
      </c>
      <c r="L55" s="22">
        <v>126217</v>
      </c>
      <c r="M55" s="122">
        <v>5790999</v>
      </c>
    </row>
    <row r="56" spans="1:13" ht="16.5" thickBot="1" x14ac:dyDescent="0.3">
      <c r="A56" s="46" t="s">
        <v>271</v>
      </c>
      <c r="B56" s="22">
        <v>11965</v>
      </c>
      <c r="C56" s="23">
        <v>69</v>
      </c>
      <c r="D56" s="24">
        <v>250</v>
      </c>
      <c r="E56" s="24"/>
      <c r="F56" s="22">
        <v>11348</v>
      </c>
      <c r="G56" s="24">
        <v>367</v>
      </c>
      <c r="H56" s="24">
        <v>15</v>
      </c>
      <c r="I56" s="22">
        <v>1369</v>
      </c>
      <c r="J56" s="24">
        <v>29</v>
      </c>
      <c r="K56" s="22">
        <v>282049</v>
      </c>
      <c r="L56" s="22">
        <v>32274</v>
      </c>
      <c r="M56" s="122">
        <v>8739312</v>
      </c>
    </row>
    <row r="57" spans="1:13" ht="16.5" thickBot="1" x14ac:dyDescent="0.3">
      <c r="A57" s="46" t="s">
        <v>269</v>
      </c>
      <c r="B57" s="22">
        <v>11852</v>
      </c>
      <c r="C57" s="23">
        <v>38</v>
      </c>
      <c r="D57" s="24">
        <v>274</v>
      </c>
      <c r="E57" s="25">
        <v>1</v>
      </c>
      <c r="F57" s="22">
        <v>10589</v>
      </c>
      <c r="G57" s="24">
        <v>989</v>
      </c>
      <c r="H57" s="24">
        <v>15</v>
      </c>
      <c r="I57" s="24">
        <v>231</v>
      </c>
      <c r="J57" s="24">
        <v>5</v>
      </c>
      <c r="K57" s="22">
        <v>1035997</v>
      </c>
      <c r="L57" s="22">
        <v>20208</v>
      </c>
      <c r="M57" s="122">
        <v>51266643</v>
      </c>
    </row>
    <row r="58" spans="1:13" ht="16.5" thickBot="1" x14ac:dyDescent="0.3">
      <c r="A58" s="46" t="s">
        <v>13</v>
      </c>
      <c r="B58" s="22">
        <v>10382</v>
      </c>
      <c r="C58" s="23">
        <v>117</v>
      </c>
      <c r="D58" s="24">
        <v>724</v>
      </c>
      <c r="E58" s="25">
        <v>9</v>
      </c>
      <c r="F58" s="22">
        <v>6951</v>
      </c>
      <c r="G58" s="22">
        <v>2707</v>
      </c>
      <c r="H58" s="24">
        <v>36</v>
      </c>
      <c r="I58" s="24">
        <v>237</v>
      </c>
      <c r="J58" s="24">
        <v>17</v>
      </c>
      <c r="K58" s="24"/>
      <c r="L58" s="24"/>
      <c r="M58" s="122">
        <v>43798266</v>
      </c>
    </row>
    <row r="59" spans="1:13" ht="16.5" thickBot="1" x14ac:dyDescent="0.3">
      <c r="A59" s="46" t="s">
        <v>274</v>
      </c>
      <c r="B59" s="22">
        <v>10025</v>
      </c>
      <c r="C59" s="23">
        <v>218</v>
      </c>
      <c r="D59" s="24">
        <v>365</v>
      </c>
      <c r="E59" s="25">
        <v>12</v>
      </c>
      <c r="F59" s="22">
        <v>5797</v>
      </c>
      <c r="G59" s="22">
        <v>3863</v>
      </c>
      <c r="H59" s="24">
        <v>305</v>
      </c>
      <c r="I59" s="22">
        <v>2485</v>
      </c>
      <c r="J59" s="24">
        <v>90</v>
      </c>
      <c r="K59" s="22">
        <v>63328</v>
      </c>
      <c r="L59" s="22">
        <v>15697</v>
      </c>
      <c r="M59" s="122">
        <v>4034488</v>
      </c>
    </row>
    <row r="60" spans="1:13" ht="16.5" thickBot="1" x14ac:dyDescent="0.3">
      <c r="A60" s="46" t="s">
        <v>18</v>
      </c>
      <c r="B60" s="22">
        <v>9910</v>
      </c>
      <c r="C60" s="24"/>
      <c r="D60" s="24">
        <v>48</v>
      </c>
      <c r="E60" s="24"/>
      <c r="F60" s="22">
        <v>3645</v>
      </c>
      <c r="G60" s="22">
        <v>6217</v>
      </c>
      <c r="H60" s="24">
        <v>3</v>
      </c>
      <c r="I60" s="24">
        <v>319</v>
      </c>
      <c r="J60" s="24">
        <v>2</v>
      </c>
      <c r="K60" s="22">
        <v>235443</v>
      </c>
      <c r="L60" s="22">
        <v>7588</v>
      </c>
      <c r="M60" s="122">
        <v>31028714</v>
      </c>
    </row>
    <row r="61" spans="1:13" ht="16.5" thickBot="1" x14ac:dyDescent="0.3">
      <c r="A61" s="46" t="s">
        <v>273</v>
      </c>
      <c r="B61" s="22">
        <v>9728</v>
      </c>
      <c r="C61" s="23">
        <v>31</v>
      </c>
      <c r="D61" s="24">
        <v>328</v>
      </c>
      <c r="E61" s="24"/>
      <c r="F61" s="22">
        <v>7052</v>
      </c>
      <c r="G61" s="22">
        <v>2348</v>
      </c>
      <c r="H61" s="24">
        <v>11</v>
      </c>
      <c r="I61" s="24">
        <v>908</v>
      </c>
      <c r="J61" s="24">
        <v>31</v>
      </c>
      <c r="K61" s="22">
        <v>478825</v>
      </c>
      <c r="L61" s="22">
        <v>44717</v>
      </c>
      <c r="M61" s="122">
        <v>10707826</v>
      </c>
    </row>
    <row r="62" spans="1:13" ht="16.5" thickBot="1" x14ac:dyDescent="0.3">
      <c r="A62" s="46" t="s">
        <v>272</v>
      </c>
      <c r="B62" s="22">
        <v>8567</v>
      </c>
      <c r="C62" s="23">
        <v>6</v>
      </c>
      <c r="D62" s="24">
        <v>239</v>
      </c>
      <c r="E62" s="24"/>
      <c r="F62" s="22">
        <v>8138</v>
      </c>
      <c r="G62" s="24">
        <v>190</v>
      </c>
      <c r="H62" s="24">
        <v>5</v>
      </c>
      <c r="I62" s="22">
        <v>1581</v>
      </c>
      <c r="J62" s="24">
        <v>44</v>
      </c>
      <c r="K62" s="22">
        <v>262236</v>
      </c>
      <c r="L62" s="22">
        <v>48395</v>
      </c>
      <c r="M62" s="122">
        <v>5418646</v>
      </c>
    </row>
    <row r="63" spans="1:13" ht="16.5" thickBot="1" x14ac:dyDescent="0.3">
      <c r="A63" s="46" t="s">
        <v>15</v>
      </c>
      <c r="B63" s="22">
        <v>8408</v>
      </c>
      <c r="C63" s="23">
        <v>106</v>
      </c>
      <c r="D63" s="24">
        <v>208</v>
      </c>
      <c r="E63" s="24"/>
      <c r="F63" s="22">
        <v>7423</v>
      </c>
      <c r="G63" s="24">
        <v>777</v>
      </c>
      <c r="H63" s="24">
        <v>15</v>
      </c>
      <c r="I63" s="24">
        <v>228</v>
      </c>
      <c r="J63" s="24">
        <v>6</v>
      </c>
      <c r="K63" s="22">
        <v>335643</v>
      </c>
      <c r="L63" s="22">
        <v>9100</v>
      </c>
      <c r="M63" s="122">
        <v>36882853</v>
      </c>
    </row>
    <row r="64" spans="1:13" ht="16.5" thickBot="1" x14ac:dyDescent="0.3">
      <c r="A64" s="46" t="s">
        <v>121</v>
      </c>
      <c r="B64" s="22">
        <v>8336</v>
      </c>
      <c r="C64" s="23">
        <v>7</v>
      </c>
      <c r="D64" s="24">
        <v>117</v>
      </c>
      <c r="E64" s="24"/>
      <c r="F64" s="22">
        <v>6975</v>
      </c>
      <c r="G64" s="22">
        <v>1244</v>
      </c>
      <c r="H64" s="24">
        <v>6</v>
      </c>
      <c r="I64" s="24">
        <v>258</v>
      </c>
      <c r="J64" s="24">
        <v>4</v>
      </c>
      <c r="K64" s="22">
        <v>618360</v>
      </c>
      <c r="L64" s="22">
        <v>19121</v>
      </c>
      <c r="M64" s="122">
        <v>32339526</v>
      </c>
    </row>
    <row r="65" spans="1:13" ht="30.75" thickBot="1" x14ac:dyDescent="0.3">
      <c r="A65" s="46" t="s">
        <v>20</v>
      </c>
      <c r="B65" s="22">
        <v>8312</v>
      </c>
      <c r="C65" s="23">
        <v>252</v>
      </c>
      <c r="D65" s="24">
        <v>212</v>
      </c>
      <c r="E65" s="24"/>
      <c r="F65" s="22">
        <v>4794</v>
      </c>
      <c r="G65" s="22">
        <v>3306</v>
      </c>
      <c r="H65" s="24">
        <v>28</v>
      </c>
      <c r="I65" s="24">
        <v>314</v>
      </c>
      <c r="J65" s="24">
        <v>8</v>
      </c>
      <c r="K65" s="24"/>
      <c r="L65" s="24"/>
      <c r="M65" s="122">
        <v>26499342</v>
      </c>
    </row>
    <row r="66" spans="1:13" ht="30.75" thickBot="1" x14ac:dyDescent="0.3">
      <c r="A66" s="46" t="s">
        <v>131</v>
      </c>
      <c r="B66" s="22">
        <v>8191</v>
      </c>
      <c r="C66" s="23">
        <v>315</v>
      </c>
      <c r="D66" s="24">
        <v>98</v>
      </c>
      <c r="E66" s="25">
        <v>5</v>
      </c>
      <c r="F66" s="22">
        <v>4606</v>
      </c>
      <c r="G66" s="22">
        <v>3487</v>
      </c>
      <c r="H66" s="24">
        <v>66</v>
      </c>
      <c r="I66" s="24">
        <v>808</v>
      </c>
      <c r="J66" s="24">
        <v>10</v>
      </c>
      <c r="K66" s="22">
        <v>343391</v>
      </c>
      <c r="L66" s="22">
        <v>33887</v>
      </c>
      <c r="M66" s="122">
        <v>10133526</v>
      </c>
    </row>
    <row r="67" spans="1:13" ht="30.75" thickBot="1" x14ac:dyDescent="0.3">
      <c r="A67" s="46" t="s">
        <v>192</v>
      </c>
      <c r="B67" s="22">
        <v>7502</v>
      </c>
      <c r="C67" s="23">
        <v>447</v>
      </c>
      <c r="D67" s="24">
        <v>267</v>
      </c>
      <c r="E67" s="25">
        <v>15</v>
      </c>
      <c r="F67" s="22">
        <v>1323</v>
      </c>
      <c r="G67" s="22">
        <v>5912</v>
      </c>
      <c r="H67" s="24">
        <v>5</v>
      </c>
      <c r="I67" s="24">
        <v>419</v>
      </c>
      <c r="J67" s="24">
        <v>15</v>
      </c>
      <c r="K67" s="22">
        <v>31427</v>
      </c>
      <c r="L67" s="22">
        <v>1756</v>
      </c>
      <c r="M67" s="122">
        <v>17893400</v>
      </c>
    </row>
    <row r="68" spans="1:13" ht="16.5" thickBot="1" x14ac:dyDescent="0.3">
      <c r="A68" s="46" t="s">
        <v>237</v>
      </c>
      <c r="B68" s="22">
        <v>7267</v>
      </c>
      <c r="C68" s="23">
        <v>2</v>
      </c>
      <c r="D68" s="24">
        <v>102</v>
      </c>
      <c r="E68" s="24"/>
      <c r="F68" s="22">
        <v>6720</v>
      </c>
      <c r="G68" s="24">
        <v>445</v>
      </c>
      <c r="H68" s="24">
        <v>2</v>
      </c>
      <c r="I68" s="24">
        <v>285</v>
      </c>
      <c r="J68" s="24">
        <v>4</v>
      </c>
      <c r="K68" s="22">
        <v>1650684</v>
      </c>
      <c r="L68" s="22">
        <v>64781</v>
      </c>
      <c r="M68" s="122">
        <v>25481186</v>
      </c>
    </row>
    <row r="69" spans="1:13" ht="16.5" thickBot="1" x14ac:dyDescent="0.3">
      <c r="A69" s="46" t="s">
        <v>175</v>
      </c>
      <c r="B69" s="22">
        <v>7025</v>
      </c>
      <c r="C69" s="23">
        <v>24</v>
      </c>
      <c r="D69" s="24">
        <v>324</v>
      </c>
      <c r="E69" s="25">
        <v>1</v>
      </c>
      <c r="F69" s="22">
        <v>5800</v>
      </c>
      <c r="G69" s="24">
        <v>901</v>
      </c>
      <c r="H69" s="24">
        <v>4</v>
      </c>
      <c r="I69" s="22">
        <v>1268</v>
      </c>
      <c r="J69" s="24">
        <v>58</v>
      </c>
      <c r="K69" s="22">
        <v>205600</v>
      </c>
      <c r="L69" s="22">
        <v>37110</v>
      </c>
      <c r="M69" s="122">
        <v>5540221</v>
      </c>
    </row>
    <row r="70" spans="1:13" ht="30.75" thickBot="1" x14ac:dyDescent="0.3">
      <c r="A70" s="46" t="s">
        <v>198</v>
      </c>
      <c r="B70" s="22">
        <v>6450</v>
      </c>
      <c r="C70" s="23">
        <v>123</v>
      </c>
      <c r="D70" s="24">
        <v>262</v>
      </c>
      <c r="E70" s="25">
        <v>4</v>
      </c>
      <c r="F70" s="24">
        <v>740</v>
      </c>
      <c r="G70" s="22">
        <v>5448</v>
      </c>
      <c r="H70" s="24">
        <v>13</v>
      </c>
      <c r="I70" s="24">
        <v>652</v>
      </c>
      <c r="J70" s="24">
        <v>26</v>
      </c>
      <c r="K70" s="22">
        <v>21540</v>
      </c>
      <c r="L70" s="22">
        <v>2177</v>
      </c>
      <c r="M70" s="122">
        <v>9894290</v>
      </c>
    </row>
    <row r="71" spans="1:13" ht="16.5" thickBot="1" x14ac:dyDescent="0.3">
      <c r="A71" s="46" t="s">
        <v>14</v>
      </c>
      <c r="B71" s="22">
        <v>6242</v>
      </c>
      <c r="C71" s="24"/>
      <c r="D71" s="24">
        <v>372</v>
      </c>
      <c r="E71" s="24"/>
      <c r="F71" s="22">
        <v>2059</v>
      </c>
      <c r="G71" s="22">
        <v>3811</v>
      </c>
      <c r="H71" s="24"/>
      <c r="I71" s="24">
        <v>143</v>
      </c>
      <c r="J71" s="24">
        <v>8</v>
      </c>
      <c r="K71" s="24">
        <v>401</v>
      </c>
      <c r="L71" s="24">
        <v>9</v>
      </c>
      <c r="M71" s="122">
        <v>43778058</v>
      </c>
    </row>
    <row r="72" spans="1:13" ht="30.75" thickBot="1" x14ac:dyDescent="0.3">
      <c r="A72" s="46" t="s">
        <v>133</v>
      </c>
      <c r="B72" s="22">
        <v>4690</v>
      </c>
      <c r="C72" s="23">
        <v>81</v>
      </c>
      <c r="D72" s="24">
        <v>48</v>
      </c>
      <c r="E72" s="24"/>
      <c r="F72" s="22">
        <v>2815</v>
      </c>
      <c r="G72" s="22">
        <v>1827</v>
      </c>
      <c r="H72" s="24"/>
      <c r="I72" s="24">
        <v>492</v>
      </c>
      <c r="J72" s="24">
        <v>5</v>
      </c>
      <c r="K72" s="24"/>
      <c r="L72" s="24"/>
      <c r="M72" s="122">
        <v>9522852</v>
      </c>
    </row>
    <row r="73" spans="1:13" ht="16.5" thickBot="1" x14ac:dyDescent="0.3">
      <c r="A73" s="46" t="s">
        <v>27</v>
      </c>
      <c r="B73" s="22">
        <v>4516</v>
      </c>
      <c r="C73" s="23">
        <v>89</v>
      </c>
      <c r="D73" s="24">
        <v>52</v>
      </c>
      <c r="E73" s="25">
        <v>3</v>
      </c>
      <c r="F73" s="22">
        <v>2809</v>
      </c>
      <c r="G73" s="22">
        <v>1655</v>
      </c>
      <c r="H73" s="24">
        <v>14</v>
      </c>
      <c r="I73" s="24">
        <v>270</v>
      </c>
      <c r="J73" s="24">
        <v>3</v>
      </c>
      <c r="K73" s="22">
        <v>54232</v>
      </c>
      <c r="L73" s="22">
        <v>3245</v>
      </c>
      <c r="M73" s="122">
        <v>16712504</v>
      </c>
    </row>
    <row r="74" spans="1:13" ht="30.75" thickBot="1" x14ac:dyDescent="0.3">
      <c r="A74" s="46" t="s">
        <v>120</v>
      </c>
      <c r="B74" s="22">
        <v>4482</v>
      </c>
      <c r="C74" s="23">
        <v>42</v>
      </c>
      <c r="D74" s="24">
        <v>18</v>
      </c>
      <c r="E74" s="24"/>
      <c r="F74" s="22">
        <v>3444</v>
      </c>
      <c r="G74" s="22">
        <v>1020</v>
      </c>
      <c r="H74" s="24">
        <v>9</v>
      </c>
      <c r="I74" s="24">
        <v>134</v>
      </c>
      <c r="J74" s="24">
        <v>0.5</v>
      </c>
      <c r="K74" s="22">
        <v>748555</v>
      </c>
      <c r="L74" s="22">
        <v>22386</v>
      </c>
      <c r="M74" s="122">
        <v>33437803</v>
      </c>
    </row>
    <row r="75" spans="1:13" ht="16.5" thickBot="1" x14ac:dyDescent="0.3">
      <c r="A75" s="46" t="s">
        <v>54</v>
      </c>
      <c r="B75" s="22">
        <v>4331</v>
      </c>
      <c r="C75" s="23">
        <v>53</v>
      </c>
      <c r="D75" s="24">
        <v>34</v>
      </c>
      <c r="E75" s="25">
        <v>3</v>
      </c>
      <c r="F75" s="22">
        <v>2139</v>
      </c>
      <c r="G75" s="22">
        <v>2158</v>
      </c>
      <c r="H75" s="24"/>
      <c r="I75" s="22">
        <v>4388</v>
      </c>
      <c r="J75" s="24">
        <v>34</v>
      </c>
      <c r="K75" s="22">
        <v>36497</v>
      </c>
      <c r="L75" s="22">
        <v>36975</v>
      </c>
      <c r="M75" s="122">
        <v>987070</v>
      </c>
    </row>
    <row r="76" spans="1:13" ht="16.5" thickBot="1" x14ac:dyDescent="0.3">
      <c r="A76" s="46" t="s">
        <v>284</v>
      </c>
      <c r="B76" s="22">
        <v>4259</v>
      </c>
      <c r="C76" s="23">
        <v>153</v>
      </c>
      <c r="D76" s="24">
        <v>90</v>
      </c>
      <c r="E76" s="25">
        <v>2</v>
      </c>
      <c r="F76" s="24">
        <v>539</v>
      </c>
      <c r="G76" s="22">
        <v>3630</v>
      </c>
      <c r="H76" s="24"/>
      <c r="I76" s="24">
        <v>48</v>
      </c>
      <c r="J76" s="24">
        <v>1</v>
      </c>
      <c r="K76" s="24"/>
      <c r="L76" s="24"/>
      <c r="M76" s="122">
        <v>89361277</v>
      </c>
    </row>
    <row r="77" spans="1:13" ht="16.5" thickBot="1" x14ac:dyDescent="0.3">
      <c r="A77" s="46" t="s">
        <v>31</v>
      </c>
      <c r="B77" s="22">
        <v>4216</v>
      </c>
      <c r="C77" s="24"/>
      <c r="D77" s="24">
        <v>23</v>
      </c>
      <c r="E77" s="24"/>
      <c r="F77" s="22">
        <v>2918</v>
      </c>
      <c r="G77" s="22">
        <v>1275</v>
      </c>
      <c r="H77" s="24">
        <v>24</v>
      </c>
      <c r="I77" s="24">
        <v>322</v>
      </c>
      <c r="J77" s="24">
        <v>2</v>
      </c>
      <c r="K77" s="22">
        <v>14407</v>
      </c>
      <c r="L77" s="22">
        <v>1099</v>
      </c>
      <c r="M77" s="122">
        <v>13107272</v>
      </c>
    </row>
    <row r="78" spans="1:13" ht="16.5" thickBot="1" x14ac:dyDescent="0.3">
      <c r="A78" s="46" t="s">
        <v>123</v>
      </c>
      <c r="B78" s="22">
        <v>4086</v>
      </c>
      <c r="C78" s="23">
        <v>324</v>
      </c>
      <c r="D78" s="24">
        <v>15</v>
      </c>
      <c r="E78" s="25">
        <v>1</v>
      </c>
      <c r="F78" s="24">
        <v>584</v>
      </c>
      <c r="G78" s="22">
        <v>3487</v>
      </c>
      <c r="H78" s="24"/>
      <c r="I78" s="24">
        <v>140</v>
      </c>
      <c r="J78" s="24">
        <v>0.5</v>
      </c>
      <c r="K78" s="22">
        <v>272489</v>
      </c>
      <c r="L78" s="22">
        <v>9363</v>
      </c>
      <c r="M78" s="122">
        <v>29101899</v>
      </c>
    </row>
    <row r="79" spans="1:13" ht="30.75" thickBot="1" x14ac:dyDescent="0.3">
      <c r="A79" s="46" t="s">
        <v>183</v>
      </c>
      <c r="B79" s="22">
        <v>4046</v>
      </c>
      <c r="C79" s="23">
        <v>6</v>
      </c>
      <c r="D79" s="24">
        <v>110</v>
      </c>
      <c r="E79" s="24"/>
      <c r="F79" s="22">
        <v>3902</v>
      </c>
      <c r="G79" s="24">
        <v>34</v>
      </c>
      <c r="H79" s="24">
        <v>2</v>
      </c>
      <c r="I79" s="22">
        <v>6470</v>
      </c>
      <c r="J79" s="24">
        <v>176</v>
      </c>
      <c r="K79" s="22">
        <v>88914</v>
      </c>
      <c r="L79" s="22">
        <v>142192</v>
      </c>
      <c r="M79" s="122">
        <v>625309</v>
      </c>
    </row>
    <row r="80" spans="1:13" ht="16.5" thickBot="1" x14ac:dyDescent="0.3">
      <c r="A80" s="46" t="s">
        <v>171</v>
      </c>
      <c r="B80" s="22">
        <v>4017</v>
      </c>
      <c r="C80" s="23">
        <v>3</v>
      </c>
      <c r="D80" s="24">
        <v>550</v>
      </c>
      <c r="E80" s="25">
        <v>2</v>
      </c>
      <c r="F80" s="22">
        <v>2324</v>
      </c>
      <c r="G80" s="22">
        <v>1143</v>
      </c>
      <c r="H80" s="24">
        <v>20</v>
      </c>
      <c r="I80" s="24">
        <v>416</v>
      </c>
      <c r="J80" s="24">
        <v>57</v>
      </c>
      <c r="K80" s="22">
        <v>214468</v>
      </c>
      <c r="L80" s="22">
        <v>22198</v>
      </c>
      <c r="M80" s="122">
        <v>9661722</v>
      </c>
    </row>
    <row r="81" spans="1:13" ht="30.75" thickBot="1" x14ac:dyDescent="0.3">
      <c r="A81" s="46" t="s">
        <v>278</v>
      </c>
      <c r="B81" s="22">
        <v>3881</v>
      </c>
      <c r="C81" s="24"/>
      <c r="D81" s="24">
        <v>38</v>
      </c>
      <c r="E81" s="24"/>
      <c r="F81" s="22">
        <v>1869</v>
      </c>
      <c r="G81" s="22">
        <v>1974</v>
      </c>
      <c r="H81" s="24"/>
      <c r="I81" s="24">
        <v>147</v>
      </c>
      <c r="J81" s="24">
        <v>1</v>
      </c>
      <c r="K81" s="22">
        <v>32349</v>
      </c>
      <c r="L81" s="22">
        <v>1228</v>
      </c>
      <c r="M81" s="122">
        <v>26332334</v>
      </c>
    </row>
    <row r="82" spans="1:13" ht="16.5" thickBot="1" x14ac:dyDescent="0.3">
      <c r="A82" s="46" t="s">
        <v>196</v>
      </c>
      <c r="B82" s="22">
        <v>3538</v>
      </c>
      <c r="C82" s="23">
        <v>204</v>
      </c>
      <c r="D82" s="24">
        <v>54</v>
      </c>
      <c r="E82" s="25">
        <v>3</v>
      </c>
      <c r="F82" s="24">
        <v>24</v>
      </c>
      <c r="G82" s="22">
        <v>3460</v>
      </c>
      <c r="H82" s="24"/>
      <c r="I82" s="24">
        <v>311</v>
      </c>
      <c r="J82" s="24">
        <v>5</v>
      </c>
      <c r="K82" s="22">
        <v>7451</v>
      </c>
      <c r="L82" s="24">
        <v>654</v>
      </c>
      <c r="M82" s="122">
        <v>11393700</v>
      </c>
    </row>
    <row r="83" spans="1:13" ht="45.75" thickBot="1" x14ac:dyDescent="0.3">
      <c r="A83" s="46" t="s">
        <v>277</v>
      </c>
      <c r="B83" s="22">
        <v>3239</v>
      </c>
      <c r="C83" s="23">
        <v>87</v>
      </c>
      <c r="D83" s="24">
        <v>157</v>
      </c>
      <c r="E83" s="25">
        <v>1</v>
      </c>
      <c r="F83" s="22">
        <v>1658</v>
      </c>
      <c r="G83" s="22">
        <v>1424</v>
      </c>
      <c r="H83" s="24">
        <v>34</v>
      </c>
      <c r="I83" s="22">
        <v>1555</v>
      </c>
      <c r="J83" s="24">
        <v>75</v>
      </c>
      <c r="K83" s="22">
        <v>38014</v>
      </c>
      <c r="L83" s="22">
        <v>18246</v>
      </c>
      <c r="M83" s="122">
        <v>2083379</v>
      </c>
    </row>
    <row r="84" spans="1:13" ht="30.75" thickBot="1" x14ac:dyDescent="0.3">
      <c r="A84" s="46" t="s">
        <v>201</v>
      </c>
      <c r="B84" s="22">
        <v>3191</v>
      </c>
      <c r="C84" s="23">
        <v>87</v>
      </c>
      <c r="D84" s="24">
        <v>58</v>
      </c>
      <c r="E84" s="25">
        <v>3</v>
      </c>
      <c r="F84" s="22">
        <v>1413</v>
      </c>
      <c r="G84" s="22">
        <v>1720</v>
      </c>
      <c r="H84" s="24">
        <v>91</v>
      </c>
      <c r="I84" s="24">
        <v>492</v>
      </c>
      <c r="J84" s="24">
        <v>9</v>
      </c>
      <c r="K84" s="22">
        <v>111274</v>
      </c>
      <c r="L84" s="22">
        <v>17161</v>
      </c>
      <c r="M84" s="122">
        <v>6484249</v>
      </c>
    </row>
    <row r="85" spans="1:13" ht="16.5" thickBot="1" x14ac:dyDescent="0.3">
      <c r="A85" s="46" t="s">
        <v>114</v>
      </c>
      <c r="B85" s="22">
        <v>3121</v>
      </c>
      <c r="C85" s="23">
        <v>2</v>
      </c>
      <c r="D85" s="24">
        <v>58</v>
      </c>
      <c r="E85" s="24"/>
      <c r="F85" s="22">
        <v>2973</v>
      </c>
      <c r="G85" s="24">
        <v>90</v>
      </c>
      <c r="H85" s="24">
        <v>1</v>
      </c>
      <c r="I85" s="24">
        <v>45</v>
      </c>
      <c r="J85" s="24">
        <v>0.8</v>
      </c>
      <c r="K85" s="22">
        <v>468175</v>
      </c>
      <c r="L85" s="22">
        <v>6708</v>
      </c>
      <c r="M85" s="122">
        <v>69789739</v>
      </c>
    </row>
    <row r="86" spans="1:13" ht="16.5" thickBot="1" x14ac:dyDescent="0.3">
      <c r="A86" s="46" t="s">
        <v>48</v>
      </c>
      <c r="B86" s="22">
        <v>3101</v>
      </c>
      <c r="C86" s="24"/>
      <c r="D86" s="24">
        <v>21</v>
      </c>
      <c r="E86" s="24"/>
      <c r="F86" s="24">
        <v>833</v>
      </c>
      <c r="G86" s="22">
        <v>2247</v>
      </c>
      <c r="H86" s="24">
        <v>13</v>
      </c>
      <c r="I86" s="22">
        <v>1396</v>
      </c>
      <c r="J86" s="24">
        <v>9</v>
      </c>
      <c r="K86" s="22">
        <v>16730</v>
      </c>
      <c r="L86" s="22">
        <v>7529</v>
      </c>
      <c r="M86" s="122">
        <v>2222074</v>
      </c>
    </row>
    <row r="87" spans="1:13" ht="16.5" thickBot="1" x14ac:dyDescent="0.3">
      <c r="A87" s="46" t="s">
        <v>168</v>
      </c>
      <c r="B87" s="22">
        <v>3058</v>
      </c>
      <c r="C87" s="23">
        <v>9</v>
      </c>
      <c r="D87" s="24">
        <v>183</v>
      </c>
      <c r="E87" s="25">
        <v>1</v>
      </c>
      <c r="F87" s="22">
        <v>1374</v>
      </c>
      <c r="G87" s="22">
        <v>1501</v>
      </c>
      <c r="H87" s="24">
        <v>10</v>
      </c>
      <c r="I87" s="24">
        <v>293</v>
      </c>
      <c r="J87" s="24">
        <v>18</v>
      </c>
      <c r="K87" s="22">
        <v>231759</v>
      </c>
      <c r="L87" s="22">
        <v>22229</v>
      </c>
      <c r="M87" s="122">
        <v>10425839</v>
      </c>
    </row>
    <row r="88" spans="1:13" ht="16.5" thickBot="1" x14ac:dyDescent="0.3">
      <c r="A88" s="46" t="s">
        <v>11</v>
      </c>
      <c r="B88" s="22">
        <v>2989</v>
      </c>
      <c r="C88" s="23">
        <v>127</v>
      </c>
      <c r="D88" s="24">
        <v>88</v>
      </c>
      <c r="E88" s="25">
        <v>3</v>
      </c>
      <c r="F88" s="24">
        <v>873</v>
      </c>
      <c r="G88" s="22">
        <v>2028</v>
      </c>
      <c r="H88" s="24">
        <v>7</v>
      </c>
      <c r="I88" s="24">
        <v>56</v>
      </c>
      <c r="J88" s="24">
        <v>2</v>
      </c>
      <c r="K88" s="22">
        <v>100683</v>
      </c>
      <c r="L88" s="22">
        <v>1875</v>
      </c>
      <c r="M88" s="122">
        <v>53689786</v>
      </c>
    </row>
    <row r="89" spans="1:13" ht="16.5" thickBot="1" x14ac:dyDescent="0.3">
      <c r="A89" s="46" t="s">
        <v>173</v>
      </c>
      <c r="B89" s="22">
        <v>2810</v>
      </c>
      <c r="C89" s="24"/>
      <c r="D89" s="24">
        <v>164</v>
      </c>
      <c r="E89" s="24"/>
      <c r="F89" s="22">
        <v>1587</v>
      </c>
      <c r="G89" s="22">
        <v>1059</v>
      </c>
      <c r="H89" s="24">
        <v>15</v>
      </c>
      <c r="I89" s="24">
        <v>404</v>
      </c>
      <c r="J89" s="24">
        <v>24</v>
      </c>
      <c r="K89" s="22">
        <v>91735</v>
      </c>
      <c r="L89" s="22">
        <v>13197</v>
      </c>
      <c r="M89" s="122">
        <v>6951238</v>
      </c>
    </row>
    <row r="90" spans="1:13" ht="60.75" thickBot="1" x14ac:dyDescent="0.3">
      <c r="A90" s="46" t="s">
        <v>276</v>
      </c>
      <c r="B90" s="22">
        <v>2728</v>
      </c>
      <c r="C90" s="23">
        <v>24</v>
      </c>
      <c r="D90" s="24">
        <v>160</v>
      </c>
      <c r="E90" s="24"/>
      <c r="F90" s="22">
        <v>2049</v>
      </c>
      <c r="G90" s="24">
        <v>519</v>
      </c>
      <c r="H90" s="24">
        <v>4</v>
      </c>
      <c r="I90" s="24">
        <v>831</v>
      </c>
      <c r="J90" s="24">
        <v>49</v>
      </c>
      <c r="K90" s="22">
        <v>72514</v>
      </c>
      <c r="L90" s="22">
        <v>22095</v>
      </c>
      <c r="M90" s="122">
        <v>3281922</v>
      </c>
    </row>
    <row r="91" spans="1:13" ht="30.75" thickBot="1" x14ac:dyDescent="0.3">
      <c r="A91" s="46" t="s">
        <v>190</v>
      </c>
      <c r="B91" s="22">
        <v>2473</v>
      </c>
      <c r="C91" s="24"/>
      <c r="D91" s="24">
        <v>22</v>
      </c>
      <c r="E91" s="24"/>
      <c r="F91" s="24">
        <v>487</v>
      </c>
      <c r="G91" s="22">
        <v>1964</v>
      </c>
      <c r="H91" s="24"/>
      <c r="I91" s="24">
        <v>87</v>
      </c>
      <c r="J91" s="24">
        <v>0.8</v>
      </c>
      <c r="K91" s="22">
        <v>1343336</v>
      </c>
      <c r="L91" s="22">
        <v>47233</v>
      </c>
      <c r="M91" s="122">
        <v>28440431</v>
      </c>
    </row>
    <row r="92" spans="1:13" ht="16.5" thickBot="1" x14ac:dyDescent="0.3">
      <c r="A92" s="46" t="s">
        <v>29</v>
      </c>
      <c r="B92" s="22">
        <v>2416</v>
      </c>
      <c r="C92" s="23">
        <v>48</v>
      </c>
      <c r="D92" s="24">
        <v>85</v>
      </c>
      <c r="E92" s="25">
        <v>1</v>
      </c>
      <c r="F92" s="24">
        <v>489</v>
      </c>
      <c r="G92" s="22">
        <v>1842</v>
      </c>
      <c r="H92" s="24">
        <v>2</v>
      </c>
      <c r="I92" s="24">
        <v>152</v>
      </c>
      <c r="J92" s="24">
        <v>5</v>
      </c>
      <c r="K92" s="24"/>
      <c r="L92" s="24"/>
      <c r="M92" s="122">
        <v>15861260</v>
      </c>
    </row>
    <row r="93" spans="1:13" ht="16.5" thickBot="1" x14ac:dyDescent="0.3">
      <c r="A93" s="46" t="s">
        <v>2</v>
      </c>
      <c r="B93" s="22">
        <v>2336</v>
      </c>
      <c r="C93" s="23">
        <v>180</v>
      </c>
      <c r="D93" s="24">
        <v>32</v>
      </c>
      <c r="E93" s="25">
        <v>5</v>
      </c>
      <c r="F93" s="24">
        <v>379</v>
      </c>
      <c r="G93" s="22">
        <v>1925</v>
      </c>
      <c r="H93" s="24">
        <v>32</v>
      </c>
      <c r="I93" s="24">
        <v>20</v>
      </c>
      <c r="J93" s="24">
        <v>0.3</v>
      </c>
      <c r="K93" s="22">
        <v>152334</v>
      </c>
      <c r="L93" s="22">
        <v>1327</v>
      </c>
      <c r="M93" s="122">
        <v>114763301</v>
      </c>
    </row>
    <row r="94" spans="1:13" ht="16.5" thickBot="1" x14ac:dyDescent="0.3">
      <c r="A94" s="46" t="s">
        <v>178</v>
      </c>
      <c r="B94" s="22">
        <v>2247</v>
      </c>
      <c r="C94" s="24"/>
      <c r="D94" s="24">
        <v>106</v>
      </c>
      <c r="E94" s="25">
        <v>2</v>
      </c>
      <c r="F94" s="22">
        <v>2130</v>
      </c>
      <c r="G94" s="24">
        <v>11</v>
      </c>
      <c r="H94" s="24"/>
      <c r="I94" s="24">
        <v>547</v>
      </c>
      <c r="J94" s="24">
        <v>26</v>
      </c>
      <c r="K94" s="22">
        <v>69115</v>
      </c>
      <c r="L94" s="22">
        <v>16830</v>
      </c>
      <c r="M94" s="122">
        <v>4106636</v>
      </c>
    </row>
    <row r="95" spans="1:13" ht="16.5" thickBot="1" x14ac:dyDescent="0.3">
      <c r="A95" s="46" t="s">
        <v>195</v>
      </c>
      <c r="B95" s="22">
        <v>2205</v>
      </c>
      <c r="C95" s="23">
        <v>5</v>
      </c>
      <c r="D95" s="24">
        <v>83</v>
      </c>
      <c r="E95" s="24"/>
      <c r="F95" s="22">
        <v>1880</v>
      </c>
      <c r="G95" s="24">
        <v>242</v>
      </c>
      <c r="H95" s="24">
        <v>1</v>
      </c>
      <c r="I95" s="24">
        <v>195</v>
      </c>
      <c r="J95" s="24">
        <v>7</v>
      </c>
      <c r="K95" s="22">
        <v>122603</v>
      </c>
      <c r="L95" s="22">
        <v>10824</v>
      </c>
      <c r="M95" s="122">
        <v>11327009</v>
      </c>
    </row>
    <row r="96" spans="1:13" ht="16.5" thickBot="1" x14ac:dyDescent="0.3">
      <c r="A96" s="46" t="s">
        <v>157</v>
      </c>
      <c r="B96" s="22">
        <v>2151</v>
      </c>
      <c r="C96" s="24"/>
      <c r="D96" s="24">
        <v>25</v>
      </c>
      <c r="E96" s="24"/>
      <c r="F96" s="22">
        <v>1654</v>
      </c>
      <c r="G96" s="24">
        <v>472</v>
      </c>
      <c r="H96" s="24">
        <v>12</v>
      </c>
      <c r="I96" s="22">
        <v>7898</v>
      </c>
      <c r="J96" s="24">
        <v>92</v>
      </c>
      <c r="K96" s="22">
        <v>8150</v>
      </c>
      <c r="L96" s="22">
        <v>29924</v>
      </c>
      <c r="M96" s="122">
        <v>272354</v>
      </c>
    </row>
    <row r="97" spans="1:13" ht="30.75" thickBot="1" x14ac:dyDescent="0.3">
      <c r="A97" s="46" t="s">
        <v>139</v>
      </c>
      <c r="B97" s="22">
        <v>2055</v>
      </c>
      <c r="C97" s="23">
        <v>23</v>
      </c>
      <c r="D97" s="24">
        <v>24</v>
      </c>
      <c r="E97" s="25">
        <v>1</v>
      </c>
      <c r="F97" s="22">
        <v>1483</v>
      </c>
      <c r="G97" s="24">
        <v>548</v>
      </c>
      <c r="H97" s="24">
        <v>5</v>
      </c>
      <c r="I97" s="24">
        <v>315</v>
      </c>
      <c r="J97" s="24">
        <v>4</v>
      </c>
      <c r="K97" s="22">
        <v>127051</v>
      </c>
      <c r="L97" s="22">
        <v>19495</v>
      </c>
      <c r="M97" s="122">
        <v>6517111</v>
      </c>
    </row>
    <row r="98" spans="1:13" ht="16.5" thickBot="1" x14ac:dyDescent="0.3">
      <c r="A98" s="46" t="s">
        <v>182</v>
      </c>
      <c r="B98" s="22">
        <v>1947</v>
      </c>
      <c r="C98" s="23">
        <v>7</v>
      </c>
      <c r="D98" s="24">
        <v>69</v>
      </c>
      <c r="E98" s="24"/>
      <c r="F98" s="22">
        <v>1684</v>
      </c>
      <c r="G98" s="24">
        <v>194</v>
      </c>
      <c r="H98" s="24"/>
      <c r="I98" s="22">
        <v>1468</v>
      </c>
      <c r="J98" s="24">
        <v>52</v>
      </c>
      <c r="K98" s="22">
        <v>91000</v>
      </c>
      <c r="L98" s="22">
        <v>68602</v>
      </c>
      <c r="M98" s="122">
        <v>1326484</v>
      </c>
    </row>
    <row r="99" spans="1:13" ht="16.5" thickBot="1" x14ac:dyDescent="0.3">
      <c r="A99" s="46" t="s">
        <v>154</v>
      </c>
      <c r="B99" s="22">
        <v>1916</v>
      </c>
      <c r="C99" s="24"/>
      <c r="D99" s="24">
        <v>8</v>
      </c>
      <c r="E99" s="24"/>
      <c r="F99" s="24">
        <v>925</v>
      </c>
      <c r="G99" s="24">
        <v>983</v>
      </c>
      <c r="H99" s="24">
        <v>9</v>
      </c>
      <c r="I99" s="22">
        <v>3549</v>
      </c>
      <c r="J99" s="24">
        <v>15</v>
      </c>
      <c r="K99" s="22">
        <v>28940</v>
      </c>
      <c r="L99" s="22">
        <v>53601</v>
      </c>
      <c r="M99" s="122">
        <v>539912</v>
      </c>
    </row>
    <row r="100" spans="1:13" ht="16.5" thickBot="1" x14ac:dyDescent="0.3">
      <c r="A100" s="46" t="s">
        <v>126</v>
      </c>
      <c r="B100" s="22">
        <v>1858</v>
      </c>
      <c r="C100" s="23">
        <v>1</v>
      </c>
      <c r="D100" s="24">
        <v>11</v>
      </c>
      <c r="E100" s="24"/>
      <c r="F100" s="22">
        <v>1057</v>
      </c>
      <c r="G100" s="24">
        <v>790</v>
      </c>
      <c r="H100" s="24">
        <v>1</v>
      </c>
      <c r="I100" s="24">
        <v>87</v>
      </c>
      <c r="J100" s="24">
        <v>0.5</v>
      </c>
      <c r="K100" s="22">
        <v>76957</v>
      </c>
      <c r="L100" s="22">
        <v>3595</v>
      </c>
      <c r="M100" s="122">
        <v>21407923</v>
      </c>
    </row>
    <row r="101" spans="1:13" ht="16.5" thickBot="1" x14ac:dyDescent="0.3">
      <c r="A101" s="46" t="s">
        <v>293</v>
      </c>
      <c r="B101" s="22">
        <v>1850</v>
      </c>
      <c r="C101" s="24"/>
      <c r="D101" s="24">
        <v>5</v>
      </c>
      <c r="E101" s="24"/>
      <c r="F101" s="24">
        <v>38</v>
      </c>
      <c r="G101" s="22">
        <v>1807</v>
      </c>
      <c r="H101" s="24"/>
      <c r="I101" s="24">
        <v>383</v>
      </c>
      <c r="J101" s="24">
        <v>1</v>
      </c>
      <c r="K101" s="22">
        <v>15881</v>
      </c>
      <c r="L101" s="22">
        <v>3292</v>
      </c>
      <c r="M101" s="122">
        <v>4824200</v>
      </c>
    </row>
    <row r="102" spans="1:13" ht="16.5" thickBot="1" x14ac:dyDescent="0.3">
      <c r="A102" s="46" t="s">
        <v>275</v>
      </c>
      <c r="B102" s="22">
        <v>1807</v>
      </c>
      <c r="C102" s="24"/>
      <c r="D102" s="24">
        <v>10</v>
      </c>
      <c r="E102" s="24"/>
      <c r="F102" s="22">
        <v>1794</v>
      </c>
      <c r="G102" s="24">
        <v>3</v>
      </c>
      <c r="H102" s="24"/>
      <c r="I102" s="22">
        <v>5297</v>
      </c>
      <c r="J102" s="24">
        <v>29</v>
      </c>
      <c r="K102" s="22">
        <v>62802</v>
      </c>
      <c r="L102" s="22">
        <v>184111</v>
      </c>
      <c r="M102" s="122">
        <v>341109</v>
      </c>
    </row>
    <row r="103" spans="1:13" ht="16.5" thickBot="1" x14ac:dyDescent="0.3">
      <c r="A103" s="46" t="s">
        <v>179</v>
      </c>
      <c r="B103" s="22">
        <v>1727</v>
      </c>
      <c r="C103" s="23">
        <v>7</v>
      </c>
      <c r="D103" s="24">
        <v>72</v>
      </c>
      <c r="E103" s="25">
        <v>1</v>
      </c>
      <c r="F103" s="22">
        <v>1338</v>
      </c>
      <c r="G103" s="24">
        <v>317</v>
      </c>
      <c r="H103" s="24">
        <v>17</v>
      </c>
      <c r="I103" s="24">
        <v>634</v>
      </c>
      <c r="J103" s="24">
        <v>26</v>
      </c>
      <c r="K103" s="22">
        <v>340073</v>
      </c>
      <c r="L103" s="22">
        <v>124834</v>
      </c>
      <c r="M103" s="122">
        <v>2724198</v>
      </c>
    </row>
    <row r="104" spans="1:13" ht="30.75" thickBot="1" x14ac:dyDescent="0.3">
      <c r="A104" s="46" t="s">
        <v>36</v>
      </c>
      <c r="B104" s="22">
        <v>1604</v>
      </c>
      <c r="C104" s="24"/>
      <c r="D104" s="24">
        <v>19</v>
      </c>
      <c r="E104" s="24"/>
      <c r="F104" s="24">
        <v>15</v>
      </c>
      <c r="G104" s="22">
        <v>1570</v>
      </c>
      <c r="H104" s="24"/>
      <c r="I104" s="24">
        <v>143</v>
      </c>
      <c r="J104" s="24">
        <v>2</v>
      </c>
      <c r="K104" s="22">
        <v>3356</v>
      </c>
      <c r="L104" s="24">
        <v>300</v>
      </c>
      <c r="M104" s="122">
        <v>11185423</v>
      </c>
    </row>
    <row r="105" spans="1:13" ht="16.5" thickBot="1" x14ac:dyDescent="0.3">
      <c r="A105" s="46" t="s">
        <v>24</v>
      </c>
      <c r="B105" s="22">
        <v>1547</v>
      </c>
      <c r="C105" s="24"/>
      <c r="D105" s="24">
        <v>92</v>
      </c>
      <c r="E105" s="24"/>
      <c r="F105" s="24">
        <v>916</v>
      </c>
      <c r="G105" s="24">
        <v>539</v>
      </c>
      <c r="H105" s="24"/>
      <c r="I105" s="24">
        <v>77</v>
      </c>
      <c r="J105" s="24">
        <v>5</v>
      </c>
      <c r="K105" s="22">
        <v>3483</v>
      </c>
      <c r="L105" s="24">
        <v>172</v>
      </c>
      <c r="M105" s="122">
        <v>20208491</v>
      </c>
    </row>
    <row r="106" spans="1:13" ht="16.5" thickBot="1" x14ac:dyDescent="0.3">
      <c r="A106" s="46" t="s">
        <v>176</v>
      </c>
      <c r="B106" s="22">
        <v>1531</v>
      </c>
      <c r="C106" s="23">
        <v>1</v>
      </c>
      <c r="D106" s="24">
        <v>28</v>
      </c>
      <c r="E106" s="24"/>
      <c r="F106" s="22">
        <v>1402</v>
      </c>
      <c r="G106" s="24">
        <v>101</v>
      </c>
      <c r="H106" s="24"/>
      <c r="I106" s="24">
        <v>280</v>
      </c>
      <c r="J106" s="24">
        <v>5</v>
      </c>
      <c r="K106" s="22">
        <v>190426</v>
      </c>
      <c r="L106" s="22">
        <v>34880</v>
      </c>
      <c r="M106" s="122">
        <v>5459490</v>
      </c>
    </row>
    <row r="107" spans="1:13" ht="30.75" thickBot="1" x14ac:dyDescent="0.3">
      <c r="A107" s="117" t="s">
        <v>239</v>
      </c>
      <c r="B107" s="27">
        <v>1504</v>
      </c>
      <c r="C107" s="26"/>
      <c r="D107" s="26">
        <v>22</v>
      </c>
      <c r="E107" s="26"/>
      <c r="F107" s="27">
        <v>1482</v>
      </c>
      <c r="G107" s="26">
        <v>0</v>
      </c>
      <c r="H107" s="26"/>
      <c r="I107" s="26">
        <v>301</v>
      </c>
      <c r="J107" s="26">
        <v>4</v>
      </c>
      <c r="K107" s="27">
        <v>295901</v>
      </c>
      <c r="L107" s="27">
        <v>59155</v>
      </c>
      <c r="M107" s="27">
        <v>5002100</v>
      </c>
    </row>
    <row r="108" spans="1:13" ht="16.5" thickBot="1" x14ac:dyDescent="0.3">
      <c r="A108" s="46" t="s">
        <v>180</v>
      </c>
      <c r="B108" s="22">
        <v>1486</v>
      </c>
      <c r="C108" s="23">
        <v>1</v>
      </c>
      <c r="D108" s="24">
        <v>109</v>
      </c>
      <c r="E108" s="24"/>
      <c r="F108" s="22">
        <v>1359</v>
      </c>
      <c r="G108" s="24">
        <v>18</v>
      </c>
      <c r="H108" s="24"/>
      <c r="I108" s="24">
        <v>715</v>
      </c>
      <c r="J108" s="24">
        <v>52</v>
      </c>
      <c r="K108" s="22">
        <v>85562</v>
      </c>
      <c r="L108" s="22">
        <v>41157</v>
      </c>
      <c r="M108" s="122">
        <v>2078922</v>
      </c>
    </row>
    <row r="109" spans="1:13" ht="30.75" thickBot="1" x14ac:dyDescent="0.3">
      <c r="A109" s="46" t="s">
        <v>50</v>
      </c>
      <c r="B109" s="22">
        <v>1389</v>
      </c>
      <c r="C109" s="24"/>
      <c r="D109" s="24">
        <v>12</v>
      </c>
      <c r="E109" s="24"/>
      <c r="F109" s="24">
        <v>153</v>
      </c>
      <c r="G109" s="22">
        <v>1224</v>
      </c>
      <c r="H109" s="24">
        <v>5</v>
      </c>
      <c r="I109" s="24">
        <v>707</v>
      </c>
      <c r="J109" s="24">
        <v>6</v>
      </c>
      <c r="K109" s="22">
        <v>1500</v>
      </c>
      <c r="L109" s="24">
        <v>763</v>
      </c>
      <c r="M109" s="122">
        <v>1964759</v>
      </c>
    </row>
    <row r="110" spans="1:13" ht="16.5" thickBot="1" x14ac:dyDescent="0.3">
      <c r="A110" s="46" t="s">
        <v>138</v>
      </c>
      <c r="B110" s="22">
        <v>1368</v>
      </c>
      <c r="C110" s="23">
        <v>18</v>
      </c>
      <c r="D110" s="24">
        <v>30</v>
      </c>
      <c r="E110" s="24"/>
      <c r="F110" s="24">
        <v>795</v>
      </c>
      <c r="G110" s="24">
        <v>543</v>
      </c>
      <c r="H110" s="24">
        <v>7</v>
      </c>
      <c r="I110" s="24">
        <v>200</v>
      </c>
      <c r="J110" s="24">
        <v>4</v>
      </c>
      <c r="K110" s="22">
        <v>97745</v>
      </c>
      <c r="L110" s="22">
        <v>14317</v>
      </c>
      <c r="M110" s="122">
        <v>6827123</v>
      </c>
    </row>
    <row r="111" spans="1:13" ht="30.75" thickBot="1" x14ac:dyDescent="0.3">
      <c r="A111" s="46" t="s">
        <v>202</v>
      </c>
      <c r="B111" s="22">
        <v>1342</v>
      </c>
      <c r="C111" s="24"/>
      <c r="D111" s="24">
        <v>11</v>
      </c>
      <c r="E111" s="25">
        <v>1</v>
      </c>
      <c r="F111" s="24">
        <v>712</v>
      </c>
      <c r="G111" s="24">
        <v>619</v>
      </c>
      <c r="H111" s="24">
        <v>5</v>
      </c>
      <c r="I111" s="24">
        <v>264</v>
      </c>
      <c r="J111" s="24">
        <v>2</v>
      </c>
      <c r="K111" s="22">
        <v>29622</v>
      </c>
      <c r="L111" s="22">
        <v>5818</v>
      </c>
      <c r="M111" s="122">
        <v>5091239</v>
      </c>
    </row>
    <row r="112" spans="1:13" ht="45.75" thickBot="1" x14ac:dyDescent="0.3">
      <c r="A112" s="46" t="s">
        <v>51</v>
      </c>
      <c r="B112" s="22">
        <v>1306</v>
      </c>
      <c r="C112" s="24"/>
      <c r="D112" s="24">
        <v>12</v>
      </c>
      <c r="E112" s="24"/>
      <c r="F112" s="24">
        <v>200</v>
      </c>
      <c r="G112" s="22">
        <v>1094</v>
      </c>
      <c r="H112" s="24"/>
      <c r="I112" s="24">
        <v>933</v>
      </c>
      <c r="J112" s="24">
        <v>9</v>
      </c>
      <c r="K112" s="22">
        <v>8268</v>
      </c>
      <c r="L112" s="22">
        <v>5908</v>
      </c>
      <c r="M112" s="122">
        <v>1399533</v>
      </c>
    </row>
    <row r="113" spans="1:13" ht="16.5" thickBot="1" x14ac:dyDescent="0.3">
      <c r="A113" s="46" t="s">
        <v>279</v>
      </c>
      <c r="B113" s="22">
        <v>1299</v>
      </c>
      <c r="C113" s="23">
        <v>36</v>
      </c>
      <c r="D113" s="24">
        <v>34</v>
      </c>
      <c r="E113" s="24"/>
      <c r="F113" s="24">
        <v>960</v>
      </c>
      <c r="G113" s="24">
        <v>305</v>
      </c>
      <c r="H113" s="24">
        <v>6</v>
      </c>
      <c r="I113" s="24">
        <v>451</v>
      </c>
      <c r="J113" s="24">
        <v>12</v>
      </c>
      <c r="K113" s="22">
        <v>16716</v>
      </c>
      <c r="L113" s="22">
        <v>5808</v>
      </c>
      <c r="M113" s="122">
        <v>2877975</v>
      </c>
    </row>
    <row r="114" spans="1:13" ht="16.5" thickBot="1" x14ac:dyDescent="0.3">
      <c r="A114" s="46" t="s">
        <v>26</v>
      </c>
      <c r="B114" s="22">
        <v>1200</v>
      </c>
      <c r="C114" s="24"/>
      <c r="D114" s="24">
        <v>10</v>
      </c>
      <c r="E114" s="24"/>
      <c r="F114" s="24">
        <v>912</v>
      </c>
      <c r="G114" s="24">
        <v>278</v>
      </c>
      <c r="H114" s="24">
        <v>1</v>
      </c>
      <c r="I114" s="24">
        <v>65</v>
      </c>
      <c r="J114" s="24">
        <v>0.5</v>
      </c>
      <c r="K114" s="22">
        <v>28236</v>
      </c>
      <c r="L114" s="22">
        <v>1539</v>
      </c>
      <c r="M114" s="122">
        <v>18346811</v>
      </c>
    </row>
    <row r="115" spans="1:13" ht="16.5" thickBot="1" x14ac:dyDescent="0.3">
      <c r="A115" s="46" t="s">
        <v>199</v>
      </c>
      <c r="B115" s="22">
        <v>1145</v>
      </c>
      <c r="C115" s="24"/>
      <c r="D115" s="24">
        <v>11</v>
      </c>
      <c r="E115" s="24"/>
      <c r="F115" s="24">
        <v>603</v>
      </c>
      <c r="G115" s="24">
        <v>531</v>
      </c>
      <c r="H115" s="24">
        <v>2</v>
      </c>
      <c r="I115" s="24">
        <v>161</v>
      </c>
      <c r="J115" s="24">
        <v>2</v>
      </c>
      <c r="K115" s="22">
        <v>38942</v>
      </c>
      <c r="L115" s="22">
        <v>5464</v>
      </c>
      <c r="M115" s="122">
        <v>7126969</v>
      </c>
    </row>
    <row r="116" spans="1:13" ht="30.75" thickBot="1" x14ac:dyDescent="0.3">
      <c r="A116" s="46" t="s">
        <v>19</v>
      </c>
      <c r="B116" s="22">
        <v>1138</v>
      </c>
      <c r="C116" s="23">
        <v>44</v>
      </c>
      <c r="D116" s="24">
        <v>9</v>
      </c>
      <c r="E116" s="24"/>
      <c r="F116" s="24">
        <v>274</v>
      </c>
      <c r="G116" s="24">
        <v>855</v>
      </c>
      <c r="H116" s="24">
        <v>9</v>
      </c>
      <c r="I116" s="24">
        <v>41</v>
      </c>
      <c r="J116" s="24">
        <v>0.3</v>
      </c>
      <c r="K116" s="22">
        <v>13707</v>
      </c>
      <c r="L116" s="24">
        <v>496</v>
      </c>
      <c r="M116" s="122">
        <v>27640577</v>
      </c>
    </row>
    <row r="117" spans="1:13" ht="30.75" thickBot="1" x14ac:dyDescent="0.3">
      <c r="A117" s="46" t="s">
        <v>200</v>
      </c>
      <c r="B117" s="22">
        <v>1118</v>
      </c>
      <c r="C117" s="24"/>
      <c r="D117" s="24">
        <v>46</v>
      </c>
      <c r="E117" s="24"/>
      <c r="F117" s="24">
        <v>370</v>
      </c>
      <c r="G117" s="24">
        <v>702</v>
      </c>
      <c r="H117" s="24"/>
      <c r="I117" s="24">
        <v>169</v>
      </c>
      <c r="J117" s="24">
        <v>7</v>
      </c>
      <c r="K117" s="24"/>
      <c r="L117" s="24"/>
      <c r="M117" s="122">
        <v>6619561</v>
      </c>
    </row>
    <row r="118" spans="1:13" ht="30.75" thickBot="1" x14ac:dyDescent="0.3">
      <c r="A118" s="46" t="s">
        <v>135</v>
      </c>
      <c r="B118" s="22">
        <v>1108</v>
      </c>
      <c r="C118" s="24"/>
      <c r="D118" s="24">
        <v>4</v>
      </c>
      <c r="E118" s="24"/>
      <c r="F118" s="22">
        <v>1049</v>
      </c>
      <c r="G118" s="24">
        <v>55</v>
      </c>
      <c r="H118" s="24">
        <v>3</v>
      </c>
      <c r="I118" s="24">
        <v>148</v>
      </c>
      <c r="J118" s="24">
        <v>0.5</v>
      </c>
      <c r="K118" s="22">
        <v>202930</v>
      </c>
      <c r="L118" s="22">
        <v>27082</v>
      </c>
      <c r="M118" s="122">
        <v>7493249</v>
      </c>
    </row>
    <row r="119" spans="1:13" ht="30.75" thickBot="1" x14ac:dyDescent="0.3">
      <c r="A119" s="46" t="s">
        <v>43</v>
      </c>
      <c r="B119" s="22">
        <v>1104</v>
      </c>
      <c r="C119" s="24"/>
      <c r="D119" s="24">
        <v>59</v>
      </c>
      <c r="E119" s="24"/>
      <c r="F119" s="24">
        <v>119</v>
      </c>
      <c r="G119" s="24">
        <v>926</v>
      </c>
      <c r="H119" s="24">
        <v>7</v>
      </c>
      <c r="I119" s="24">
        <v>238</v>
      </c>
      <c r="J119" s="24">
        <v>13</v>
      </c>
      <c r="K119" s="22">
        <v>7654</v>
      </c>
      <c r="L119" s="22">
        <v>1649</v>
      </c>
      <c r="M119" s="122">
        <v>4640959</v>
      </c>
    </row>
    <row r="120" spans="1:13" ht="16.5" thickBot="1" x14ac:dyDescent="0.3">
      <c r="A120" s="46" t="s">
        <v>181</v>
      </c>
      <c r="B120" s="22">
        <v>1089</v>
      </c>
      <c r="C120" s="23">
        <v>1</v>
      </c>
      <c r="D120" s="24">
        <v>26</v>
      </c>
      <c r="E120" s="24"/>
      <c r="F120" s="24">
        <v>794</v>
      </c>
      <c r="G120" s="24">
        <v>269</v>
      </c>
      <c r="H120" s="24">
        <v>5</v>
      </c>
      <c r="I120" s="24">
        <v>577</v>
      </c>
      <c r="J120" s="24">
        <v>14</v>
      </c>
      <c r="K120" s="22">
        <v>120052</v>
      </c>
      <c r="L120" s="22">
        <v>63611</v>
      </c>
      <c r="M120" s="122">
        <v>1887275</v>
      </c>
    </row>
    <row r="121" spans="1:13" ht="16.5" thickBot="1" x14ac:dyDescent="0.3">
      <c r="A121" s="46" t="s">
        <v>35</v>
      </c>
      <c r="B121" s="22">
        <v>1087</v>
      </c>
      <c r="C121" s="24"/>
      <c r="D121" s="24">
        <v>49</v>
      </c>
      <c r="E121" s="24"/>
      <c r="F121" s="24">
        <v>982</v>
      </c>
      <c r="G121" s="24">
        <v>56</v>
      </c>
      <c r="H121" s="24">
        <v>1</v>
      </c>
      <c r="I121" s="24">
        <v>92</v>
      </c>
      <c r="J121" s="24">
        <v>4</v>
      </c>
      <c r="K121" s="22">
        <v>55419</v>
      </c>
      <c r="L121" s="22">
        <v>4692</v>
      </c>
      <c r="M121" s="122">
        <v>11810878</v>
      </c>
    </row>
    <row r="122" spans="1:13" ht="30.75" thickBot="1" x14ac:dyDescent="0.3">
      <c r="A122" s="46" t="s">
        <v>38</v>
      </c>
      <c r="B122" s="22">
        <v>1025</v>
      </c>
      <c r="C122" s="23">
        <v>24</v>
      </c>
      <c r="D122" s="24">
        <v>50</v>
      </c>
      <c r="E122" s="25">
        <v>1</v>
      </c>
      <c r="F122" s="24">
        <v>621</v>
      </c>
      <c r="G122" s="24">
        <v>354</v>
      </c>
      <c r="H122" s="24"/>
      <c r="I122" s="24">
        <v>129</v>
      </c>
      <c r="J122" s="24">
        <v>6</v>
      </c>
      <c r="K122" s="24"/>
      <c r="L122" s="24"/>
      <c r="M122" s="122">
        <v>7965970</v>
      </c>
    </row>
    <row r="123" spans="1:13" ht="16.5" thickBot="1" x14ac:dyDescent="0.3">
      <c r="A123" s="46" t="s">
        <v>22</v>
      </c>
      <c r="B123" s="24">
        <v>973</v>
      </c>
      <c r="C123" s="24"/>
      <c r="D123" s="24">
        <v>65</v>
      </c>
      <c r="E123" s="24"/>
      <c r="F123" s="24">
        <v>869</v>
      </c>
      <c r="G123" s="24">
        <v>39</v>
      </c>
      <c r="H123" s="24"/>
      <c r="I123" s="24">
        <v>40</v>
      </c>
      <c r="J123" s="24">
        <v>3</v>
      </c>
      <c r="K123" s="22">
        <v>6215</v>
      </c>
      <c r="L123" s="24">
        <v>257</v>
      </c>
      <c r="M123" s="122">
        <v>24139318</v>
      </c>
    </row>
    <row r="124" spans="1:13" ht="16.5" thickBot="1" x14ac:dyDescent="0.3">
      <c r="A124" s="46" t="s">
        <v>151</v>
      </c>
      <c r="B124" s="24">
        <v>970</v>
      </c>
      <c r="C124" s="24"/>
      <c r="D124" s="24">
        <v>18</v>
      </c>
      <c r="E124" s="24"/>
      <c r="F124" s="24">
        <v>807</v>
      </c>
      <c r="G124" s="24">
        <v>145</v>
      </c>
      <c r="H124" s="24">
        <v>4</v>
      </c>
      <c r="I124" s="24">
        <v>804</v>
      </c>
      <c r="J124" s="24">
        <v>15</v>
      </c>
      <c r="K124" s="22">
        <v>125312</v>
      </c>
      <c r="L124" s="22">
        <v>103836</v>
      </c>
      <c r="M124" s="122">
        <v>1206824</v>
      </c>
    </row>
    <row r="125" spans="1:13" ht="30.75" thickBot="1" x14ac:dyDescent="0.3">
      <c r="A125" s="46" t="s">
        <v>23</v>
      </c>
      <c r="B125" s="24">
        <v>890</v>
      </c>
      <c r="C125" s="24"/>
      <c r="D125" s="24">
        <v>53</v>
      </c>
      <c r="E125" s="24"/>
      <c r="F125" s="24">
        <v>765</v>
      </c>
      <c r="G125" s="24">
        <v>72</v>
      </c>
      <c r="H125" s="24"/>
      <c r="I125" s="24">
        <v>43</v>
      </c>
      <c r="J125" s="24">
        <v>3</v>
      </c>
      <c r="K125" s="24"/>
      <c r="L125" s="24"/>
      <c r="M125" s="122">
        <v>20862110</v>
      </c>
    </row>
    <row r="126" spans="1:13" ht="16.5" thickBot="1" x14ac:dyDescent="0.3">
      <c r="A126" s="46" t="s">
        <v>280</v>
      </c>
      <c r="B126" s="24">
        <v>852</v>
      </c>
      <c r="C126" s="24"/>
      <c r="D126" s="24">
        <v>51</v>
      </c>
      <c r="E126" s="24"/>
      <c r="F126" s="24">
        <v>751</v>
      </c>
      <c r="G126" s="24">
        <v>50</v>
      </c>
      <c r="H126" s="24">
        <v>7</v>
      </c>
      <c r="I126" s="22">
        <v>11028</v>
      </c>
      <c r="J126" s="24">
        <v>660</v>
      </c>
      <c r="K126" s="22">
        <v>3750</v>
      </c>
      <c r="L126" s="22">
        <v>48539</v>
      </c>
      <c r="M126" s="122">
        <v>77258</v>
      </c>
    </row>
    <row r="127" spans="1:13" ht="16.5" thickBot="1" x14ac:dyDescent="0.3">
      <c r="A127" s="46" t="s">
        <v>204</v>
      </c>
      <c r="B127" s="24">
        <v>845</v>
      </c>
      <c r="C127" s="24"/>
      <c r="D127" s="24">
        <v>23</v>
      </c>
      <c r="E127" s="24"/>
      <c r="F127" s="24">
        <v>738</v>
      </c>
      <c r="G127" s="24">
        <v>84</v>
      </c>
      <c r="H127" s="24">
        <v>4</v>
      </c>
      <c r="I127" s="24">
        <v>243</v>
      </c>
      <c r="J127" s="24">
        <v>7</v>
      </c>
      <c r="K127" s="22">
        <v>48896</v>
      </c>
      <c r="L127" s="22">
        <v>14079</v>
      </c>
      <c r="M127" s="122">
        <v>3473020</v>
      </c>
    </row>
    <row r="128" spans="1:13" ht="16.5" thickBot="1" x14ac:dyDescent="0.3">
      <c r="A128" s="46" t="s">
        <v>130</v>
      </c>
      <c r="B128" s="24">
        <v>845</v>
      </c>
      <c r="C128" s="23">
        <v>14</v>
      </c>
      <c r="D128" s="24">
        <v>9</v>
      </c>
      <c r="E128" s="24"/>
      <c r="F128" s="24">
        <v>657</v>
      </c>
      <c r="G128" s="24">
        <v>179</v>
      </c>
      <c r="H128" s="24">
        <v>5</v>
      </c>
      <c r="I128" s="24">
        <v>83</v>
      </c>
      <c r="J128" s="24">
        <v>0.9</v>
      </c>
      <c r="K128" s="22">
        <v>235014</v>
      </c>
      <c r="L128" s="22">
        <v>23048</v>
      </c>
      <c r="M128" s="122">
        <v>10196822</v>
      </c>
    </row>
    <row r="129" spans="1:13" ht="16.5" thickBot="1" x14ac:dyDescent="0.3">
      <c r="A129" s="46" t="s">
        <v>28</v>
      </c>
      <c r="B129" s="24">
        <v>839</v>
      </c>
      <c r="C129" s="24"/>
      <c r="D129" s="24">
        <v>70</v>
      </c>
      <c r="E129" s="24"/>
      <c r="F129" s="24">
        <v>685</v>
      </c>
      <c r="G129" s="24">
        <v>84</v>
      </c>
      <c r="H129" s="24"/>
      <c r="I129" s="24">
        <v>51</v>
      </c>
      <c r="J129" s="24">
        <v>4</v>
      </c>
      <c r="K129" s="24"/>
      <c r="L129" s="24"/>
      <c r="M129" s="122">
        <v>16391677</v>
      </c>
    </row>
    <row r="130" spans="1:13" ht="16.5" thickBot="1" x14ac:dyDescent="0.3">
      <c r="A130" s="46" t="s">
        <v>145</v>
      </c>
      <c r="B130" s="24">
        <v>818</v>
      </c>
      <c r="C130" s="23">
        <v>6</v>
      </c>
      <c r="D130" s="24">
        <v>13</v>
      </c>
      <c r="E130" s="24"/>
      <c r="F130" s="24">
        <v>686</v>
      </c>
      <c r="G130" s="24">
        <v>119</v>
      </c>
      <c r="H130" s="24">
        <v>6</v>
      </c>
      <c r="I130" s="24">
        <v>205</v>
      </c>
      <c r="J130" s="24">
        <v>3</v>
      </c>
      <c r="K130" s="22">
        <v>67725</v>
      </c>
      <c r="L130" s="22">
        <v>16975</v>
      </c>
      <c r="M130" s="122">
        <v>3989597</v>
      </c>
    </row>
    <row r="131" spans="1:13" ht="30.75" thickBot="1" x14ac:dyDescent="0.3">
      <c r="A131" s="46" t="s">
        <v>214</v>
      </c>
      <c r="B131" s="24">
        <v>773</v>
      </c>
      <c r="C131" s="23">
        <v>44</v>
      </c>
      <c r="D131" s="24">
        <v>2</v>
      </c>
      <c r="E131" s="24"/>
      <c r="F131" s="24">
        <v>427</v>
      </c>
      <c r="G131" s="24">
        <v>344</v>
      </c>
      <c r="H131" s="24">
        <v>6</v>
      </c>
      <c r="I131" s="22">
        <v>2593</v>
      </c>
      <c r="J131" s="24">
        <v>7</v>
      </c>
      <c r="K131" s="24">
        <v>277</v>
      </c>
      <c r="L131" s="24">
        <v>929</v>
      </c>
      <c r="M131" s="122">
        <v>298133</v>
      </c>
    </row>
    <row r="132" spans="1:13" ht="57.75" thickBot="1" x14ac:dyDescent="0.3">
      <c r="A132" s="123" t="s">
        <v>281</v>
      </c>
      <c r="B132" s="24">
        <v>712</v>
      </c>
      <c r="C132" s="24"/>
      <c r="D132" s="24">
        <v>13</v>
      </c>
      <c r="E132" s="24"/>
      <c r="F132" s="24">
        <v>651</v>
      </c>
      <c r="G132" s="24">
        <v>48</v>
      </c>
      <c r="H132" s="24">
        <v>4</v>
      </c>
      <c r="I132" s="24"/>
      <c r="J132" s="24"/>
      <c r="K132" s="24"/>
      <c r="L132" s="24"/>
      <c r="M132" s="24"/>
    </row>
    <row r="133" spans="1:13" ht="30.75" thickBot="1" x14ac:dyDescent="0.3">
      <c r="A133" s="46" t="s">
        <v>282</v>
      </c>
      <c r="B133" s="24">
        <v>688</v>
      </c>
      <c r="C133" s="23">
        <v>1</v>
      </c>
      <c r="D133" s="24">
        <v>42</v>
      </c>
      <c r="E133" s="24"/>
      <c r="F133" s="24">
        <v>483</v>
      </c>
      <c r="G133" s="24">
        <v>163</v>
      </c>
      <c r="H133" s="24">
        <v>1</v>
      </c>
      <c r="I133" s="22">
        <v>20279</v>
      </c>
      <c r="J133" s="22">
        <v>1238</v>
      </c>
      <c r="K133" s="22">
        <v>5061</v>
      </c>
      <c r="L133" s="22">
        <v>149173</v>
      </c>
      <c r="M133" s="122">
        <v>33927</v>
      </c>
    </row>
    <row r="134" spans="1:13" ht="16.5" thickBot="1" x14ac:dyDescent="0.3">
      <c r="A134" s="46" t="s">
        <v>40</v>
      </c>
      <c r="B134" s="24">
        <v>683</v>
      </c>
      <c r="C134" s="24"/>
      <c r="D134" s="24">
        <v>22</v>
      </c>
      <c r="E134" s="24"/>
      <c r="F134" s="24">
        <v>210</v>
      </c>
      <c r="G134" s="24">
        <v>451</v>
      </c>
      <c r="H134" s="24"/>
      <c r="I134" s="24">
        <v>124</v>
      </c>
      <c r="J134" s="24">
        <v>4</v>
      </c>
      <c r="K134" s="24"/>
      <c r="L134" s="24"/>
      <c r="M134" s="122">
        <v>5508546</v>
      </c>
    </row>
    <row r="135" spans="1:13" ht="16.5" thickBot="1" x14ac:dyDescent="0.3">
      <c r="A135" s="46" t="s">
        <v>12</v>
      </c>
      <c r="B135" s="24">
        <v>657</v>
      </c>
      <c r="C135" s="23">
        <v>11</v>
      </c>
      <c r="D135" s="24"/>
      <c r="E135" s="24"/>
      <c r="F135" s="24">
        <v>118</v>
      </c>
      <c r="G135" s="24">
        <v>539</v>
      </c>
      <c r="H135" s="24"/>
      <c r="I135" s="24">
        <v>14</v>
      </c>
      <c r="J135" s="24"/>
      <c r="K135" s="22">
        <v>104160</v>
      </c>
      <c r="L135" s="22">
        <v>2283</v>
      </c>
      <c r="M135" s="122">
        <v>45633864</v>
      </c>
    </row>
    <row r="136" spans="1:13" ht="16.5" thickBot="1" x14ac:dyDescent="0.3">
      <c r="A136" s="46" t="s">
        <v>184</v>
      </c>
      <c r="B136" s="24">
        <v>632</v>
      </c>
      <c r="C136" s="23">
        <v>2</v>
      </c>
      <c r="D136" s="24">
        <v>9</v>
      </c>
      <c r="E136" s="24"/>
      <c r="F136" s="24">
        <v>597</v>
      </c>
      <c r="G136" s="24">
        <v>26</v>
      </c>
      <c r="H136" s="24"/>
      <c r="I136" s="22">
        <v>1432</v>
      </c>
      <c r="J136" s="24">
        <v>20</v>
      </c>
      <c r="K136" s="22">
        <v>77033</v>
      </c>
      <c r="L136" s="22">
        <v>174490</v>
      </c>
      <c r="M136" s="122">
        <v>441474</v>
      </c>
    </row>
    <row r="137" spans="1:13" ht="16.5" thickBot="1" x14ac:dyDescent="0.3">
      <c r="A137" s="46" t="s">
        <v>205</v>
      </c>
      <c r="B137" s="24">
        <v>599</v>
      </c>
      <c r="C137" s="23">
        <v>1</v>
      </c>
      <c r="D137" s="24">
        <v>10</v>
      </c>
      <c r="E137" s="24"/>
      <c r="F137" s="24">
        <v>405</v>
      </c>
      <c r="G137" s="24">
        <v>184</v>
      </c>
      <c r="H137" s="24">
        <v>2</v>
      </c>
      <c r="I137" s="24">
        <v>202</v>
      </c>
      <c r="J137" s="24">
        <v>3</v>
      </c>
      <c r="K137" s="22">
        <v>14802</v>
      </c>
      <c r="L137" s="22">
        <v>5000</v>
      </c>
      <c r="M137" s="122">
        <v>2960399</v>
      </c>
    </row>
    <row r="138" spans="1:13" ht="30.75" thickBot="1" x14ac:dyDescent="0.3">
      <c r="A138" s="46" t="s">
        <v>56</v>
      </c>
      <c r="B138" s="24">
        <v>585</v>
      </c>
      <c r="C138" s="23">
        <v>18</v>
      </c>
      <c r="D138" s="24">
        <v>5</v>
      </c>
      <c r="E138" s="24"/>
      <c r="F138" s="24">
        <v>270</v>
      </c>
      <c r="G138" s="24">
        <v>310</v>
      </c>
      <c r="H138" s="24"/>
      <c r="I138" s="22">
        <v>1053</v>
      </c>
      <c r="J138" s="24">
        <v>9</v>
      </c>
      <c r="K138" s="22">
        <v>1307</v>
      </c>
      <c r="L138" s="22">
        <v>2352</v>
      </c>
      <c r="M138" s="122">
        <v>555608</v>
      </c>
    </row>
    <row r="139" spans="1:13" ht="30.75" thickBot="1" x14ac:dyDescent="0.3">
      <c r="A139" s="46" t="s">
        <v>283</v>
      </c>
      <c r="B139" s="24">
        <v>564</v>
      </c>
      <c r="C139" s="24"/>
      <c r="D139" s="24">
        <v>46</v>
      </c>
      <c r="E139" s="24"/>
      <c r="F139" s="24">
        <v>512</v>
      </c>
      <c r="G139" s="24">
        <v>6</v>
      </c>
      <c r="H139" s="24"/>
      <c r="I139" s="22">
        <v>3246</v>
      </c>
      <c r="J139" s="24">
        <v>265</v>
      </c>
      <c r="K139" s="22">
        <v>10255</v>
      </c>
      <c r="L139" s="22">
        <v>59017</v>
      </c>
      <c r="M139" s="122">
        <v>173764</v>
      </c>
    </row>
    <row r="140" spans="1:13" ht="60.75" thickBot="1" x14ac:dyDescent="0.3">
      <c r="A140" s="46" t="s">
        <v>299</v>
      </c>
      <c r="B140" s="24">
        <v>514</v>
      </c>
      <c r="C140" s="23">
        <v>1</v>
      </c>
      <c r="D140" s="24">
        <v>12</v>
      </c>
      <c r="E140" s="24"/>
      <c r="F140" s="24">
        <v>76</v>
      </c>
      <c r="G140" s="24">
        <v>426</v>
      </c>
      <c r="H140" s="24"/>
      <c r="I140" s="22">
        <v>2348</v>
      </c>
      <c r="J140" s="24">
        <v>55</v>
      </c>
      <c r="K140" s="22">
        <v>1095</v>
      </c>
      <c r="L140" s="22">
        <v>5003</v>
      </c>
      <c r="M140" s="122">
        <v>218887</v>
      </c>
    </row>
    <row r="141" spans="1:13" ht="16.5" thickBot="1" x14ac:dyDescent="0.3">
      <c r="A141" s="46" t="s">
        <v>8</v>
      </c>
      <c r="B141" s="24">
        <v>509</v>
      </c>
      <c r="C141" s="24"/>
      <c r="D141" s="24">
        <v>21</v>
      </c>
      <c r="E141" s="24"/>
      <c r="F141" s="24">
        <v>183</v>
      </c>
      <c r="G141" s="24">
        <v>305</v>
      </c>
      <c r="H141" s="24">
        <v>7</v>
      </c>
      <c r="I141" s="24">
        <v>9</v>
      </c>
      <c r="J141" s="24">
        <v>0.4</v>
      </c>
      <c r="K141" s="24"/>
      <c r="L141" s="24"/>
      <c r="M141" s="122">
        <v>59611013</v>
      </c>
    </row>
    <row r="142" spans="1:13" ht="16.5" thickBot="1" x14ac:dyDescent="0.3">
      <c r="A142" s="46" t="s">
        <v>37</v>
      </c>
      <c r="B142" s="24">
        <v>497</v>
      </c>
      <c r="C142" s="24"/>
      <c r="D142" s="24">
        <v>13</v>
      </c>
      <c r="E142" s="24"/>
      <c r="F142" s="24">
        <v>251</v>
      </c>
      <c r="G142" s="24">
        <v>233</v>
      </c>
      <c r="H142" s="24"/>
      <c r="I142" s="24">
        <v>60</v>
      </c>
      <c r="J142" s="24">
        <v>2</v>
      </c>
      <c r="K142" s="22">
        <v>23255</v>
      </c>
      <c r="L142" s="22">
        <v>2814</v>
      </c>
      <c r="M142" s="122">
        <v>8265220</v>
      </c>
    </row>
    <row r="143" spans="1:13" ht="16.5" thickBot="1" x14ac:dyDescent="0.3">
      <c r="A143" s="46" t="s">
        <v>122</v>
      </c>
      <c r="B143" s="24">
        <v>496</v>
      </c>
      <c r="C143" s="24"/>
      <c r="D143" s="24">
        <v>112</v>
      </c>
      <c r="E143" s="24"/>
      <c r="F143" s="24">
        <v>23</v>
      </c>
      <c r="G143" s="24">
        <v>361</v>
      </c>
      <c r="H143" s="24"/>
      <c r="I143" s="24">
        <v>17</v>
      </c>
      <c r="J143" s="24">
        <v>4</v>
      </c>
      <c r="K143" s="24">
        <v>120</v>
      </c>
      <c r="L143" s="24">
        <v>4</v>
      </c>
      <c r="M143" s="122">
        <v>29780759</v>
      </c>
    </row>
    <row r="144" spans="1:13" ht="16.5" thickBot="1" x14ac:dyDescent="0.3">
      <c r="A144" s="46" t="s">
        <v>156</v>
      </c>
      <c r="B144" s="24">
        <v>481</v>
      </c>
      <c r="C144" s="24"/>
      <c r="D144" s="24">
        <v>1</v>
      </c>
      <c r="E144" s="24"/>
      <c r="F144" s="24">
        <v>447</v>
      </c>
      <c r="G144" s="24">
        <v>33</v>
      </c>
      <c r="H144" s="24">
        <v>4</v>
      </c>
      <c r="I144" s="24">
        <v>537</v>
      </c>
      <c r="J144" s="24">
        <v>1</v>
      </c>
      <c r="K144" s="22">
        <v>17200</v>
      </c>
      <c r="L144" s="22">
        <v>19220</v>
      </c>
      <c r="M144" s="122">
        <v>894923</v>
      </c>
    </row>
    <row r="145" spans="1:13" ht="30.75" thickBot="1" x14ac:dyDescent="0.3">
      <c r="A145" s="46" t="s">
        <v>285</v>
      </c>
      <c r="B145" s="24">
        <v>474</v>
      </c>
      <c r="C145" s="23">
        <v>1</v>
      </c>
      <c r="D145" s="24">
        <v>3</v>
      </c>
      <c r="E145" s="24"/>
      <c r="F145" s="24">
        <v>404</v>
      </c>
      <c r="G145" s="24">
        <v>67</v>
      </c>
      <c r="H145" s="24"/>
      <c r="I145" s="24">
        <v>93</v>
      </c>
      <c r="J145" s="24">
        <v>0.6</v>
      </c>
      <c r="K145" s="22">
        <v>44876</v>
      </c>
      <c r="L145" s="22">
        <v>8811</v>
      </c>
      <c r="M145" s="122">
        <v>5093173</v>
      </c>
    </row>
    <row r="146" spans="1:13" ht="30.75" thickBot="1" x14ac:dyDescent="0.3">
      <c r="A146" s="46" t="s">
        <v>17</v>
      </c>
      <c r="B146" s="24">
        <v>453</v>
      </c>
      <c r="C146" s="23">
        <v>20</v>
      </c>
      <c r="D146" s="24">
        <v>2</v>
      </c>
      <c r="E146" s="24"/>
      <c r="F146" s="24">
        <v>136</v>
      </c>
      <c r="G146" s="24">
        <v>315</v>
      </c>
      <c r="H146" s="24"/>
      <c r="I146" s="24">
        <v>15</v>
      </c>
      <c r="J146" s="24">
        <v>0.06</v>
      </c>
      <c r="K146" s="22">
        <v>15190</v>
      </c>
      <c r="L146" s="24">
        <v>487</v>
      </c>
      <c r="M146" s="122">
        <v>31192256</v>
      </c>
    </row>
    <row r="147" spans="1:13" ht="16.5" thickBot="1" x14ac:dyDescent="0.3">
      <c r="A147" s="46" t="s">
        <v>32</v>
      </c>
      <c r="B147" s="24">
        <v>451</v>
      </c>
      <c r="C147" s="24"/>
      <c r="D147" s="24">
        <v>2</v>
      </c>
      <c r="E147" s="24"/>
      <c r="F147" s="24">
        <v>297</v>
      </c>
      <c r="G147" s="24">
        <v>152</v>
      </c>
      <c r="H147" s="24"/>
      <c r="I147" s="24">
        <v>35</v>
      </c>
      <c r="J147" s="24">
        <v>0.2</v>
      </c>
      <c r="K147" s="22">
        <v>78259</v>
      </c>
      <c r="L147" s="22">
        <v>6053</v>
      </c>
      <c r="M147" s="122">
        <v>12929633</v>
      </c>
    </row>
    <row r="148" spans="1:13" ht="16.5" thickBot="1" x14ac:dyDescent="0.3">
      <c r="A148" s="46" t="s">
        <v>125</v>
      </c>
      <c r="B148" s="24">
        <v>443</v>
      </c>
      <c r="C148" s="24"/>
      <c r="D148" s="24">
        <v>7</v>
      </c>
      <c r="E148" s="24"/>
      <c r="F148" s="24">
        <v>430</v>
      </c>
      <c r="G148" s="24">
        <v>6</v>
      </c>
      <c r="H148" s="24"/>
      <c r="I148" s="24">
        <v>19</v>
      </c>
      <c r="J148" s="24">
        <v>0.3</v>
      </c>
      <c r="K148" s="22">
        <v>73601</v>
      </c>
      <c r="L148" s="22">
        <v>3091</v>
      </c>
      <c r="M148" s="122">
        <v>23814271</v>
      </c>
    </row>
    <row r="149" spans="1:13" ht="16.5" thickBot="1" x14ac:dyDescent="0.3">
      <c r="A149" s="46" t="s">
        <v>25</v>
      </c>
      <c r="B149" s="24">
        <v>443</v>
      </c>
      <c r="C149" s="24"/>
      <c r="D149" s="24">
        <v>4</v>
      </c>
      <c r="E149" s="24"/>
      <c r="F149" s="24">
        <v>55</v>
      </c>
      <c r="G149" s="24">
        <v>384</v>
      </c>
      <c r="H149" s="24">
        <v>4</v>
      </c>
      <c r="I149" s="24">
        <v>23</v>
      </c>
      <c r="J149" s="24">
        <v>0.2</v>
      </c>
      <c r="K149" s="22">
        <v>6542</v>
      </c>
      <c r="L149" s="24">
        <v>343</v>
      </c>
      <c r="M149" s="122">
        <v>19094890</v>
      </c>
    </row>
    <row r="150" spans="1:13" ht="16.5" thickBot="1" x14ac:dyDescent="0.3">
      <c r="A150" s="46" t="s">
        <v>41</v>
      </c>
      <c r="B150" s="24">
        <v>383</v>
      </c>
      <c r="C150" s="23">
        <v>13</v>
      </c>
      <c r="D150" s="24">
        <v>31</v>
      </c>
      <c r="E150" s="25">
        <v>1</v>
      </c>
      <c r="F150" s="24">
        <v>199</v>
      </c>
      <c r="G150" s="24">
        <v>153</v>
      </c>
      <c r="H150" s="24"/>
      <c r="I150" s="24">
        <v>76</v>
      </c>
      <c r="J150" s="24">
        <v>6</v>
      </c>
      <c r="K150" s="24"/>
      <c r="L150" s="24"/>
      <c r="M150" s="122">
        <v>5049404</v>
      </c>
    </row>
    <row r="151" spans="1:13" ht="16.5" thickBot="1" x14ac:dyDescent="0.3">
      <c r="A151" s="46" t="s">
        <v>53</v>
      </c>
      <c r="B151" s="24">
        <v>340</v>
      </c>
      <c r="C151" s="24"/>
      <c r="D151" s="24">
        <v>3</v>
      </c>
      <c r="E151" s="24"/>
      <c r="F151" s="24">
        <v>229</v>
      </c>
      <c r="G151" s="24">
        <v>108</v>
      </c>
      <c r="H151" s="24">
        <v>5</v>
      </c>
      <c r="I151" s="24">
        <v>293</v>
      </c>
      <c r="J151" s="24">
        <v>3</v>
      </c>
      <c r="K151" s="22">
        <v>6551</v>
      </c>
      <c r="L151" s="22">
        <v>5650</v>
      </c>
      <c r="M151" s="122">
        <v>1159413</v>
      </c>
    </row>
    <row r="152" spans="1:13" ht="30.75" thickBot="1" x14ac:dyDescent="0.3">
      <c r="A152" s="46" t="s">
        <v>52</v>
      </c>
      <c r="B152" s="24">
        <v>337</v>
      </c>
      <c r="C152" s="24"/>
      <c r="D152" s="24">
        <v>10</v>
      </c>
      <c r="E152" s="24"/>
      <c r="F152" s="24">
        <v>324</v>
      </c>
      <c r="G152" s="24">
        <v>3</v>
      </c>
      <c r="H152" s="24"/>
      <c r="I152" s="24">
        <v>265</v>
      </c>
      <c r="J152" s="24">
        <v>8</v>
      </c>
      <c r="K152" s="22">
        <v>133883</v>
      </c>
      <c r="L152" s="22">
        <v>105283</v>
      </c>
      <c r="M152" s="122">
        <v>1271646</v>
      </c>
    </row>
    <row r="153" spans="1:13" ht="30.75" thickBot="1" x14ac:dyDescent="0.3">
      <c r="A153" s="117" t="s">
        <v>287</v>
      </c>
      <c r="B153" s="26">
        <v>336</v>
      </c>
      <c r="C153" s="26"/>
      <c r="D153" s="26">
        <v>24</v>
      </c>
      <c r="E153" s="26"/>
      <c r="F153" s="26">
        <v>312</v>
      </c>
      <c r="G153" s="26">
        <v>0</v>
      </c>
      <c r="H153" s="26"/>
      <c r="I153" s="27">
        <v>3953</v>
      </c>
      <c r="J153" s="26">
        <v>282</v>
      </c>
      <c r="K153" s="27">
        <v>5282</v>
      </c>
      <c r="L153" s="27">
        <v>62137</v>
      </c>
      <c r="M153" s="118">
        <v>85006</v>
      </c>
    </row>
    <row r="154" spans="1:13" ht="16.5" thickBot="1" x14ac:dyDescent="0.3">
      <c r="A154" s="46" t="s">
        <v>39</v>
      </c>
      <c r="B154" s="24">
        <v>332</v>
      </c>
      <c r="C154" s="24"/>
      <c r="D154" s="24">
        <v>5</v>
      </c>
      <c r="E154" s="24"/>
      <c r="F154" s="24">
        <v>57</v>
      </c>
      <c r="G154" s="24">
        <v>270</v>
      </c>
      <c r="H154" s="24"/>
      <c r="I154" s="24">
        <v>48</v>
      </c>
      <c r="J154" s="24">
        <v>0.7</v>
      </c>
      <c r="K154" s="22">
        <v>10525</v>
      </c>
      <c r="L154" s="22">
        <v>1533</v>
      </c>
      <c r="M154" s="122">
        <v>6865288</v>
      </c>
    </row>
    <row r="155" spans="1:13" ht="16.5" thickBot="1" x14ac:dyDescent="0.3">
      <c r="A155" s="46" t="s">
        <v>111</v>
      </c>
      <c r="B155" s="24">
        <v>332</v>
      </c>
      <c r="C155" s="24"/>
      <c r="D155" s="24"/>
      <c r="E155" s="24"/>
      <c r="F155" s="24">
        <v>316</v>
      </c>
      <c r="G155" s="24">
        <v>16</v>
      </c>
      <c r="H155" s="24">
        <v>1</v>
      </c>
      <c r="I155" s="24">
        <v>3</v>
      </c>
      <c r="J155" s="24"/>
      <c r="K155" s="22">
        <v>275000</v>
      </c>
      <c r="L155" s="22">
        <v>2827</v>
      </c>
      <c r="M155" s="122">
        <v>97284432</v>
      </c>
    </row>
    <row r="156" spans="1:13" ht="30.75" thickBot="1" x14ac:dyDescent="0.3">
      <c r="A156" s="117" t="s">
        <v>286</v>
      </c>
      <c r="B156" s="26">
        <v>324</v>
      </c>
      <c r="C156" s="26"/>
      <c r="D156" s="26">
        <v>9</v>
      </c>
      <c r="E156" s="26"/>
      <c r="F156" s="26">
        <v>315</v>
      </c>
      <c r="G156" s="26">
        <v>0</v>
      </c>
      <c r="H156" s="26"/>
      <c r="I156" s="26">
        <v>516</v>
      </c>
      <c r="J156" s="26">
        <v>14</v>
      </c>
      <c r="K156" s="27">
        <v>13186</v>
      </c>
      <c r="L156" s="27">
        <v>20995</v>
      </c>
      <c r="M156" s="118">
        <v>628061</v>
      </c>
    </row>
    <row r="157" spans="1:13" ht="16.5" thickBot="1" x14ac:dyDescent="0.3">
      <c r="A157" s="46" t="s">
        <v>33</v>
      </c>
      <c r="B157" s="24">
        <v>305</v>
      </c>
      <c r="C157" s="23">
        <v>17</v>
      </c>
      <c r="D157" s="24">
        <v>4</v>
      </c>
      <c r="E157" s="24"/>
      <c r="F157" s="24">
        <v>188</v>
      </c>
      <c r="G157" s="24">
        <v>113</v>
      </c>
      <c r="H157" s="24">
        <v>2</v>
      </c>
      <c r="I157" s="24">
        <v>25</v>
      </c>
      <c r="J157" s="24">
        <v>0.3</v>
      </c>
      <c r="K157" s="22">
        <v>45100</v>
      </c>
      <c r="L157" s="22">
        <v>3727</v>
      </c>
      <c r="M157" s="122">
        <v>12100615</v>
      </c>
    </row>
    <row r="158" spans="1:13" ht="30.75" thickBot="1" x14ac:dyDescent="0.3">
      <c r="A158" s="46" t="s">
        <v>30</v>
      </c>
      <c r="B158" s="24">
        <v>287</v>
      </c>
      <c r="C158" s="24"/>
      <c r="D158" s="24">
        <v>4</v>
      </c>
      <c r="E158" s="24"/>
      <c r="F158" s="24">
        <v>46</v>
      </c>
      <c r="G158" s="24">
        <v>237</v>
      </c>
      <c r="H158" s="24"/>
      <c r="I158" s="24">
        <v>19</v>
      </c>
      <c r="J158" s="24">
        <v>0.3</v>
      </c>
      <c r="K158" s="22">
        <v>52905</v>
      </c>
      <c r="L158" s="22">
        <v>3563</v>
      </c>
      <c r="M158" s="122">
        <v>14848910</v>
      </c>
    </row>
    <row r="159" spans="1:13" ht="30.75" thickBot="1" x14ac:dyDescent="0.3">
      <c r="A159" s="46" t="s">
        <v>115</v>
      </c>
      <c r="B159" s="24">
        <v>246</v>
      </c>
      <c r="C159" s="23">
        <v>2</v>
      </c>
      <c r="D159" s="24">
        <v>6</v>
      </c>
      <c r="E159" s="24"/>
      <c r="F159" s="24">
        <v>159</v>
      </c>
      <c r="G159" s="24">
        <v>81</v>
      </c>
      <c r="H159" s="24"/>
      <c r="I159" s="24">
        <v>5</v>
      </c>
      <c r="J159" s="24">
        <v>0.1</v>
      </c>
      <c r="K159" s="22">
        <v>39211</v>
      </c>
      <c r="L159" s="24">
        <v>721</v>
      </c>
      <c r="M159" s="122">
        <v>54387686</v>
      </c>
    </row>
    <row r="160" spans="1:13" ht="30.75" thickBot="1" x14ac:dyDescent="0.3">
      <c r="A160" s="46" t="s">
        <v>213</v>
      </c>
      <c r="B160" s="24">
        <v>202</v>
      </c>
      <c r="C160" s="24"/>
      <c r="D160" s="24">
        <v>14</v>
      </c>
      <c r="E160" s="24"/>
      <c r="F160" s="24">
        <v>98</v>
      </c>
      <c r="G160" s="24">
        <v>90</v>
      </c>
      <c r="H160" s="24"/>
      <c r="I160" s="24">
        <v>538</v>
      </c>
      <c r="J160" s="24">
        <v>37</v>
      </c>
      <c r="K160" s="24"/>
      <c r="L160" s="24"/>
      <c r="M160" s="122">
        <v>375282</v>
      </c>
    </row>
    <row r="161" spans="1:13" ht="30.75" thickBot="1" x14ac:dyDescent="0.3">
      <c r="A161" s="46" t="s">
        <v>146</v>
      </c>
      <c r="B161" s="24">
        <v>194</v>
      </c>
      <c r="C161" s="24"/>
      <c r="D161" s="24"/>
      <c r="E161" s="24"/>
      <c r="F161" s="24">
        <v>85</v>
      </c>
      <c r="G161" s="24">
        <v>109</v>
      </c>
      <c r="H161" s="24">
        <v>15</v>
      </c>
      <c r="I161" s="24">
        <v>59</v>
      </c>
      <c r="J161" s="24"/>
      <c r="K161" s="22">
        <v>16365</v>
      </c>
      <c r="L161" s="22">
        <v>4997</v>
      </c>
      <c r="M161" s="122">
        <v>3274827</v>
      </c>
    </row>
    <row r="162" spans="1:13" ht="30.75" thickBot="1" x14ac:dyDescent="0.3">
      <c r="A162" s="119" t="s">
        <v>288</v>
      </c>
      <c r="B162" s="124">
        <v>187</v>
      </c>
      <c r="C162" s="124"/>
      <c r="D162" s="124"/>
      <c r="E162" s="124"/>
      <c r="F162" s="124">
        <v>187</v>
      </c>
      <c r="G162" s="124">
        <v>0</v>
      </c>
      <c r="H162" s="124"/>
      <c r="I162" s="125">
        <v>3828</v>
      </c>
      <c r="J162" s="124"/>
      <c r="K162" s="125">
        <v>10298</v>
      </c>
      <c r="L162" s="125">
        <v>210800</v>
      </c>
      <c r="M162" s="120">
        <v>48852</v>
      </c>
    </row>
    <row r="163" spans="1:13" ht="16.5" thickBot="1" x14ac:dyDescent="0.3">
      <c r="A163" s="46" t="s">
        <v>289</v>
      </c>
      <c r="B163" s="24">
        <v>176</v>
      </c>
      <c r="C163" s="24"/>
      <c r="D163" s="24"/>
      <c r="E163" s="24"/>
      <c r="F163" s="24">
        <v>165</v>
      </c>
      <c r="G163" s="24">
        <v>11</v>
      </c>
      <c r="H163" s="24"/>
      <c r="I163" s="22">
        <v>5224</v>
      </c>
      <c r="J163" s="24"/>
      <c r="K163" s="22">
        <v>9283</v>
      </c>
      <c r="L163" s="22">
        <v>275525</v>
      </c>
      <c r="M163" s="122">
        <v>33692</v>
      </c>
    </row>
    <row r="164" spans="1:13" ht="30.75" thickBot="1" x14ac:dyDescent="0.3">
      <c r="A164" s="46" t="s">
        <v>224</v>
      </c>
      <c r="B164" s="24">
        <v>171</v>
      </c>
      <c r="C164" s="24"/>
      <c r="D164" s="24">
        <v>1</v>
      </c>
      <c r="E164" s="24"/>
      <c r="F164" s="24">
        <v>102</v>
      </c>
      <c r="G164" s="24">
        <v>68</v>
      </c>
      <c r="H164" s="24"/>
      <c r="I164" s="22">
        <v>2604</v>
      </c>
      <c r="J164" s="24">
        <v>15</v>
      </c>
      <c r="K164" s="22">
        <v>14733</v>
      </c>
      <c r="L164" s="22">
        <v>224339</v>
      </c>
      <c r="M164" s="122">
        <v>65673</v>
      </c>
    </row>
    <row r="165" spans="1:13" ht="30.75" thickBot="1" x14ac:dyDescent="0.3">
      <c r="A165" s="46" t="s">
        <v>210</v>
      </c>
      <c r="B165" s="24">
        <v>164</v>
      </c>
      <c r="C165" s="24"/>
      <c r="D165" s="24">
        <v>14</v>
      </c>
      <c r="E165" s="24"/>
      <c r="F165" s="24">
        <v>144</v>
      </c>
      <c r="G165" s="24">
        <v>6</v>
      </c>
      <c r="H165" s="24">
        <v>1</v>
      </c>
      <c r="I165" s="24">
        <v>410</v>
      </c>
      <c r="J165" s="24">
        <v>35</v>
      </c>
      <c r="K165" s="22">
        <v>4975</v>
      </c>
      <c r="L165" s="22">
        <v>12434</v>
      </c>
      <c r="M165" s="122">
        <v>400120</v>
      </c>
    </row>
    <row r="166" spans="1:13" ht="16.5" thickBot="1" x14ac:dyDescent="0.3">
      <c r="A166" s="46" t="s">
        <v>208</v>
      </c>
      <c r="B166" s="24">
        <v>154</v>
      </c>
      <c r="C166" s="24"/>
      <c r="D166" s="24">
        <v>12</v>
      </c>
      <c r="E166" s="24"/>
      <c r="F166" s="24">
        <v>84</v>
      </c>
      <c r="G166" s="24">
        <v>58</v>
      </c>
      <c r="H166" s="24">
        <v>2</v>
      </c>
      <c r="I166" s="24">
        <v>196</v>
      </c>
      <c r="J166" s="24">
        <v>15</v>
      </c>
      <c r="K166" s="22">
        <v>1816</v>
      </c>
      <c r="L166" s="22">
        <v>2309</v>
      </c>
      <c r="M166" s="122">
        <v>786326</v>
      </c>
    </row>
    <row r="167" spans="1:13" ht="16.5" thickBot="1" x14ac:dyDescent="0.3">
      <c r="A167" s="46" t="s">
        <v>128</v>
      </c>
      <c r="B167" s="24">
        <v>144</v>
      </c>
      <c r="C167" s="24"/>
      <c r="D167" s="24">
        <v>6</v>
      </c>
      <c r="E167" s="24"/>
      <c r="F167" s="24">
        <v>62</v>
      </c>
      <c r="G167" s="24">
        <v>76</v>
      </c>
      <c r="H167" s="24"/>
      <c r="I167" s="24">
        <v>8</v>
      </c>
      <c r="J167" s="24">
        <v>0.3</v>
      </c>
      <c r="K167" s="24"/>
      <c r="L167" s="24"/>
      <c r="M167" s="122">
        <v>17470870</v>
      </c>
    </row>
    <row r="168" spans="1:13" ht="16.5" thickBot="1" x14ac:dyDescent="0.3">
      <c r="A168" s="46" t="s">
        <v>290</v>
      </c>
      <c r="B168" s="24">
        <v>141</v>
      </c>
      <c r="C168" s="24"/>
      <c r="D168" s="24">
        <v>9</v>
      </c>
      <c r="E168" s="24"/>
      <c r="F168" s="24">
        <v>120</v>
      </c>
      <c r="G168" s="24">
        <v>12</v>
      </c>
      <c r="H168" s="24">
        <v>2</v>
      </c>
      <c r="I168" s="22">
        <v>2264</v>
      </c>
      <c r="J168" s="24">
        <v>144</v>
      </c>
      <c r="K168" s="22">
        <v>8169</v>
      </c>
      <c r="L168" s="22">
        <v>131143</v>
      </c>
      <c r="M168" s="122">
        <v>62291</v>
      </c>
    </row>
    <row r="169" spans="1:13" ht="16.5" thickBot="1" x14ac:dyDescent="0.3">
      <c r="A169" s="46" t="s">
        <v>155</v>
      </c>
      <c r="B169" s="24">
        <v>141</v>
      </c>
      <c r="C169" s="24"/>
      <c r="D169" s="24">
        <v>2</v>
      </c>
      <c r="E169" s="24"/>
      <c r="F169" s="24">
        <v>138</v>
      </c>
      <c r="G169" s="24">
        <v>1</v>
      </c>
      <c r="H169" s="24">
        <v>1</v>
      </c>
      <c r="I169" s="24">
        <v>322</v>
      </c>
      <c r="J169" s="24">
        <v>5</v>
      </c>
      <c r="K169" s="22">
        <v>22664</v>
      </c>
      <c r="L169" s="22">
        <v>51837</v>
      </c>
      <c r="M169" s="122">
        <v>437219</v>
      </c>
    </row>
    <row r="170" spans="1:13" ht="16.5" thickBot="1" x14ac:dyDescent="0.3">
      <c r="A170" s="46" t="s">
        <v>55</v>
      </c>
      <c r="B170" s="24">
        <v>141</v>
      </c>
      <c r="C170" s="24"/>
      <c r="D170" s="24">
        <v>2</v>
      </c>
      <c r="E170" s="24"/>
      <c r="F170" s="24">
        <v>67</v>
      </c>
      <c r="G170" s="24">
        <v>72</v>
      </c>
      <c r="H170" s="24"/>
      <c r="I170" s="24">
        <v>162</v>
      </c>
      <c r="J170" s="24">
        <v>2</v>
      </c>
      <c r="K170" s="24"/>
      <c r="L170" s="24"/>
      <c r="M170" s="122">
        <v>868334</v>
      </c>
    </row>
    <row r="171" spans="1:13" ht="30.75" thickBot="1" x14ac:dyDescent="0.3">
      <c r="A171" s="46" t="s">
        <v>209</v>
      </c>
      <c r="B171" s="24">
        <v>130</v>
      </c>
      <c r="C171" s="23">
        <v>2</v>
      </c>
      <c r="D171" s="24">
        <v>2</v>
      </c>
      <c r="E171" s="24"/>
      <c r="F171" s="24">
        <v>9</v>
      </c>
      <c r="G171" s="24">
        <v>119</v>
      </c>
      <c r="H171" s="24">
        <v>1</v>
      </c>
      <c r="I171" s="24">
        <v>222</v>
      </c>
      <c r="J171" s="24">
        <v>3</v>
      </c>
      <c r="K171" s="22">
        <v>1165</v>
      </c>
      <c r="L171" s="22">
        <v>1987</v>
      </c>
      <c r="M171" s="122">
        <v>586307</v>
      </c>
    </row>
    <row r="172" spans="1:13" ht="30.75" thickBot="1" x14ac:dyDescent="0.3">
      <c r="A172" s="46" t="s">
        <v>129</v>
      </c>
      <c r="B172" s="24">
        <v>126</v>
      </c>
      <c r="C172" s="24"/>
      <c r="D172" s="24"/>
      <c r="E172" s="24"/>
      <c r="F172" s="24">
        <v>124</v>
      </c>
      <c r="G172" s="24">
        <v>2</v>
      </c>
      <c r="H172" s="24">
        <v>1</v>
      </c>
      <c r="I172" s="24">
        <v>8</v>
      </c>
      <c r="J172" s="24"/>
      <c r="K172" s="22">
        <v>23879</v>
      </c>
      <c r="L172" s="22">
        <v>1430</v>
      </c>
      <c r="M172" s="122">
        <v>16704067</v>
      </c>
    </row>
    <row r="173" spans="1:13" ht="45.75" thickBot="1" x14ac:dyDescent="0.3">
      <c r="A173" s="117" t="s">
        <v>207</v>
      </c>
      <c r="B173" s="26">
        <v>117</v>
      </c>
      <c r="C173" s="26"/>
      <c r="D173" s="26">
        <v>8</v>
      </c>
      <c r="E173" s="26"/>
      <c r="F173" s="26">
        <v>109</v>
      </c>
      <c r="G173" s="26">
        <v>0</v>
      </c>
      <c r="H173" s="26"/>
      <c r="I173" s="26">
        <v>84</v>
      </c>
      <c r="J173" s="26">
        <v>6</v>
      </c>
      <c r="K173" s="27">
        <v>3421</v>
      </c>
      <c r="L173" s="27">
        <v>2445</v>
      </c>
      <c r="M173" s="118">
        <v>1399221</v>
      </c>
    </row>
    <row r="174" spans="1:13" ht="16.5" thickBot="1" x14ac:dyDescent="0.3">
      <c r="A174" s="46" t="s">
        <v>212</v>
      </c>
      <c r="B174" s="24">
        <v>103</v>
      </c>
      <c r="C174" s="24"/>
      <c r="D174" s="24">
        <v>11</v>
      </c>
      <c r="E174" s="24"/>
      <c r="F174" s="24">
        <v>64</v>
      </c>
      <c r="G174" s="24">
        <v>28</v>
      </c>
      <c r="H174" s="24">
        <v>1</v>
      </c>
      <c r="I174" s="24">
        <v>262</v>
      </c>
      <c r="J174" s="24">
        <v>28</v>
      </c>
      <c r="K174" s="22">
        <v>2225</v>
      </c>
      <c r="L174" s="22">
        <v>5661</v>
      </c>
      <c r="M174" s="122">
        <v>393011</v>
      </c>
    </row>
    <row r="175" spans="1:13" ht="16.5" thickBot="1" x14ac:dyDescent="0.3">
      <c r="A175" s="117" t="s">
        <v>220</v>
      </c>
      <c r="B175" s="26">
        <v>101</v>
      </c>
      <c r="C175" s="26"/>
      <c r="D175" s="26">
        <v>3</v>
      </c>
      <c r="E175" s="26"/>
      <c r="F175" s="26">
        <v>98</v>
      </c>
      <c r="G175" s="26">
        <v>0</v>
      </c>
      <c r="H175" s="26"/>
      <c r="I175" s="26">
        <v>946</v>
      </c>
      <c r="J175" s="26">
        <v>28</v>
      </c>
      <c r="K175" s="27">
        <v>2179</v>
      </c>
      <c r="L175" s="27">
        <v>20414</v>
      </c>
      <c r="M175" s="118">
        <v>106739</v>
      </c>
    </row>
    <row r="176" spans="1:13" ht="16.5" thickBot="1" x14ac:dyDescent="0.3">
      <c r="A176" s="46" t="s">
        <v>291</v>
      </c>
      <c r="B176" s="24">
        <v>99</v>
      </c>
      <c r="C176" s="24"/>
      <c r="D176" s="24">
        <v>4</v>
      </c>
      <c r="E176" s="24"/>
      <c r="F176" s="24">
        <v>93</v>
      </c>
      <c r="G176" s="24">
        <v>2</v>
      </c>
      <c r="H176" s="24">
        <v>1</v>
      </c>
      <c r="I176" s="22">
        <v>2524</v>
      </c>
      <c r="J176" s="24">
        <v>102</v>
      </c>
      <c r="K176" s="22">
        <v>16200</v>
      </c>
      <c r="L176" s="22">
        <v>413002</v>
      </c>
      <c r="M176" s="122">
        <v>39225</v>
      </c>
    </row>
    <row r="177" spans="1:13" ht="16.5" thickBot="1" x14ac:dyDescent="0.3">
      <c r="A177" s="46" t="s">
        <v>215</v>
      </c>
      <c r="B177" s="24">
        <v>92</v>
      </c>
      <c r="C177" s="24"/>
      <c r="D177" s="24">
        <v>7</v>
      </c>
      <c r="E177" s="24"/>
      <c r="F177" s="24">
        <v>81</v>
      </c>
      <c r="G177" s="24">
        <v>4</v>
      </c>
      <c r="H177" s="24">
        <v>1</v>
      </c>
      <c r="I177" s="24">
        <v>320</v>
      </c>
      <c r="J177" s="24">
        <v>24</v>
      </c>
      <c r="K177" s="22">
        <v>5925</v>
      </c>
      <c r="L177" s="22">
        <v>20619</v>
      </c>
      <c r="M177" s="122">
        <v>287355</v>
      </c>
    </row>
    <row r="178" spans="1:13" ht="16.5" thickBot="1" x14ac:dyDescent="0.3">
      <c r="A178" s="46" t="s">
        <v>16</v>
      </c>
      <c r="B178" s="24">
        <v>92</v>
      </c>
      <c r="C178" s="24"/>
      <c r="D178" s="24">
        <v>4</v>
      </c>
      <c r="E178" s="24"/>
      <c r="F178" s="24">
        <v>38</v>
      </c>
      <c r="G178" s="24">
        <v>50</v>
      </c>
      <c r="H178" s="24">
        <v>1</v>
      </c>
      <c r="I178" s="24">
        <v>3</v>
      </c>
      <c r="J178" s="24">
        <v>0.1</v>
      </c>
      <c r="K178" s="22">
        <v>10000</v>
      </c>
      <c r="L178" s="24">
        <v>305</v>
      </c>
      <c r="M178" s="122">
        <v>32790719</v>
      </c>
    </row>
    <row r="179" spans="1:13" ht="16.5" thickBot="1" x14ac:dyDescent="0.3">
      <c r="A179" s="46" t="s">
        <v>34</v>
      </c>
      <c r="B179" s="24">
        <v>83</v>
      </c>
      <c r="C179" s="24"/>
      <c r="D179" s="24">
        <v>1</v>
      </c>
      <c r="E179" s="24"/>
      <c r="F179" s="24">
        <v>45</v>
      </c>
      <c r="G179" s="24">
        <v>37</v>
      </c>
      <c r="H179" s="24"/>
      <c r="I179" s="24">
        <v>7</v>
      </c>
      <c r="J179" s="24">
        <v>0.08</v>
      </c>
      <c r="K179" s="24">
        <v>382</v>
      </c>
      <c r="L179" s="24">
        <v>32</v>
      </c>
      <c r="M179" s="122">
        <v>11864879</v>
      </c>
    </row>
    <row r="180" spans="1:13" ht="30.75" thickBot="1" x14ac:dyDescent="0.3">
      <c r="A180" s="46" t="s">
        <v>292</v>
      </c>
      <c r="B180" s="24">
        <v>82</v>
      </c>
      <c r="C180" s="24"/>
      <c r="D180" s="24">
        <v>1</v>
      </c>
      <c r="E180" s="24"/>
      <c r="F180" s="24">
        <v>55</v>
      </c>
      <c r="G180" s="24">
        <v>26</v>
      </c>
      <c r="H180" s="24"/>
      <c r="I180" s="22">
        <v>2151</v>
      </c>
      <c r="J180" s="24">
        <v>26</v>
      </c>
      <c r="K180" s="24">
        <v>900</v>
      </c>
      <c r="L180" s="22">
        <v>23608</v>
      </c>
      <c r="M180" s="122">
        <v>38122</v>
      </c>
    </row>
    <row r="181" spans="1:13" ht="30.75" thickBot="1" x14ac:dyDescent="0.3">
      <c r="A181" s="46" t="s">
        <v>226</v>
      </c>
      <c r="B181" s="24">
        <v>77</v>
      </c>
      <c r="C181" s="24"/>
      <c r="D181" s="24">
        <v>15</v>
      </c>
      <c r="E181" s="24"/>
      <c r="F181" s="24">
        <v>61</v>
      </c>
      <c r="G181" s="24">
        <v>1</v>
      </c>
      <c r="H181" s="24">
        <v>1</v>
      </c>
      <c r="I181" s="22">
        <v>1797</v>
      </c>
      <c r="J181" s="24">
        <v>350</v>
      </c>
      <c r="K181" s="24">
        <v>470</v>
      </c>
      <c r="L181" s="22">
        <v>10970</v>
      </c>
      <c r="M181" s="122">
        <v>42845</v>
      </c>
    </row>
    <row r="182" spans="1:13" ht="45.75" thickBot="1" x14ac:dyDescent="0.3">
      <c r="A182" s="119" t="s">
        <v>244</v>
      </c>
      <c r="B182" s="124">
        <v>60</v>
      </c>
      <c r="C182" s="124"/>
      <c r="D182" s="124"/>
      <c r="E182" s="124"/>
      <c r="F182" s="124">
        <v>60</v>
      </c>
      <c r="G182" s="124">
        <v>0</v>
      </c>
      <c r="H182" s="124"/>
      <c r="I182" s="124">
        <v>214</v>
      </c>
      <c r="J182" s="124"/>
      <c r="K182" s="125">
        <v>4262</v>
      </c>
      <c r="L182" s="125">
        <v>15178</v>
      </c>
      <c r="M182" s="120">
        <v>280810</v>
      </c>
    </row>
    <row r="183" spans="1:13" ht="16.5" thickBot="1" x14ac:dyDescent="0.3">
      <c r="A183" s="46" t="s">
        <v>152</v>
      </c>
      <c r="B183" s="24">
        <v>59</v>
      </c>
      <c r="C183" s="24"/>
      <c r="D183" s="24"/>
      <c r="E183" s="24"/>
      <c r="F183" s="24">
        <v>17</v>
      </c>
      <c r="G183" s="24">
        <v>42</v>
      </c>
      <c r="H183" s="24"/>
      <c r="I183" s="24">
        <v>77</v>
      </c>
      <c r="J183" s="24"/>
      <c r="K183" s="22">
        <v>19782</v>
      </c>
      <c r="L183" s="22">
        <v>25655</v>
      </c>
      <c r="M183" s="122">
        <v>771074</v>
      </c>
    </row>
    <row r="184" spans="1:13" ht="16.5" thickBot="1" x14ac:dyDescent="0.3">
      <c r="A184" s="119" t="s">
        <v>153</v>
      </c>
      <c r="B184" s="124">
        <v>45</v>
      </c>
      <c r="C184" s="124"/>
      <c r="D184" s="124"/>
      <c r="E184" s="124"/>
      <c r="F184" s="124">
        <v>45</v>
      </c>
      <c r="G184" s="124">
        <v>0</v>
      </c>
      <c r="H184" s="124"/>
      <c r="I184" s="124">
        <v>69</v>
      </c>
      <c r="J184" s="124"/>
      <c r="K184" s="124"/>
      <c r="L184" s="124"/>
      <c r="M184" s="120">
        <v>648766</v>
      </c>
    </row>
    <row r="185" spans="1:13" ht="30.75" thickBot="1" x14ac:dyDescent="0.3">
      <c r="A185" s="46" t="s">
        <v>47</v>
      </c>
      <c r="B185" s="24">
        <v>42</v>
      </c>
      <c r="C185" s="24"/>
      <c r="D185" s="24">
        <v>1</v>
      </c>
      <c r="E185" s="24"/>
      <c r="F185" s="24">
        <v>24</v>
      </c>
      <c r="G185" s="24">
        <v>17</v>
      </c>
      <c r="H185" s="24">
        <v>1</v>
      </c>
      <c r="I185" s="24">
        <v>18</v>
      </c>
      <c r="J185" s="24">
        <v>0.4</v>
      </c>
      <c r="K185" s="22">
        <v>26238</v>
      </c>
      <c r="L185" s="22">
        <v>11173</v>
      </c>
      <c r="M185" s="122">
        <v>2348407</v>
      </c>
    </row>
    <row r="186" spans="1:13" ht="30.75" thickBot="1" x14ac:dyDescent="0.3">
      <c r="A186" s="46" t="s">
        <v>228</v>
      </c>
      <c r="B186" s="24">
        <v>41</v>
      </c>
      <c r="C186" s="24"/>
      <c r="D186" s="24">
        <v>3</v>
      </c>
      <c r="E186" s="24"/>
      <c r="F186" s="24">
        <v>33</v>
      </c>
      <c r="G186" s="24">
        <v>5</v>
      </c>
      <c r="H186" s="24">
        <v>1</v>
      </c>
      <c r="I186" s="22">
        <v>1062</v>
      </c>
      <c r="J186" s="24">
        <v>78</v>
      </c>
      <c r="K186" s="24">
        <v>614</v>
      </c>
      <c r="L186" s="22">
        <v>15898</v>
      </c>
      <c r="M186" s="122">
        <v>38622</v>
      </c>
    </row>
    <row r="187" spans="1:13" ht="16.5" thickBot="1" x14ac:dyDescent="0.3">
      <c r="A187" s="119" t="s">
        <v>44</v>
      </c>
      <c r="B187" s="124">
        <v>39</v>
      </c>
      <c r="C187" s="124"/>
      <c r="D187" s="124"/>
      <c r="E187" s="124"/>
      <c r="F187" s="124">
        <v>39</v>
      </c>
      <c r="G187" s="124">
        <v>0</v>
      </c>
      <c r="H187" s="124"/>
      <c r="I187" s="124">
        <v>11</v>
      </c>
      <c r="J187" s="124"/>
      <c r="K187" s="124"/>
      <c r="L187" s="124"/>
      <c r="M187" s="120">
        <v>3543261</v>
      </c>
    </row>
    <row r="188" spans="1:13" ht="16.5" thickBot="1" x14ac:dyDescent="0.3">
      <c r="A188" s="46" t="s">
        <v>45</v>
      </c>
      <c r="B188" s="24">
        <v>31</v>
      </c>
      <c r="C188" s="24"/>
      <c r="D188" s="24"/>
      <c r="E188" s="24"/>
      <c r="F188" s="24">
        <v>16</v>
      </c>
      <c r="G188" s="24">
        <v>15</v>
      </c>
      <c r="H188" s="24">
        <v>1</v>
      </c>
      <c r="I188" s="24">
        <v>12</v>
      </c>
      <c r="J188" s="24"/>
      <c r="K188" s="22">
        <v>4943</v>
      </c>
      <c r="L188" s="22">
        <v>1948</v>
      </c>
      <c r="M188" s="122">
        <v>2537837</v>
      </c>
    </row>
    <row r="189" spans="1:13" ht="16.5" thickBot="1" x14ac:dyDescent="0.3">
      <c r="A189" s="46" t="s">
        <v>46</v>
      </c>
      <c r="B189" s="24">
        <v>28</v>
      </c>
      <c r="C189" s="24"/>
      <c r="D189" s="24">
        <v>1</v>
      </c>
      <c r="E189" s="24"/>
      <c r="F189" s="24">
        <v>21</v>
      </c>
      <c r="G189" s="24">
        <v>6</v>
      </c>
      <c r="H189" s="24"/>
      <c r="I189" s="24">
        <v>12</v>
      </c>
      <c r="J189" s="24">
        <v>0.4</v>
      </c>
      <c r="K189" s="22">
        <v>1907</v>
      </c>
      <c r="L189" s="24">
        <v>791</v>
      </c>
      <c r="M189" s="122">
        <v>2411767</v>
      </c>
    </row>
    <row r="190" spans="1:13" ht="60.75" thickBot="1" x14ac:dyDescent="0.3">
      <c r="A190" s="46" t="s">
        <v>295</v>
      </c>
      <c r="B190" s="24">
        <v>27</v>
      </c>
      <c r="C190" s="24"/>
      <c r="D190" s="24"/>
      <c r="E190" s="24"/>
      <c r="F190" s="24">
        <v>16</v>
      </c>
      <c r="G190" s="24">
        <v>11</v>
      </c>
      <c r="H190" s="24"/>
      <c r="I190" s="24">
        <v>243</v>
      </c>
      <c r="J190" s="24"/>
      <c r="K190" s="24">
        <v>638</v>
      </c>
      <c r="L190" s="22">
        <v>5752</v>
      </c>
      <c r="M190" s="122">
        <v>110919</v>
      </c>
    </row>
    <row r="191" spans="1:13" ht="45.75" thickBot="1" x14ac:dyDescent="0.3">
      <c r="A191" s="46" t="s">
        <v>222</v>
      </c>
      <c r="B191" s="24">
        <v>26</v>
      </c>
      <c r="C191" s="24"/>
      <c r="D191" s="24">
        <v>3</v>
      </c>
      <c r="E191" s="24"/>
      <c r="F191" s="24">
        <v>20</v>
      </c>
      <c r="G191" s="24">
        <v>3</v>
      </c>
      <c r="H191" s="24">
        <v>1</v>
      </c>
      <c r="I191" s="24">
        <v>266</v>
      </c>
      <c r="J191" s="24">
        <v>31</v>
      </c>
      <c r="K191" s="24">
        <v>246</v>
      </c>
      <c r="L191" s="22">
        <v>2513</v>
      </c>
      <c r="M191" s="122">
        <v>97879</v>
      </c>
    </row>
    <row r="192" spans="1:13" ht="30.75" thickBot="1" x14ac:dyDescent="0.3">
      <c r="A192" s="119" t="s">
        <v>150</v>
      </c>
      <c r="B192" s="124">
        <v>24</v>
      </c>
      <c r="C192" s="124"/>
      <c r="D192" s="124"/>
      <c r="E192" s="124"/>
      <c r="F192" s="124">
        <v>24</v>
      </c>
      <c r="G192" s="124">
        <v>0</v>
      </c>
      <c r="H192" s="124"/>
      <c r="I192" s="124">
        <v>18</v>
      </c>
      <c r="J192" s="124"/>
      <c r="K192" s="125">
        <v>1568</v>
      </c>
      <c r="L192" s="125">
        <v>1191</v>
      </c>
      <c r="M192" s="120">
        <v>1316758</v>
      </c>
    </row>
    <row r="193" spans="1:13" ht="16.5" thickBot="1" x14ac:dyDescent="0.3">
      <c r="A193" s="46" t="s">
        <v>218</v>
      </c>
      <c r="B193" s="24">
        <v>23</v>
      </c>
      <c r="C193" s="24"/>
      <c r="D193" s="24"/>
      <c r="E193" s="24"/>
      <c r="F193" s="24">
        <v>22</v>
      </c>
      <c r="G193" s="24">
        <v>1</v>
      </c>
      <c r="H193" s="24">
        <v>1</v>
      </c>
      <c r="I193" s="24">
        <v>204</v>
      </c>
      <c r="J193" s="24"/>
      <c r="K193" s="22">
        <v>4130</v>
      </c>
      <c r="L193" s="22">
        <v>36714</v>
      </c>
      <c r="M193" s="122">
        <v>112492</v>
      </c>
    </row>
    <row r="194" spans="1:13" ht="16.5" thickBot="1" x14ac:dyDescent="0.3">
      <c r="A194" s="46" t="s">
        <v>217</v>
      </c>
      <c r="B194" s="24">
        <v>21</v>
      </c>
      <c r="C194" s="24"/>
      <c r="D194" s="24">
        <v>1</v>
      </c>
      <c r="E194" s="24"/>
      <c r="F194" s="24">
        <v>15</v>
      </c>
      <c r="G194" s="24">
        <v>5</v>
      </c>
      <c r="H194" s="24"/>
      <c r="I194" s="24">
        <v>128</v>
      </c>
      <c r="J194" s="24">
        <v>6</v>
      </c>
      <c r="K194" s="24">
        <v>985</v>
      </c>
      <c r="L194" s="22">
        <v>6004</v>
      </c>
      <c r="M194" s="122">
        <v>164053</v>
      </c>
    </row>
    <row r="195" spans="1:13" ht="45.75" thickBot="1" x14ac:dyDescent="0.3">
      <c r="A195" s="119" t="s">
        <v>243</v>
      </c>
      <c r="B195" s="124">
        <v>20</v>
      </c>
      <c r="C195" s="124"/>
      <c r="D195" s="124"/>
      <c r="E195" s="124"/>
      <c r="F195" s="124">
        <v>20</v>
      </c>
      <c r="G195" s="124">
        <v>0</v>
      </c>
      <c r="H195" s="124"/>
      <c r="I195" s="124">
        <v>70</v>
      </c>
      <c r="J195" s="124"/>
      <c r="K195" s="125">
        <v>7257</v>
      </c>
      <c r="L195" s="125">
        <v>25434</v>
      </c>
      <c r="M195" s="120">
        <v>285327</v>
      </c>
    </row>
    <row r="196" spans="1:13" ht="16.5" thickBot="1" x14ac:dyDescent="0.3">
      <c r="A196" s="46" t="s">
        <v>211</v>
      </c>
      <c r="B196" s="24">
        <v>19</v>
      </c>
      <c r="C196" s="24"/>
      <c r="D196" s="24">
        <v>2</v>
      </c>
      <c r="E196" s="24"/>
      <c r="F196" s="24">
        <v>16</v>
      </c>
      <c r="G196" s="24">
        <v>1</v>
      </c>
      <c r="H196" s="24"/>
      <c r="I196" s="24">
        <v>48</v>
      </c>
      <c r="J196" s="24">
        <v>5</v>
      </c>
      <c r="K196" s="22">
        <v>1741</v>
      </c>
      <c r="L196" s="22">
        <v>4384</v>
      </c>
      <c r="M196" s="122">
        <v>397147</v>
      </c>
    </row>
    <row r="197" spans="1:13" ht="16.5" thickBot="1" x14ac:dyDescent="0.3">
      <c r="A197" s="119" t="s">
        <v>137</v>
      </c>
      <c r="B197" s="124">
        <v>19</v>
      </c>
      <c r="C197" s="124"/>
      <c r="D197" s="124"/>
      <c r="E197" s="124"/>
      <c r="F197" s="124">
        <v>19</v>
      </c>
      <c r="G197" s="124">
        <v>0</v>
      </c>
      <c r="H197" s="124"/>
      <c r="I197" s="124">
        <v>3</v>
      </c>
      <c r="J197" s="124"/>
      <c r="K197" s="125">
        <v>8926</v>
      </c>
      <c r="L197" s="125">
        <v>1228</v>
      </c>
      <c r="M197" s="120">
        <v>7268725</v>
      </c>
    </row>
    <row r="198" spans="1:13" ht="30.75" thickBot="1" x14ac:dyDescent="0.3">
      <c r="A198" s="46" t="s">
        <v>216</v>
      </c>
      <c r="B198" s="24">
        <v>19</v>
      </c>
      <c r="C198" s="24"/>
      <c r="D198" s="24"/>
      <c r="E198" s="24"/>
      <c r="F198" s="24">
        <v>18</v>
      </c>
      <c r="G198" s="24">
        <v>1</v>
      </c>
      <c r="H198" s="24"/>
      <c r="I198" s="24">
        <v>103</v>
      </c>
      <c r="J198" s="24"/>
      <c r="K198" s="22">
        <v>1204</v>
      </c>
      <c r="L198" s="22">
        <v>6559</v>
      </c>
      <c r="M198" s="122">
        <v>183577</v>
      </c>
    </row>
    <row r="199" spans="1:13" ht="30.75" thickBot="1" x14ac:dyDescent="0.3">
      <c r="A199" s="46" t="s">
        <v>223</v>
      </c>
      <c r="B199" s="24">
        <v>18</v>
      </c>
      <c r="C199" s="24"/>
      <c r="D199" s="24"/>
      <c r="E199" s="24"/>
      <c r="F199" s="24">
        <v>16</v>
      </c>
      <c r="G199" s="24">
        <v>2</v>
      </c>
      <c r="H199" s="24"/>
      <c r="I199" s="24">
        <v>250</v>
      </c>
      <c r="J199" s="24"/>
      <c r="K199" s="24">
        <v>534</v>
      </c>
      <c r="L199" s="22">
        <v>7419</v>
      </c>
      <c r="M199" s="122">
        <v>71976</v>
      </c>
    </row>
    <row r="200" spans="1:13" ht="16.5" thickBot="1" x14ac:dyDescent="0.3">
      <c r="A200" s="119" t="s">
        <v>240</v>
      </c>
      <c r="B200" s="124">
        <v>18</v>
      </c>
      <c r="C200" s="124"/>
      <c r="D200" s="124"/>
      <c r="E200" s="124"/>
      <c r="F200" s="124">
        <v>18</v>
      </c>
      <c r="G200" s="124">
        <v>0</v>
      </c>
      <c r="H200" s="124"/>
      <c r="I200" s="124">
        <v>20</v>
      </c>
      <c r="J200" s="124"/>
      <c r="K200" s="125">
        <v>2431</v>
      </c>
      <c r="L200" s="125">
        <v>2713</v>
      </c>
      <c r="M200" s="120">
        <v>896049</v>
      </c>
    </row>
    <row r="201" spans="1:13" ht="45.75" thickBot="1" x14ac:dyDescent="0.3">
      <c r="A201" s="119" t="s">
        <v>294</v>
      </c>
      <c r="B201" s="124">
        <v>15</v>
      </c>
      <c r="C201" s="124"/>
      <c r="D201" s="124"/>
      <c r="E201" s="124"/>
      <c r="F201" s="124">
        <v>15</v>
      </c>
      <c r="G201" s="124">
        <v>0</v>
      </c>
      <c r="H201" s="124"/>
      <c r="I201" s="124">
        <v>282</v>
      </c>
      <c r="J201" s="124"/>
      <c r="K201" s="124">
        <v>408</v>
      </c>
      <c r="L201" s="125">
        <v>7673</v>
      </c>
      <c r="M201" s="120">
        <v>53176</v>
      </c>
    </row>
    <row r="202" spans="1:13" ht="30.75" thickBot="1" x14ac:dyDescent="0.3">
      <c r="A202" s="119" t="s">
        <v>233</v>
      </c>
      <c r="B202" s="124">
        <v>13</v>
      </c>
      <c r="C202" s="124"/>
      <c r="D202" s="124"/>
      <c r="E202" s="124"/>
      <c r="F202" s="124">
        <v>13</v>
      </c>
      <c r="G202" s="124">
        <v>0</v>
      </c>
      <c r="H202" s="124"/>
      <c r="I202" s="125">
        <v>3743</v>
      </c>
      <c r="J202" s="124"/>
      <c r="K202" s="124">
        <v>535</v>
      </c>
      <c r="L202" s="125">
        <v>154045</v>
      </c>
      <c r="M202" s="120">
        <v>3473</v>
      </c>
    </row>
    <row r="203" spans="1:13" ht="30.75" thickBot="1" x14ac:dyDescent="0.3">
      <c r="A203" s="119" t="s">
        <v>296</v>
      </c>
      <c r="B203" s="124">
        <v>13</v>
      </c>
      <c r="C203" s="124"/>
      <c r="D203" s="124"/>
      <c r="E203" s="124"/>
      <c r="F203" s="124">
        <v>13</v>
      </c>
      <c r="G203" s="124">
        <v>0</v>
      </c>
      <c r="H203" s="124"/>
      <c r="I203" s="124">
        <v>229</v>
      </c>
      <c r="J203" s="124"/>
      <c r="K203" s="125">
        <v>2371</v>
      </c>
      <c r="L203" s="125">
        <v>41769</v>
      </c>
      <c r="M203" s="120">
        <v>56764</v>
      </c>
    </row>
    <row r="204" spans="1:13" ht="45.75" thickBot="1" x14ac:dyDescent="0.3">
      <c r="A204" s="117" t="s">
        <v>227</v>
      </c>
      <c r="B204" s="26">
        <v>12</v>
      </c>
      <c r="C204" s="26"/>
      <c r="D204" s="26">
        <v>1</v>
      </c>
      <c r="E204" s="26"/>
      <c r="F204" s="26">
        <v>11</v>
      </c>
      <c r="G204" s="26">
        <v>0</v>
      </c>
      <c r="H204" s="26"/>
      <c r="I204" s="26">
        <v>310</v>
      </c>
      <c r="J204" s="26">
        <v>26</v>
      </c>
      <c r="K204" s="26">
        <v>192</v>
      </c>
      <c r="L204" s="27">
        <v>4963</v>
      </c>
      <c r="M204" s="118">
        <v>38683</v>
      </c>
    </row>
    <row r="205" spans="1:13" ht="30.75" thickBot="1" x14ac:dyDescent="0.3">
      <c r="A205" s="119" t="s">
        <v>297</v>
      </c>
      <c r="B205" s="124">
        <v>12</v>
      </c>
      <c r="C205" s="124"/>
      <c r="D205" s="124"/>
      <c r="E205" s="124"/>
      <c r="F205" s="124">
        <v>12</v>
      </c>
      <c r="G205" s="124">
        <v>0</v>
      </c>
      <c r="H205" s="124"/>
      <c r="I205" s="125">
        <v>14981</v>
      </c>
      <c r="J205" s="124"/>
      <c r="K205" s="124"/>
      <c r="L205" s="124"/>
      <c r="M205" s="126">
        <v>801</v>
      </c>
    </row>
    <row r="206" spans="1:13" ht="30.75" thickBot="1" x14ac:dyDescent="0.3">
      <c r="A206" s="117" t="s">
        <v>232</v>
      </c>
      <c r="B206" s="26">
        <v>11</v>
      </c>
      <c r="C206" s="26"/>
      <c r="D206" s="26">
        <v>1</v>
      </c>
      <c r="E206" s="26"/>
      <c r="F206" s="26">
        <v>10</v>
      </c>
      <c r="G206" s="26">
        <v>0</v>
      </c>
      <c r="H206" s="26"/>
      <c r="I206" s="27">
        <v>2204</v>
      </c>
      <c r="J206" s="26">
        <v>200</v>
      </c>
      <c r="K206" s="26">
        <v>61</v>
      </c>
      <c r="L206" s="27">
        <v>12220</v>
      </c>
      <c r="M206" s="118">
        <v>4992</v>
      </c>
    </row>
    <row r="207" spans="1:13" ht="30.75" thickBot="1" x14ac:dyDescent="0.3">
      <c r="A207" s="119" t="s">
        <v>58</v>
      </c>
      <c r="B207" s="124">
        <v>11</v>
      </c>
      <c r="C207" s="124"/>
      <c r="D207" s="124"/>
      <c r="E207" s="124"/>
      <c r="F207" s="124">
        <v>11</v>
      </c>
      <c r="G207" s="124">
        <v>0</v>
      </c>
      <c r="H207" s="124"/>
      <c r="I207" s="124">
        <v>112</v>
      </c>
      <c r="J207" s="124"/>
      <c r="K207" s="124"/>
      <c r="L207" s="124"/>
      <c r="M207" s="120">
        <v>98310</v>
      </c>
    </row>
    <row r="208" spans="1:13" ht="43.5" thickBot="1" x14ac:dyDescent="0.3">
      <c r="A208" s="123" t="s">
        <v>298</v>
      </c>
      <c r="B208" s="24">
        <v>9</v>
      </c>
      <c r="C208" s="24"/>
      <c r="D208" s="24">
        <v>2</v>
      </c>
      <c r="E208" s="24"/>
      <c r="F208" s="24"/>
      <c r="G208" s="24">
        <v>7</v>
      </c>
      <c r="H208" s="24"/>
      <c r="I208" s="24"/>
      <c r="J208" s="24"/>
      <c r="K208" s="24"/>
      <c r="L208" s="24"/>
      <c r="M208" s="24"/>
    </row>
    <row r="209" spans="1:13" ht="30.75" thickBot="1" x14ac:dyDescent="0.3">
      <c r="A209" s="46" t="s">
        <v>83</v>
      </c>
      <c r="B209" s="24">
        <v>9</v>
      </c>
      <c r="C209" s="24"/>
      <c r="D209" s="24">
        <v>1</v>
      </c>
      <c r="E209" s="24"/>
      <c r="F209" s="24">
        <v>6</v>
      </c>
      <c r="G209" s="24">
        <v>2</v>
      </c>
      <c r="H209" s="24"/>
      <c r="I209" s="24">
        <v>15</v>
      </c>
      <c r="J209" s="24">
        <v>2</v>
      </c>
      <c r="K209" s="24"/>
      <c r="L209" s="24"/>
      <c r="M209" s="122">
        <v>596308</v>
      </c>
    </row>
    <row r="210" spans="1:13" ht="45.75" thickBot="1" x14ac:dyDescent="0.3">
      <c r="A210" s="117" t="s">
        <v>229</v>
      </c>
      <c r="B210" s="26">
        <v>8</v>
      </c>
      <c r="C210" s="26"/>
      <c r="D210" s="26">
        <v>1</v>
      </c>
      <c r="E210" s="26"/>
      <c r="F210" s="26">
        <v>7</v>
      </c>
      <c r="G210" s="26">
        <v>0</v>
      </c>
      <c r="H210" s="26"/>
      <c r="I210" s="26">
        <v>265</v>
      </c>
      <c r="J210" s="26">
        <v>33</v>
      </c>
      <c r="K210" s="26">
        <v>167</v>
      </c>
      <c r="L210" s="27">
        <v>5526</v>
      </c>
      <c r="M210" s="118">
        <v>30219</v>
      </c>
    </row>
    <row r="211" spans="1:13" ht="45.75" thickBot="1" x14ac:dyDescent="0.3">
      <c r="A211" s="119" t="s">
        <v>238</v>
      </c>
      <c r="B211" s="124">
        <v>8</v>
      </c>
      <c r="C211" s="124"/>
      <c r="D211" s="124"/>
      <c r="E211" s="124"/>
      <c r="F211" s="124">
        <v>8</v>
      </c>
      <c r="G211" s="124">
        <v>0</v>
      </c>
      <c r="H211" s="124"/>
      <c r="I211" s="124">
        <v>0.9</v>
      </c>
      <c r="J211" s="124"/>
      <c r="K211" s="125">
        <v>4646</v>
      </c>
      <c r="L211" s="124">
        <v>520</v>
      </c>
      <c r="M211" s="120">
        <v>8935646</v>
      </c>
    </row>
    <row r="212" spans="1:13" ht="60.75" thickBot="1" x14ac:dyDescent="0.3">
      <c r="A212" s="119" t="s">
        <v>230</v>
      </c>
      <c r="B212" s="124">
        <v>7</v>
      </c>
      <c r="C212" s="124"/>
      <c r="D212" s="124"/>
      <c r="E212" s="124"/>
      <c r="F212" s="124">
        <v>7</v>
      </c>
      <c r="G212" s="124">
        <v>0</v>
      </c>
      <c r="H212" s="124"/>
      <c r="I212" s="124">
        <v>267</v>
      </c>
      <c r="J212" s="124"/>
      <c r="K212" s="124">
        <v>424</v>
      </c>
      <c r="L212" s="125">
        <v>16178</v>
      </c>
      <c r="M212" s="120">
        <v>26208</v>
      </c>
    </row>
    <row r="213" spans="1:13" ht="16.5" thickBot="1" x14ac:dyDescent="0.3">
      <c r="A213" s="119" t="s">
        <v>300</v>
      </c>
      <c r="B213" s="124">
        <v>6</v>
      </c>
      <c r="C213" s="124"/>
      <c r="D213" s="124"/>
      <c r="E213" s="124"/>
      <c r="F213" s="124">
        <v>6</v>
      </c>
      <c r="G213" s="124">
        <v>0</v>
      </c>
      <c r="H213" s="124"/>
      <c r="I213" s="124">
        <v>608</v>
      </c>
      <c r="J213" s="124"/>
      <c r="K213" s="124">
        <v>152</v>
      </c>
      <c r="L213" s="125">
        <v>15392</v>
      </c>
      <c r="M213" s="120">
        <v>9875</v>
      </c>
    </row>
    <row r="214" spans="1:13" ht="16.5" thickBot="1" x14ac:dyDescent="0.3">
      <c r="A214" s="46" t="s">
        <v>49</v>
      </c>
      <c r="B214" s="24">
        <v>4</v>
      </c>
      <c r="C214" s="24"/>
      <c r="D214" s="24"/>
      <c r="E214" s="24"/>
      <c r="F214" s="24">
        <v>2</v>
      </c>
      <c r="G214" s="24">
        <v>2</v>
      </c>
      <c r="H214" s="24"/>
      <c r="I214" s="24">
        <v>2</v>
      </c>
      <c r="J214" s="24"/>
      <c r="K214" s="22">
        <v>1515</v>
      </c>
      <c r="L214" s="24">
        <v>708</v>
      </c>
      <c r="M214" s="122">
        <v>2141209</v>
      </c>
    </row>
    <row r="215" spans="1:13" ht="16.5" thickBot="1" x14ac:dyDescent="0.3">
      <c r="A215" s="119" t="s">
        <v>231</v>
      </c>
      <c r="B215" s="124">
        <v>3</v>
      </c>
      <c r="C215" s="124"/>
      <c r="D215" s="124"/>
      <c r="E215" s="124"/>
      <c r="F215" s="124">
        <v>3</v>
      </c>
      <c r="G215" s="124">
        <v>0</v>
      </c>
      <c r="H215" s="124"/>
      <c r="I215" s="124">
        <v>200</v>
      </c>
      <c r="J215" s="124"/>
      <c r="K215" s="124">
        <v>41</v>
      </c>
      <c r="L215" s="125">
        <v>2734</v>
      </c>
      <c r="M215" s="120">
        <v>14995</v>
      </c>
    </row>
    <row r="216" spans="1:13" ht="60" x14ac:dyDescent="0.25">
      <c r="A216" s="119" t="s">
        <v>301</v>
      </c>
      <c r="B216" s="124">
        <v>1</v>
      </c>
      <c r="C216" s="124"/>
      <c r="D216" s="124"/>
      <c r="E216" s="124"/>
      <c r="F216" s="124">
        <v>1</v>
      </c>
      <c r="G216" s="124">
        <v>0</v>
      </c>
      <c r="H216" s="124"/>
      <c r="I216" s="124">
        <v>173</v>
      </c>
      <c r="J216" s="124"/>
      <c r="K216" s="124"/>
      <c r="L216" s="124"/>
      <c r="M216" s="120">
        <v>5796</v>
      </c>
    </row>
  </sheetData>
  <hyperlinks>
    <hyperlink ref="A2" r:id="rId1" display="https://www.worldometers.info/coronavirus/country/us/"/>
    <hyperlink ref="M2" r:id="rId2" display="https://www.worldometers.info/world-population/us-population/"/>
    <hyperlink ref="A3" r:id="rId3" display="https://www.worldometers.info/coronavirus/country/brazil/"/>
    <hyperlink ref="M3" r:id="rId4" display="https://www.worldometers.info/world-population/brazil-population/"/>
    <hyperlink ref="A4" r:id="rId5" display="https://www.worldometers.info/coronavirus/country/russia/"/>
    <hyperlink ref="M4" r:id="rId6" display="https://www.worldometers.info/world-population/russia-population/"/>
    <hyperlink ref="A5" r:id="rId7" display="https://www.worldometers.info/coronavirus/country/uk/"/>
    <hyperlink ref="M5" r:id="rId8" display="https://www.worldometers.info/world-population/uk-population/"/>
    <hyperlink ref="A6" r:id="rId9" display="https://www.worldometers.info/coronavirus/country/spain/"/>
    <hyperlink ref="M6" r:id="rId10" display="https://www.worldometers.info/world-population/spain-population/"/>
    <hyperlink ref="A7" r:id="rId11" display="https://www.worldometers.info/coronavirus/country/india/"/>
    <hyperlink ref="M7" r:id="rId12" display="https://www.worldometers.info/world-population/india-population/"/>
    <hyperlink ref="A8" r:id="rId13" display="https://www.worldometers.info/coronavirus/country/italy/"/>
    <hyperlink ref="M8" r:id="rId14" display="https://www.worldometers.info/world-population/italy-population/"/>
    <hyperlink ref="A9" r:id="rId15" display="https://www.worldometers.info/coronavirus/country/peru/"/>
    <hyperlink ref="M9" r:id="rId16" display="https://www.worldometers.info/world-population/peru-population/"/>
    <hyperlink ref="A10" r:id="rId17" display="https://www.worldometers.info/coronavirus/country/germany/"/>
    <hyperlink ref="M10" r:id="rId18" display="https://www.worldometers.info/world-population/germany-population/"/>
    <hyperlink ref="A11" r:id="rId19" display="https://www.worldometers.info/coronavirus/country/iran/"/>
    <hyperlink ref="M11" r:id="rId20" display="https://www.worldometers.info/world-population/iran-population/"/>
    <hyperlink ref="A12" r:id="rId21" display="https://www.worldometers.info/coronavirus/country/turkey/"/>
    <hyperlink ref="M12" r:id="rId22" display="https://www.worldometers.info/world-population/turkey-population/"/>
    <hyperlink ref="A13" r:id="rId23" display="https://www.worldometers.info/coronavirus/country/france/"/>
    <hyperlink ref="M13" r:id="rId24" display="https://www.worldometers.info/world-population/france-population/"/>
    <hyperlink ref="A14" r:id="rId25" display="https://www.worldometers.info/coronavirus/country/chile/"/>
    <hyperlink ref="M14" r:id="rId26" display="https://www.worldometers.info/world-population/chile-population/"/>
    <hyperlink ref="A15" r:id="rId27" display="https://www.worldometers.info/coronavirus/country/mexico/"/>
    <hyperlink ref="M15" r:id="rId28" display="https://www.worldometers.info/world-population/mexico-population/"/>
    <hyperlink ref="A16" r:id="rId29" display="https://www.worldometers.info/coronavirus/country/saudi-arabia/"/>
    <hyperlink ref="M16" r:id="rId30" display="https://www.worldometers.info/world-population/saudi-arabia-population/"/>
    <hyperlink ref="A17" r:id="rId31" display="https://www.worldometers.info/coronavirus/country/pakistan/"/>
    <hyperlink ref="M17" r:id="rId32" display="https://www.worldometers.info/world-population/pakistan-population/"/>
    <hyperlink ref="A18" r:id="rId33" display="https://www.worldometers.info/coronavirus/country/canada/"/>
    <hyperlink ref="M18" r:id="rId34" display="https://www.worldometers.info/world-population/canada-population/"/>
    <hyperlink ref="A19" r:id="rId35" display="https://www.worldometers.info/coronavirus/country/china/"/>
    <hyperlink ref="A20" r:id="rId36" display="https://www.worldometers.info/coronavirus/country/qatar/"/>
    <hyperlink ref="A21" r:id="rId37" display="https://www.worldometers.info/coronavirus/country/bangladesh/"/>
    <hyperlink ref="M21" r:id="rId38" display="https://www.worldometers.info/world-population/bangladesh-population/"/>
    <hyperlink ref="A22" r:id="rId39" display="https://www.worldometers.info/coronavirus/country/belgium/"/>
    <hyperlink ref="M22" r:id="rId40" display="https://www.worldometers.info/world-population/belgium-population/"/>
    <hyperlink ref="A23" r:id="rId41" display="https://www.worldometers.info/coronavirus/country/south-africa/"/>
    <hyperlink ref="M23" r:id="rId42" display="https://www.worldometers.info/world-population/south-africa-population/"/>
    <hyperlink ref="A24" r:id="rId43" display="https://www.worldometers.info/coronavirus/country/belarus/"/>
    <hyperlink ref="M24" r:id="rId44" display="https://www.worldometers.info/world-population/belarus-population/"/>
    <hyperlink ref="A25" r:id="rId45" display="https://www.worldometers.info/coronavirus/country/netherlands/"/>
    <hyperlink ref="M25" r:id="rId46" display="https://www.worldometers.info/world-population/netherlands-population/"/>
    <hyperlink ref="A26" r:id="rId47" display="https://www.worldometers.info/coronavirus/country/sweden/"/>
    <hyperlink ref="M26" r:id="rId48" display="https://www.worldometers.info/world-population/sweden-population/"/>
    <hyperlink ref="A27" r:id="rId49" display="https://www.worldometers.info/coronavirus/country/ecuador/"/>
    <hyperlink ref="M27" r:id="rId50" display="https://www.worldometers.info/world-population/ecuador-population/"/>
    <hyperlink ref="A28" r:id="rId51" display="https://www.worldometers.info/coronavirus/country/colombia/"/>
    <hyperlink ref="M28" r:id="rId52" display="https://www.worldometers.info/world-population/colombia-population/"/>
    <hyperlink ref="A29" r:id="rId53" display="https://www.worldometers.info/coronavirus/country/united-arab-emirates/"/>
    <hyperlink ref="M29" r:id="rId54" display="https://www.worldometers.info/world-population/united-arab-emirates-population/"/>
    <hyperlink ref="A30" r:id="rId55" display="https://www.worldometers.info/coronavirus/country/singapore/"/>
    <hyperlink ref="M30" r:id="rId56" display="https://www.worldometers.info/world-population/singapore-population/"/>
    <hyperlink ref="A31" r:id="rId57" display="https://www.worldometers.info/coronavirus/country/egypt/"/>
    <hyperlink ref="M31" r:id="rId58" display="https://www.worldometers.info/world-population/egypt-population/"/>
    <hyperlink ref="A32" r:id="rId59" display="https://www.worldometers.info/coronavirus/country/portugal/"/>
    <hyperlink ref="M32" r:id="rId60" display="https://www.worldometers.info/world-population/portugal-population/"/>
    <hyperlink ref="A33" r:id="rId61" display="https://www.worldometers.info/coronavirus/country/kuwait/"/>
    <hyperlink ref="M33" r:id="rId62" display="https://www.worldometers.info/world-population/kuwait-population/"/>
    <hyperlink ref="A34" r:id="rId63" display="https://www.worldometers.info/coronavirus/country/indonesia/"/>
    <hyperlink ref="M34" r:id="rId64" display="https://www.worldometers.info/world-population/indonesia-population/"/>
    <hyperlink ref="A35" r:id="rId65" display="https://www.worldometers.info/coronavirus/country/switzerland/"/>
    <hyperlink ref="M35" r:id="rId66" display="https://www.worldometers.info/world-population/switzerland-population/"/>
    <hyperlink ref="A36" r:id="rId67" display="https://www.worldometers.info/coronavirus/country/ukraine/"/>
    <hyperlink ref="M36" r:id="rId68" display="https://www.worldometers.info/world-population/ukraine-population/"/>
    <hyperlink ref="A37" r:id="rId69" display="https://www.worldometers.info/coronavirus/country/poland/"/>
    <hyperlink ref="M37" r:id="rId70" display="https://www.worldometers.info/world-population/poland-population/"/>
    <hyperlink ref="A38" r:id="rId71" display="https://www.worldometers.info/coronavirus/country/ireland/"/>
    <hyperlink ref="M38" r:id="rId72" display="https://www.worldometers.info/world-population/ireland-population/"/>
    <hyperlink ref="A39" r:id="rId73" display="https://www.worldometers.info/coronavirus/country/argentina/"/>
    <hyperlink ref="M39" r:id="rId74" display="https://www.worldometers.info/world-population/argentina-population/"/>
    <hyperlink ref="A40" r:id="rId75" display="https://www.worldometers.info/coronavirus/country/philippines/"/>
    <hyperlink ref="M40" r:id="rId76" display="https://www.worldometers.info/world-population/philippines-population/"/>
    <hyperlink ref="A41" r:id="rId77" display="https://www.worldometers.info/coronavirus/country/afghanistan/"/>
    <hyperlink ref="M41" r:id="rId78" display="https://www.worldometers.info/world-population/afghanistan-population/"/>
    <hyperlink ref="A42" r:id="rId79" display="https://www.worldometers.info/coronavirus/country/romania/"/>
    <hyperlink ref="M42" r:id="rId80" display="https://www.worldometers.info/world-population/romania-population/"/>
    <hyperlink ref="A43" r:id="rId81" display="https://www.worldometers.info/coronavirus/country/dominican-republic/"/>
    <hyperlink ref="M43" r:id="rId82" display="https://www.worldometers.info/world-population/dominican-republic-population/"/>
    <hyperlink ref="A44" r:id="rId83" display="https://www.worldometers.info/coronavirus/country/oman/"/>
    <hyperlink ref="M44" r:id="rId84" display="https://www.worldometers.info/world-population/oman-population/"/>
    <hyperlink ref="A45" r:id="rId85" display="https://www.worldometers.info/coronavirus/country/israel/"/>
    <hyperlink ref="A46" r:id="rId86" display="https://www.worldometers.info/coronavirus/country/japan/"/>
    <hyperlink ref="M46" r:id="rId87" display="https://www.worldometers.info/world-population/japan-population/"/>
    <hyperlink ref="A47" r:id="rId88" display="https://www.worldometers.info/coronavirus/country/austria/"/>
    <hyperlink ref="M47" r:id="rId89" display="https://www.worldometers.info/world-population/austria-population/"/>
    <hyperlink ref="A48" r:id="rId90" display="https://www.worldometers.info/coronavirus/country/panama/"/>
    <hyperlink ref="M48" r:id="rId91" display="https://www.worldometers.info/world-population/panama-population/"/>
    <hyperlink ref="A49" r:id="rId92" display="https://www.worldometers.info/coronavirus/country/bahrain/"/>
    <hyperlink ref="M49" r:id="rId93" display="https://www.worldometers.info/world-population/bahrain-population/"/>
    <hyperlink ref="A50" r:id="rId94" display="https://www.worldometers.info/coronavirus/country/iraq/"/>
    <hyperlink ref="M50" r:id="rId95" display="https://www.worldometers.info/world-population/iraq-population/"/>
    <hyperlink ref="A51" r:id="rId96" display="https://www.worldometers.info/coronavirus/country/bolivia/"/>
    <hyperlink ref="M51" r:id="rId97" display="https://www.worldometers.info/world-population/bolivia-population/"/>
    <hyperlink ref="A52" r:id="rId98" display="https://www.worldometers.info/coronavirus/country/armenia/"/>
    <hyperlink ref="M52" r:id="rId99" display="https://www.worldometers.info/world-population/armenia-population/"/>
    <hyperlink ref="A53" r:id="rId100" display="https://www.worldometers.info/coronavirus/country/kazakhstan/"/>
    <hyperlink ref="M53" r:id="rId101" display="https://www.worldometers.info/world-population/kazakhstan-population/"/>
    <hyperlink ref="A54" r:id="rId102" display="https://www.worldometers.info/coronavirus/country/nigeria/"/>
    <hyperlink ref="M54" r:id="rId103" display="https://www.worldometers.info/world-population/nigeria-population/"/>
    <hyperlink ref="A55" r:id="rId104" display="https://www.worldometers.info/coronavirus/country/denmark/"/>
    <hyperlink ref="M55" r:id="rId105" display="https://www.worldometers.info/world-population/denmark-population/"/>
    <hyperlink ref="A56" r:id="rId106" display="https://www.worldometers.info/coronavirus/country/serbia/"/>
    <hyperlink ref="M56" r:id="rId107" display="https://www.worldometers.info/world-population/serbia-population/"/>
    <hyperlink ref="A57" r:id="rId108" display="https://www.worldometers.info/coronavirus/country/south-korea/"/>
    <hyperlink ref="M57" r:id="rId109" display="https://www.worldometers.info/world-population/south-korea-population/"/>
    <hyperlink ref="A58" r:id="rId110" display="https://www.worldometers.info/coronavirus/country/algeria/"/>
    <hyperlink ref="M58" r:id="rId111" display="https://www.worldometers.info/world-population/algeria-population/"/>
    <hyperlink ref="A59" r:id="rId112" display="https://www.worldometers.info/coronavirus/country/moldova/"/>
    <hyperlink ref="M59" r:id="rId113" display="https://www.worldometers.info/world-population/moldova-population/"/>
    <hyperlink ref="A60" r:id="rId114" display="https://www.worldometers.info/coronavirus/country/ghana/"/>
    <hyperlink ref="M60" r:id="rId115" display="https://www.worldometers.info/world-population/ghana-population/"/>
    <hyperlink ref="A61" r:id="rId116" display="https://www.worldometers.info/coronavirus/country/czech-republic/"/>
    <hyperlink ref="M61" r:id="rId117" display="https://www.worldometers.info/world-population/czech-republic-population/"/>
    <hyperlink ref="A62" r:id="rId118" display="https://www.worldometers.info/coronavirus/country/norway/"/>
    <hyperlink ref="M62" r:id="rId119" display="https://www.worldometers.info/world-population/norway-population/"/>
    <hyperlink ref="A63" r:id="rId120" display="https://www.worldometers.info/coronavirus/country/morocco/"/>
    <hyperlink ref="M63" r:id="rId121" display="https://www.worldometers.info/world-population/morocco-population/"/>
    <hyperlink ref="A64" r:id="rId122" display="https://www.worldometers.info/coronavirus/country/malaysia/"/>
    <hyperlink ref="M64" r:id="rId123" display="https://www.worldometers.info/world-population/malaysia-population/"/>
    <hyperlink ref="A65" r:id="rId124" display="https://www.worldometers.info/coronavirus/country/cameroon/"/>
    <hyperlink ref="M65" r:id="rId125" display="https://www.worldometers.info/world-population/cameroon-population/"/>
    <hyperlink ref="A66" r:id="rId126" display="https://www.worldometers.info/coronavirus/country/azerbaijan/"/>
    <hyperlink ref="M66" r:id="rId127" display="https://www.worldometers.info/world-population/azerbaijan-population/"/>
    <hyperlink ref="A67" r:id="rId128" display="https://www.worldometers.info/coronavirus/country/guatemala/"/>
    <hyperlink ref="M67" r:id="rId129" display="https://www.worldometers.info/world-population/guatemala-population/"/>
    <hyperlink ref="A68" r:id="rId130" display="https://www.worldometers.info/coronavirus/country/australia/"/>
    <hyperlink ref="M68" r:id="rId131" display="https://www.worldometers.info/world-population/australia-population/"/>
    <hyperlink ref="A69" r:id="rId132" display="https://www.worldometers.info/coronavirus/country/finland/"/>
    <hyperlink ref="M69" r:id="rId133" display="https://www.worldometers.info/world-population/finland-population/"/>
    <hyperlink ref="A70" r:id="rId134" display="https://www.worldometers.info/coronavirus/country/honduras/"/>
    <hyperlink ref="M70" r:id="rId135" display="https://www.worldometers.info/world-population/honduras-population/"/>
    <hyperlink ref="A71" r:id="rId136" display="https://www.worldometers.info/coronavirus/country/sudan/"/>
    <hyperlink ref="M71" r:id="rId137" display="https://www.worldometers.info/world-population/sudan-population/"/>
    <hyperlink ref="A72" r:id="rId138" display="https://www.worldometers.info/coronavirus/country/tajikistan/"/>
    <hyperlink ref="M72" r:id="rId139" display="https://www.worldometers.info/world-population/tajikistan-population/"/>
    <hyperlink ref="A73" r:id="rId140" display="https://www.worldometers.info/coronavirus/country/senegal/"/>
    <hyperlink ref="M73" r:id="rId141" display="https://www.worldometers.info/world-population/senegal-population/"/>
    <hyperlink ref="A74" r:id="rId142" display="https://www.worldometers.info/coronavirus/country/uzbekistan/"/>
    <hyperlink ref="M74" r:id="rId143" display="https://www.worldometers.info/world-population/uzbekistan-population/"/>
    <hyperlink ref="A75" r:id="rId144" display="https://www.worldometers.info/coronavirus/country/djibouti/"/>
    <hyperlink ref="M75" r:id="rId145" display="https://www.worldometers.info/world-population/djibouti-population/"/>
    <hyperlink ref="A76" r:id="rId146" display="https://www.worldometers.info/coronavirus/country/democratic-republic-of-the-congo/"/>
    <hyperlink ref="M76" r:id="rId147" display="https://www.worldometers.info/world-population/democratic-republic-of-the-congo-population/"/>
    <hyperlink ref="A77" r:id="rId148" display="https://www.worldometers.info/coronavirus/country/guinea/"/>
    <hyperlink ref="M77" r:id="rId149" display="https://www.worldometers.info/world-population/guinea-population/"/>
    <hyperlink ref="A78" r:id="rId150" display="https://www.worldometers.info/coronavirus/country/nepal/"/>
    <hyperlink ref="M78" r:id="rId151" display="https://www.worldometers.info/world-population/nepal-population/"/>
    <hyperlink ref="A79" r:id="rId152" display="https://www.worldometers.info/coronavirus/country/luxembourg/"/>
    <hyperlink ref="M79" r:id="rId153" display="https://www.worldometers.info/world-population/luxembourg-population/"/>
    <hyperlink ref="A80" r:id="rId154" display="https://www.worldometers.info/coronavirus/country/hungary/"/>
    <hyperlink ref="M80" r:id="rId155" display="https://www.worldometers.info/world-population/hungary-population/"/>
    <hyperlink ref="A81" r:id="rId156" display="https://www.worldometers.info/coronavirus/country/cote-d-ivoire/"/>
    <hyperlink ref="M81" r:id="rId157" display="https://www.worldometers.info/world-population/cote-d-ivoire-population/"/>
    <hyperlink ref="A82" r:id="rId158" display="https://www.worldometers.info/coronavirus/country/haiti/"/>
    <hyperlink ref="M82" r:id="rId159" display="https://www.worldometers.info/world-population/haiti-population/"/>
    <hyperlink ref="A83" r:id="rId160" display="https://www.worldometers.info/coronavirus/country/macedonia/"/>
    <hyperlink ref="M83" r:id="rId161" display="https://www.worldometers.info/world-population/macedonia-population/"/>
    <hyperlink ref="A84" r:id="rId162" display="https://www.worldometers.info/coronavirus/country/el-salvador/"/>
    <hyperlink ref="M84" r:id="rId163" display="https://www.worldometers.info/world-population/el-salvador-population/"/>
    <hyperlink ref="A85" r:id="rId164" display="https://www.worldometers.info/coronavirus/country/thailand/"/>
    <hyperlink ref="M85" r:id="rId165" display="https://www.worldometers.info/world-population/thailand-population/"/>
    <hyperlink ref="A86" r:id="rId166" display="https://www.worldometers.info/coronavirus/country/gabon/"/>
    <hyperlink ref="M86" r:id="rId167" display="https://www.worldometers.info/world-population/gabon-population/"/>
    <hyperlink ref="A87" r:id="rId168" display="https://www.worldometers.info/coronavirus/country/greece/"/>
    <hyperlink ref="M87" r:id="rId169" display="https://www.worldometers.info/world-population/greece-population/"/>
    <hyperlink ref="A88" r:id="rId170" display="https://www.worldometers.info/coronavirus/country/kenya/"/>
    <hyperlink ref="M88" r:id="rId171" display="https://www.worldometers.info/world-population/kenya-population/"/>
    <hyperlink ref="A89" r:id="rId172" display="https://www.worldometers.info/coronavirus/country/bulgaria/"/>
    <hyperlink ref="M89" r:id="rId173" display="https://www.worldometers.info/world-population/bulgaria-population/"/>
    <hyperlink ref="A90" r:id="rId174" display="https://www.worldometers.info/coronavirus/country/bosnia-and-herzegovina/"/>
    <hyperlink ref="M90" r:id="rId175" display="https://www.worldometers.info/world-population/bosnia-and-herzegovina-population/"/>
    <hyperlink ref="A91" r:id="rId176" display="https://www.worldometers.info/coronavirus/country/venezuela/"/>
    <hyperlink ref="M91" r:id="rId177" display="https://www.worldometers.info/world-population/venezuela-population/"/>
    <hyperlink ref="A92" r:id="rId178" display="https://www.worldometers.info/coronavirus/country/somalia/"/>
    <hyperlink ref="M92" r:id="rId179" display="https://www.worldometers.info/world-population/somalia-population/"/>
    <hyperlink ref="A93" r:id="rId180" display="https://www.worldometers.info/coronavirus/country/ethiopia/"/>
    <hyperlink ref="M93" r:id="rId181" display="https://www.worldometers.info/world-population/ethiopia-population/"/>
    <hyperlink ref="A94" r:id="rId182" display="https://www.worldometers.info/coronavirus/country/croatia/"/>
    <hyperlink ref="M94" r:id="rId183" display="https://www.worldometers.info/world-population/croatia-population/"/>
    <hyperlink ref="A95" r:id="rId184" display="https://www.worldometers.info/coronavirus/country/cuba/"/>
    <hyperlink ref="M95" r:id="rId185" display="https://www.worldometers.info/world-population/cuba-population/"/>
    <hyperlink ref="A96" r:id="rId186" display="https://www.worldometers.info/coronavirus/country/mayotte/"/>
    <hyperlink ref="M96" r:id="rId187" display="https://www.worldometers.info/world-population/mayotte-population/"/>
    <hyperlink ref="A97" r:id="rId188" display="https://www.worldometers.info/coronavirus/country/kyrgyzstan/"/>
    <hyperlink ref="M97" r:id="rId189" display="https://www.worldometers.info/world-population/kyrgyzstan-population/"/>
    <hyperlink ref="A98" r:id="rId190" display="https://www.worldometers.info/coronavirus/country/estonia/"/>
    <hyperlink ref="M98" r:id="rId191" display="https://www.worldometers.info/world-population/estonia-population/"/>
    <hyperlink ref="A99" r:id="rId192" display="https://www.worldometers.info/coronavirus/country/maldives/"/>
    <hyperlink ref="M99" r:id="rId193" display="https://www.worldometers.info/world-population/maldives-population/"/>
    <hyperlink ref="A100" r:id="rId194" display="https://www.worldometers.info/coronavirus/country/sri-lanka/"/>
    <hyperlink ref="M100" r:id="rId195" display="https://www.worldometers.info/world-population/sri-lanka-population/"/>
    <hyperlink ref="A101" r:id="rId196" display="https://www.worldometers.info/coronavirus/country/central-african-republic/"/>
    <hyperlink ref="M101" r:id="rId197" display="https://www.worldometers.info/world-population/central-african-republic-population/"/>
    <hyperlink ref="A102" r:id="rId198" display="https://www.worldometers.info/coronavirus/country/iceland/"/>
    <hyperlink ref="M102" r:id="rId199" display="https://www.worldometers.info/world-population/iceland-population/"/>
    <hyperlink ref="A103" r:id="rId200" display="https://www.worldometers.info/coronavirus/country/lithuania/"/>
    <hyperlink ref="M103" r:id="rId201" display="https://www.worldometers.info/world-population/lithuania-population/"/>
    <hyperlink ref="A104" r:id="rId202" display="https://www.worldometers.info/coronavirus/country/south-sudan/"/>
    <hyperlink ref="M104" r:id="rId203" display="https://www.worldometers.info/world-population/south-sudan-population/"/>
    <hyperlink ref="A105" r:id="rId204" display="https://www.worldometers.info/coronavirus/country/mali/"/>
    <hyperlink ref="M105" r:id="rId205" display="https://www.worldometers.info/world-population/mali-population/"/>
    <hyperlink ref="A106" r:id="rId206" display="https://www.worldometers.info/coronavirus/country/slovakia/"/>
    <hyperlink ref="M106" r:id="rId207" display="https://www.worldometers.info/world-population/slovakia-population/"/>
    <hyperlink ref="A107" r:id="rId208" display="https://www.worldometers.info/coronavirus/country/new-zealand/"/>
    <hyperlink ref="A108" r:id="rId209" display="https://www.worldometers.info/coronavirus/country/slovenia/"/>
    <hyperlink ref="M108" r:id="rId210" display="https://www.worldometers.info/world-population/slovenia-population/"/>
    <hyperlink ref="A109" r:id="rId211" display="https://www.worldometers.info/coronavirus/country/guinea-bissau/"/>
    <hyperlink ref="M109" r:id="rId212" display="https://www.worldometers.info/world-population/guinea-bissau-population/"/>
    <hyperlink ref="A110" r:id="rId213" display="https://www.worldometers.info/coronavirus/country/lebanon/"/>
    <hyperlink ref="M110" r:id="rId214" display="https://www.worldometers.info/world-population/lebanon-population/"/>
    <hyperlink ref="A111" r:id="rId215" display="https://www.worldometers.info/coronavirus/country/costa-rica/"/>
    <hyperlink ref="M111" r:id="rId216" display="https://www.worldometers.info/world-population/costa-rica-population/"/>
    <hyperlink ref="A112" r:id="rId217" display="https://www.worldometers.info/coronavirus/country/equatorial-guinea/"/>
    <hyperlink ref="M112" r:id="rId218" display="https://www.worldometers.info/world-population/equatorial-guinea-population/"/>
    <hyperlink ref="A113" r:id="rId219" display="https://www.worldometers.info/coronavirus/country/albania/"/>
    <hyperlink ref="M113" r:id="rId220" display="https://www.worldometers.info/world-population/albania-population/"/>
    <hyperlink ref="A114" r:id="rId221" display="https://www.worldometers.info/coronavirus/country/zambia/"/>
    <hyperlink ref="M114" r:id="rId222" display="https://www.worldometers.info/world-population/zambia-population/"/>
    <hyperlink ref="A115" r:id="rId223" display="https://www.worldometers.info/coronavirus/country/paraguay/"/>
    <hyperlink ref="M115" r:id="rId224" display="https://www.worldometers.info/world-population/paraguay-population/"/>
    <hyperlink ref="A116" r:id="rId225" display="https://www.worldometers.info/coronavirus/country/madagascar/"/>
    <hyperlink ref="M116" r:id="rId226" display="https://www.worldometers.info/world-population/madagascar-population/"/>
    <hyperlink ref="A117" r:id="rId227" display="https://www.worldometers.info/coronavirus/country/nicaragua/"/>
    <hyperlink ref="M117" r:id="rId228" display="https://www.worldometers.info/world-population/nicaragua-population/"/>
    <hyperlink ref="A118" r:id="rId229" display="https://www.worldometers.info/coronavirus/country/china-hong-kong-sar/"/>
    <hyperlink ref="M118" r:id="rId230" display="https://www.worldometers.info/world-population/china-hong-kong-sar-population/"/>
    <hyperlink ref="A119" r:id="rId231" display="https://www.worldometers.info/coronavirus/country/mauritania/"/>
    <hyperlink ref="M119" r:id="rId232" display="https://www.worldometers.info/world-population/mauritania-population/"/>
    <hyperlink ref="A120" r:id="rId233" display="https://www.worldometers.info/coronavirus/country/latvia/"/>
    <hyperlink ref="M120" r:id="rId234" display="https://www.worldometers.info/world-population/latvia-population/"/>
    <hyperlink ref="A121" r:id="rId235" display="https://www.worldometers.info/coronavirus/country/tunisia/"/>
    <hyperlink ref="M121" r:id="rId236" display="https://www.worldometers.info/world-population/tunisia-population/"/>
    <hyperlink ref="A122" r:id="rId237" display="https://www.worldometers.info/coronavirus/country/sierra-leone/"/>
    <hyperlink ref="M122" r:id="rId238" display="https://www.worldometers.info/world-population/sierra-leone-population/"/>
    <hyperlink ref="A123" r:id="rId239" display="https://www.worldometers.info/coronavirus/country/niger/"/>
    <hyperlink ref="M123" r:id="rId240" display="https://www.worldometers.info/world-population/niger-population/"/>
    <hyperlink ref="A124" r:id="rId241" display="https://www.worldometers.info/coronavirus/country/cyprus/"/>
    <hyperlink ref="M124" r:id="rId242" display="https://www.worldometers.info/world-population/cyprus-population/"/>
    <hyperlink ref="A125" r:id="rId243" display="https://www.worldometers.info/coronavirus/country/burkina-faso/"/>
    <hyperlink ref="M125" r:id="rId244" display="https://www.worldometers.info/world-population/burkina-faso-population/"/>
    <hyperlink ref="A126" r:id="rId245" display="https://www.worldometers.info/coronavirus/country/andorra/"/>
    <hyperlink ref="M126" r:id="rId246" display="https://www.worldometers.info/world-population/andorra-population/"/>
    <hyperlink ref="A127" r:id="rId247" display="https://www.worldometers.info/coronavirus/country/uruguay/"/>
    <hyperlink ref="M127" r:id="rId248" display="https://www.worldometers.info/world-population/uruguay-population/"/>
    <hyperlink ref="A128" r:id="rId249" display="https://www.worldometers.info/coronavirus/country/jordan/"/>
    <hyperlink ref="M128" r:id="rId250" display="https://www.worldometers.info/world-population/jordan-population/"/>
    <hyperlink ref="A129" r:id="rId251" display="https://www.worldometers.info/coronavirus/country/chad/"/>
    <hyperlink ref="M129" r:id="rId252" display="https://www.worldometers.info/world-population/chad-population/"/>
    <hyperlink ref="A130" r:id="rId253" display="https://www.worldometers.info/coronavirus/country/georgia/"/>
    <hyperlink ref="M130" r:id="rId254" display="https://www.worldometers.info/world-population/georgia-population/"/>
    <hyperlink ref="A131" r:id="rId255" display="https://www.worldometers.info/coronavirus/country/french-guiana/"/>
    <hyperlink ref="M131" r:id="rId256" display="https://www.worldometers.info/world-population/french-guiana-population/"/>
    <hyperlink ref="A133" r:id="rId257" display="https://www.worldometers.info/coronavirus/country/san-marino/"/>
    <hyperlink ref="M133" r:id="rId258" display="https://www.worldometers.info/world-population/san-marino-population/"/>
    <hyperlink ref="A134" r:id="rId259" display="https://www.worldometers.info/coronavirus/country/congo/"/>
    <hyperlink ref="M134" r:id="rId260" display="https://www.worldometers.info/world-population/congo-population/"/>
    <hyperlink ref="A135" r:id="rId261" display="https://www.worldometers.info/coronavirus/country/uganda/"/>
    <hyperlink ref="M135" r:id="rId262" display="https://www.worldometers.info/world-population/uganda-population/"/>
    <hyperlink ref="A136" r:id="rId263" display="https://www.worldometers.info/coronavirus/country/malta/"/>
    <hyperlink ref="M136" r:id="rId264" display="https://www.worldometers.info/world-population/malta-population/"/>
    <hyperlink ref="A137" r:id="rId265" display="https://www.worldometers.info/coronavirus/country/jamaica/"/>
    <hyperlink ref="M137" r:id="rId266" display="https://www.worldometers.info/world-population/jamaica-population/"/>
    <hyperlink ref="A138" r:id="rId267" display="https://www.worldometers.info/coronavirus/country/cabo-verde/"/>
    <hyperlink ref="M138" r:id="rId268" display="https://www.worldometers.info/world-population/cabo-verde-population/"/>
    <hyperlink ref="A139" r:id="rId269" display="https://www.worldometers.info/coronavirus/country/channel-islands/"/>
    <hyperlink ref="M139" r:id="rId270" display="https://www.worldometers.info/world-population/channel-islands-population/"/>
    <hyperlink ref="A140" r:id="rId271" display="https://www.worldometers.info/coronavirus/country/sao-tome-and-principe/"/>
    <hyperlink ref="M140" r:id="rId272" display="https://www.worldometers.info/world-population/sao-tome-and-principe-population/"/>
    <hyperlink ref="A141" r:id="rId273" display="https://www.worldometers.info/coronavirus/country/tanzania/"/>
    <hyperlink ref="M141" r:id="rId274" display="https://www.worldometers.info/world-population/tanzania-population/"/>
    <hyperlink ref="A142" r:id="rId275" display="https://www.worldometers.info/coronavirus/country/togo/"/>
    <hyperlink ref="M142" r:id="rId276" display="https://www.worldometers.info/world-population/togo-population/"/>
    <hyperlink ref="A143" r:id="rId277" display="https://www.worldometers.info/coronavirus/country/yemen/"/>
    <hyperlink ref="M143" r:id="rId278" display="https://www.worldometers.info/world-population/yemen-population/"/>
    <hyperlink ref="A144" r:id="rId279" display="https://www.worldometers.info/coronavirus/country/reunion/"/>
    <hyperlink ref="M144" r:id="rId280" display="https://www.worldometers.info/world-population/reunion-population/"/>
    <hyperlink ref="A145" r:id="rId281" display="https://www.worldometers.info/coronavirus/country/state-of-palestine/"/>
    <hyperlink ref="M145" r:id="rId282" display="https://www.worldometers.info/world-population/state-of-palestine-population/"/>
    <hyperlink ref="A146" r:id="rId283" display="https://www.worldometers.info/coronavirus/country/mozambique/"/>
    <hyperlink ref="M146" r:id="rId284" display="https://www.worldometers.info/world-population/mozambique-population/"/>
    <hyperlink ref="A147" r:id="rId285" display="https://www.worldometers.info/coronavirus/country/rwanda/"/>
    <hyperlink ref="M147" r:id="rId286" display="https://www.worldometers.info/world-population/rwanda-population/"/>
    <hyperlink ref="A148" r:id="rId287" display="https://www.worldometers.info/coronavirus/country/taiwan/"/>
    <hyperlink ref="M148" r:id="rId288" display="https://www.worldometers.info/world-population/taiwan-population/"/>
    <hyperlink ref="A149" r:id="rId289" display="https://www.worldometers.info/coronavirus/country/malawi/"/>
    <hyperlink ref="M149" r:id="rId290" display="https://www.worldometers.info/world-population/malawi-population/"/>
    <hyperlink ref="A150" r:id="rId291" display="https://www.worldometers.info/coronavirus/country/liberia/"/>
    <hyperlink ref="M150" r:id="rId292" display="https://www.worldometers.info/world-population/liberia-population/"/>
    <hyperlink ref="A151" r:id="rId293" display="https://www.worldometers.info/coronavirus/country/swaziland/"/>
    <hyperlink ref="M151" r:id="rId294" display="https://www.worldometers.info/world-population/swaziland-population/"/>
    <hyperlink ref="A152" r:id="rId295" display="https://www.worldometers.info/coronavirus/country/mauritius/"/>
    <hyperlink ref="M152" r:id="rId296" display="https://www.worldometers.info/world-population/mauritius-population/"/>
    <hyperlink ref="A153" r:id="rId297" display="https://www.worldometers.info/coronavirus/country/isle-of-man/"/>
    <hyperlink ref="M153" r:id="rId298" display="https://www.worldometers.info/world-population/isle-of-man-population/"/>
    <hyperlink ref="A154" r:id="rId299" display="https://www.worldometers.info/coronavirus/country/libya/"/>
    <hyperlink ref="M154" r:id="rId300" display="https://www.worldometers.info/world-population/libya-population/"/>
    <hyperlink ref="A155" r:id="rId301" display="https://www.worldometers.info/coronavirus/country/viet-nam/"/>
    <hyperlink ref="M155" r:id="rId302" display="https://www.worldometers.info/world-population/viet-nam-population/"/>
    <hyperlink ref="A156" r:id="rId303" display="https://www.worldometers.info/coronavirus/country/montenegro/"/>
    <hyperlink ref="M156" r:id="rId304" display="https://www.worldometers.info/world-population/montenegro-population/"/>
    <hyperlink ref="A157" r:id="rId305" display="https://www.worldometers.info/coronavirus/country/benin/"/>
    <hyperlink ref="M157" r:id="rId306" display="https://www.worldometers.info/world-population/benin-population/"/>
    <hyperlink ref="A158" r:id="rId307" display="https://www.worldometers.info/coronavirus/country/zimbabwe/"/>
    <hyperlink ref="M158" r:id="rId308" display="https://www.worldometers.info/world-population/zimbabwe-population/"/>
    <hyperlink ref="A159" r:id="rId309" display="https://www.worldometers.info/coronavirus/country/myanmar/"/>
    <hyperlink ref="M159" r:id="rId310" display="https://www.worldometers.info/world-population/myanmar-population/"/>
    <hyperlink ref="A160" r:id="rId311" display="https://www.worldometers.info/coronavirus/country/martinique/"/>
    <hyperlink ref="M160" r:id="rId312" display="https://www.worldometers.info/world-population/martinique-population/"/>
    <hyperlink ref="A161" r:id="rId313" display="https://www.worldometers.info/coronavirus/country/mongolia/"/>
    <hyperlink ref="M161" r:id="rId314" display="https://www.worldometers.info/world-population/mongolia-population/"/>
    <hyperlink ref="A162" r:id="rId315" display="https://www.worldometers.info/coronavirus/country/faeroe-islands/"/>
    <hyperlink ref="M162" r:id="rId316" display="https://www.worldometers.info/world-population/faeroe-islands-population/"/>
    <hyperlink ref="A163" r:id="rId317" display="https://www.worldometers.info/coronavirus/country/gibraltar/"/>
    <hyperlink ref="M163" r:id="rId318" display="https://www.worldometers.info/world-population/gibraltar-population/"/>
    <hyperlink ref="A164" r:id="rId319" display="https://www.worldometers.info/coronavirus/country/cayman-islands/"/>
    <hyperlink ref="M164" r:id="rId320" display="https://www.worldometers.info/world-population/cayman-islands-population/"/>
    <hyperlink ref="A165" r:id="rId321" display="https://www.worldometers.info/coronavirus/country/guadeloupe/"/>
    <hyperlink ref="M165" r:id="rId322" display="https://www.worldometers.info/world-population/guadeloupe-population/"/>
    <hyperlink ref="A166" r:id="rId323" display="https://www.worldometers.info/coronavirus/country/guyana/"/>
    <hyperlink ref="M166" r:id="rId324" display="https://www.worldometers.info/world-population/guyana-population/"/>
    <hyperlink ref="A167" r:id="rId325" display="https://www.worldometers.info/coronavirus/country/syria/"/>
    <hyperlink ref="M167" r:id="rId326" display="https://www.worldometers.info/world-population/syria-population/"/>
    <hyperlink ref="A168" r:id="rId327" display="https://www.worldometers.info/coronavirus/country/bermuda/"/>
    <hyperlink ref="M168" r:id="rId328" display="https://www.worldometers.info/world-population/bermuda-population/"/>
    <hyperlink ref="A169" r:id="rId329" display="https://www.worldometers.info/coronavirus/country/brunei-darussalam/"/>
    <hyperlink ref="M169" r:id="rId330" display="https://www.worldometers.info/world-population/brunei-darussalam-population/"/>
    <hyperlink ref="A170" r:id="rId331" display="https://www.worldometers.info/coronavirus/country/comoros/"/>
    <hyperlink ref="M170" r:id="rId332" display="https://www.worldometers.info/world-population/comoros-population/"/>
    <hyperlink ref="A171" r:id="rId333" display="https://www.worldometers.info/coronavirus/country/suriname/"/>
    <hyperlink ref="M171" r:id="rId334" display="https://www.worldometers.info/world-population/suriname-population/"/>
    <hyperlink ref="A172" r:id="rId335" display="https://www.worldometers.info/coronavirus/country/cambodia/"/>
    <hyperlink ref="M172" r:id="rId336" display="https://www.worldometers.info/world-population/cambodia-population/"/>
    <hyperlink ref="A173" r:id="rId337" display="https://www.worldometers.info/coronavirus/country/trinidad-and-tobago/"/>
    <hyperlink ref="M173" r:id="rId338" display="https://www.worldometers.info/world-population/trinidad-and-tobago-population/"/>
    <hyperlink ref="A174" r:id="rId339" display="https://www.worldometers.info/coronavirus/country/bahamas/"/>
    <hyperlink ref="M174" r:id="rId340" display="https://www.worldometers.info/world-population/bahamas-population/"/>
    <hyperlink ref="A175" r:id="rId341" display="https://www.worldometers.info/coronavirus/country/aruba/"/>
    <hyperlink ref="M175" r:id="rId342" display="https://www.worldometers.info/world-population/aruba-population/"/>
    <hyperlink ref="A176" r:id="rId343" display="https://www.worldometers.info/coronavirus/country/monaco/"/>
    <hyperlink ref="M176" r:id="rId344" display="https://www.worldometers.info/world-population/monaco-population/"/>
    <hyperlink ref="A177" r:id="rId345" display="https://www.worldometers.info/coronavirus/country/barbados/"/>
    <hyperlink ref="M177" r:id="rId346" display="https://www.worldometers.info/world-population/barbados-population/"/>
    <hyperlink ref="A178" r:id="rId347" display="https://www.worldometers.info/coronavirus/country/angola/"/>
    <hyperlink ref="M178" r:id="rId348" display="https://www.worldometers.info/world-population/angola-population/"/>
    <hyperlink ref="A179" r:id="rId349" display="https://www.worldometers.info/coronavirus/country/burundi/"/>
    <hyperlink ref="M179" r:id="rId350" display="https://www.worldometers.info/world-population/burundi-population/"/>
    <hyperlink ref="A180" r:id="rId351" display="https://www.worldometers.info/coronavirus/country/liechtenstein/"/>
    <hyperlink ref="M180" r:id="rId352" display="https://www.worldometers.info/world-population/liechtenstein-population/"/>
    <hyperlink ref="A181" r:id="rId353" display="https://www.worldometers.info/coronavirus/country/sint-maarten/"/>
    <hyperlink ref="M181" r:id="rId354" display="https://www.worldometers.info/world-population/sint-maarten-population/"/>
    <hyperlink ref="A182" r:id="rId355" display="https://www.worldometers.info/coronavirus/country/french-polynesia/"/>
    <hyperlink ref="M182" r:id="rId356" display="https://www.worldometers.info/world-population/french-polynesia-population/"/>
    <hyperlink ref="A183" r:id="rId357" display="https://www.worldometers.info/coronavirus/country/bhutan/"/>
    <hyperlink ref="M183" r:id="rId358" display="https://www.worldometers.info/world-population/bhutan-population/"/>
    <hyperlink ref="A184" r:id="rId359" display="https://www.worldometers.info/coronavirus/country/china-macao-sar/"/>
    <hyperlink ref="M184" r:id="rId360" display="https://www.worldometers.info/world-population/china-macao-sar-population/"/>
    <hyperlink ref="A185" r:id="rId361" display="https://www.worldometers.info/coronavirus/country/botswana/"/>
    <hyperlink ref="M185" r:id="rId362" display="https://www.worldometers.info/world-population/botswana-population/"/>
    <hyperlink ref="A186" r:id="rId363" display="https://www.worldometers.info/coronavirus/country/saint-martin/"/>
    <hyperlink ref="M186" r:id="rId364" display="https://www.worldometers.info/world-population/saint-martin-population/"/>
    <hyperlink ref="A187" r:id="rId365" display="https://www.worldometers.info/coronavirus/country/eritrea/"/>
    <hyperlink ref="M187" r:id="rId366" display="https://www.worldometers.info/world-population/eritrea-population/"/>
    <hyperlink ref="A188" r:id="rId367" display="https://www.worldometers.info/coronavirus/country/namibia/"/>
    <hyperlink ref="M188" r:id="rId368" display="https://www.worldometers.info/world-population/namibia-population/"/>
    <hyperlink ref="A189" r:id="rId369" display="https://www.worldometers.info/coronavirus/country/gambia/"/>
    <hyperlink ref="M189" r:id="rId370" display="https://www.worldometers.info/world-population/gambia-population/"/>
    <hyperlink ref="A190" r:id="rId371" display="https://www.worldometers.info/coronavirus/country/saint-vincent-and-the-grenadines/"/>
    <hyperlink ref="M190" r:id="rId372" display="https://www.worldometers.info/world-population/saint-vincent-and-the-grenadines-population/"/>
    <hyperlink ref="A191" r:id="rId373" display="https://www.worldometers.info/coronavirus/country/antigua-and-barbuda/"/>
    <hyperlink ref="M191" r:id="rId374" display="https://www.worldometers.info/world-population/antigua-and-barbuda-population/"/>
    <hyperlink ref="A192" r:id="rId375" display="https://www.worldometers.info/coronavirus/country/timor-leste/"/>
    <hyperlink ref="M192" r:id="rId376" display="https://www.worldometers.info/world-population/timor-leste-population/"/>
    <hyperlink ref="A193" r:id="rId377" display="https://www.worldometers.info/coronavirus/country/grenada/"/>
    <hyperlink ref="M193" r:id="rId378" display="https://www.worldometers.info/world-population/grenada-population/"/>
    <hyperlink ref="A194" r:id="rId379" display="https://www.worldometers.info/coronavirus/country/curacao/"/>
    <hyperlink ref="M194" r:id="rId380" display="https://www.worldometers.info/world-population/curacao-population/"/>
    <hyperlink ref="A195" r:id="rId381" display="https://www.worldometers.info/coronavirus/country/new-caledonia/"/>
    <hyperlink ref="M195" r:id="rId382" display="https://www.worldometers.info/world-population/new-caledonia-population/"/>
    <hyperlink ref="A196" r:id="rId383" display="https://www.worldometers.info/coronavirus/country/belize/"/>
    <hyperlink ref="M196" r:id="rId384" display="https://www.worldometers.info/world-population/belize-population/"/>
    <hyperlink ref="A197" r:id="rId385" display="https://www.worldometers.info/coronavirus/country/laos/"/>
    <hyperlink ref="M197" r:id="rId386" display="https://www.worldometers.info/world-population/laos-population/"/>
    <hyperlink ref="A198" r:id="rId387" display="https://www.worldometers.info/coronavirus/country/saint-lucia/"/>
    <hyperlink ref="M198" r:id="rId388" display="https://www.worldometers.info/world-population/saint-lucia-population/"/>
    <hyperlink ref="A199" r:id="rId389" display="https://www.worldometers.info/coronavirus/country/dominica/"/>
    <hyperlink ref="M199" r:id="rId390" display="https://www.worldometers.info/world-population/dominica-population/"/>
    <hyperlink ref="A200" r:id="rId391" display="https://www.worldometers.info/coronavirus/country/fiji/"/>
    <hyperlink ref="M200" r:id="rId392" display="https://www.worldometers.info/world-population/fiji-population/"/>
    <hyperlink ref="A201" r:id="rId393" display="https://www.worldometers.info/coronavirus/country/saint-kitts-and-nevis/"/>
    <hyperlink ref="M201" r:id="rId394" display="https://www.worldometers.info/world-population/saint-kitts-and-nevis-population/"/>
    <hyperlink ref="A202" r:id="rId395" display="https://www.worldometers.info/coronavirus/country/falkland-islands-malvinas/"/>
    <hyperlink ref="M202" r:id="rId396" display="https://www.worldometers.info/world-population/falkland-islands-malvinas-population/"/>
    <hyperlink ref="A203" r:id="rId397" display="https://www.worldometers.info/coronavirus/country/greenland/"/>
    <hyperlink ref="M203" r:id="rId398" display="https://www.worldometers.info/world-population/greenland-population/"/>
    <hyperlink ref="A204" r:id="rId399" display="https://www.worldometers.info/coronavirus/country/turks-and-caicos-islands/"/>
    <hyperlink ref="M204" r:id="rId400" display="https://www.worldometers.info/world-population/turks-and-caicos-islands-population/"/>
    <hyperlink ref="A205" r:id="rId401" display="https://www.worldometers.info/coronavirus/country/holy-see/"/>
    <hyperlink ref="M205" r:id="rId402" display="https://www.worldometers.info/world-population/holy-see-population/"/>
    <hyperlink ref="A206" r:id="rId403" display="https://www.worldometers.info/coronavirus/country/montserrat/"/>
    <hyperlink ref="M206" r:id="rId404" display="https://www.worldometers.info/world-population/montserrat-population/"/>
    <hyperlink ref="A207" r:id="rId405" display="https://www.worldometers.info/coronavirus/country/seychelles/"/>
    <hyperlink ref="M207" r:id="rId406" display="https://www.worldometers.info/world-population/seychelles-population/"/>
    <hyperlink ref="A209" r:id="rId407" display="https://www.worldometers.info/coronavirus/country/western-sahara/"/>
    <hyperlink ref="M209" r:id="rId408" display="https://www.worldometers.info/world-population/western-sahara-population/"/>
    <hyperlink ref="A210" r:id="rId409" display="https://www.worldometers.info/coronavirus/country/british-virgin-islands/"/>
    <hyperlink ref="M210" r:id="rId410" display="https://www.worldometers.info/world-population/british-virgin-islands-population/"/>
    <hyperlink ref="A211" r:id="rId411" display="https://www.worldometers.info/coronavirus/country/papua-new-guinea/"/>
    <hyperlink ref="M211" r:id="rId412" display="https://www.worldometers.info/world-population/papua-new-guinea-population/"/>
    <hyperlink ref="A212" r:id="rId413" display="https://www.worldometers.info/coronavirus/country/caribbean-netherlands/"/>
    <hyperlink ref="M212" r:id="rId414" display="https://www.worldometers.info/world-population/caribbean-netherlands-population/"/>
    <hyperlink ref="A213" r:id="rId415" display="https://www.worldometers.info/coronavirus/country/saint-barthelemy/"/>
    <hyperlink ref="M213" r:id="rId416" display="https://www.worldometers.info/world-population/saint-barthelemy-population/"/>
    <hyperlink ref="A214" r:id="rId417" display="https://www.worldometers.info/coronavirus/country/lesotho/"/>
    <hyperlink ref="M214" r:id="rId418" display="https://www.worldometers.info/world-population/lesotho-population/"/>
    <hyperlink ref="A215" r:id="rId419" display="https://www.worldometers.info/coronavirus/country/anguilla/"/>
    <hyperlink ref="M215" r:id="rId420" display="https://www.worldometers.info/world-population/anguilla-population/"/>
    <hyperlink ref="A216" r:id="rId421" display="https://www.worldometers.info/coronavirus/country/saint-pierre-and-miquelon/"/>
    <hyperlink ref="M216" r:id="rId422" display="https://www.worldometers.info/world-population/saint-pierre-and-miquelon-population/"/>
  </hyperlinks>
  <pageMargins left="0.7" right="0.7" top="0.75" bottom="0.75" header="0.3" footer="0.3"/>
  <pageSetup orientation="portrait" r:id="rId4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23.7109375" bestFit="1" customWidth="1"/>
    <col min="3" max="3" width="24" bestFit="1" customWidth="1"/>
    <col min="4" max="4" width="17" bestFit="1" customWidth="1"/>
    <col min="5" max="5" width="9.28515625" bestFit="1" customWidth="1"/>
  </cols>
  <sheetData>
    <row r="1" spans="1:5" ht="15.75" thickBot="1" x14ac:dyDescent="0.3">
      <c r="A1" t="s">
        <v>328</v>
      </c>
      <c r="B1" t="s">
        <v>323</v>
      </c>
      <c r="C1" t="s">
        <v>330</v>
      </c>
      <c r="D1" t="s">
        <v>331</v>
      </c>
      <c r="E1" t="s">
        <v>332</v>
      </c>
    </row>
    <row r="2" spans="1:5" ht="16.5" thickBot="1" x14ac:dyDescent="0.3">
      <c r="A2" s="95">
        <v>1</v>
      </c>
      <c r="B2" s="41" t="s">
        <v>148</v>
      </c>
      <c r="C2" s="91">
        <v>128647</v>
      </c>
      <c r="D2" s="91">
        <v>61264</v>
      </c>
      <c r="E2" s="96">
        <v>7.52</v>
      </c>
    </row>
    <row r="3" spans="1:5" ht="16.5" thickBot="1" x14ac:dyDescent="0.3">
      <c r="A3" s="97">
        <v>2</v>
      </c>
      <c r="B3" s="46" t="s">
        <v>153</v>
      </c>
      <c r="C3" s="92">
        <v>115367</v>
      </c>
      <c r="D3" s="92">
        <v>80890</v>
      </c>
      <c r="E3" s="98">
        <v>6.75</v>
      </c>
    </row>
    <row r="4" spans="1:5" ht="16.5" thickBot="1" x14ac:dyDescent="0.3">
      <c r="A4" s="95">
        <v>3</v>
      </c>
      <c r="B4" s="41" t="s">
        <v>183</v>
      </c>
      <c r="C4" s="91">
        <v>107641</v>
      </c>
      <c r="D4" s="91">
        <v>105280</v>
      </c>
      <c r="E4" s="96">
        <v>6.29</v>
      </c>
    </row>
    <row r="5" spans="1:5" ht="16.5" thickBot="1" x14ac:dyDescent="0.3">
      <c r="A5" s="97">
        <v>4</v>
      </c>
      <c r="B5" s="46" t="s">
        <v>141</v>
      </c>
      <c r="C5" s="92">
        <v>94105</v>
      </c>
      <c r="D5" s="92">
        <v>56746</v>
      </c>
      <c r="E5" s="98">
        <v>5.5</v>
      </c>
    </row>
    <row r="6" spans="1:5" ht="16.5" thickBot="1" x14ac:dyDescent="0.3">
      <c r="A6" s="95">
        <v>5</v>
      </c>
      <c r="B6" s="41" t="s">
        <v>155</v>
      </c>
      <c r="C6" s="91">
        <v>79003</v>
      </c>
      <c r="D6" s="91">
        <v>28572</v>
      </c>
      <c r="E6" s="96">
        <v>4.62</v>
      </c>
    </row>
    <row r="7" spans="1:5" ht="16.5" thickBot="1" x14ac:dyDescent="0.3">
      <c r="A7" s="97">
        <v>6</v>
      </c>
      <c r="B7" s="46" t="s">
        <v>177</v>
      </c>
      <c r="C7" s="92">
        <v>76745</v>
      </c>
      <c r="D7" s="92">
        <v>69727</v>
      </c>
      <c r="E7" s="98">
        <v>4.49</v>
      </c>
    </row>
    <row r="8" spans="1:5" ht="16.5" thickBot="1" x14ac:dyDescent="0.3">
      <c r="A8" s="95">
        <v>7</v>
      </c>
      <c r="B8" s="41" t="s">
        <v>132</v>
      </c>
      <c r="C8" s="91">
        <v>74035</v>
      </c>
      <c r="D8" s="91">
        <v>40325</v>
      </c>
      <c r="E8" s="96">
        <v>4.33</v>
      </c>
    </row>
    <row r="9" spans="1:5" ht="16.5" thickBot="1" x14ac:dyDescent="0.3">
      <c r="A9" s="97">
        <v>8</v>
      </c>
      <c r="B9" s="46" t="s">
        <v>144</v>
      </c>
      <c r="C9" s="92">
        <v>72096</v>
      </c>
      <c r="D9" s="92">
        <v>29616</v>
      </c>
      <c r="E9" s="98">
        <v>4.22</v>
      </c>
    </row>
    <row r="10" spans="1:5" ht="16.5" thickBot="1" x14ac:dyDescent="0.3">
      <c r="A10" s="95">
        <v>9</v>
      </c>
      <c r="B10" s="41" t="s">
        <v>266</v>
      </c>
      <c r="C10" s="91">
        <v>66307</v>
      </c>
      <c r="D10" s="91">
        <v>80296</v>
      </c>
      <c r="E10" s="96">
        <v>3.88</v>
      </c>
    </row>
    <row r="11" spans="1:5" ht="16.5" thickBot="1" x14ac:dyDescent="0.3">
      <c r="A11" s="97">
        <v>10</v>
      </c>
      <c r="B11" s="46" t="s">
        <v>282</v>
      </c>
      <c r="C11" s="92">
        <v>63549</v>
      </c>
      <c r="D11" s="92">
        <v>48495</v>
      </c>
      <c r="E11" s="98">
        <v>3.72</v>
      </c>
    </row>
    <row r="12" spans="1:5" ht="16.5" thickBot="1" x14ac:dyDescent="0.3">
      <c r="A12" s="95">
        <v>11</v>
      </c>
      <c r="B12" s="41" t="s">
        <v>272</v>
      </c>
      <c r="C12" s="91">
        <v>62183</v>
      </c>
      <c r="D12" s="91">
        <v>75428</v>
      </c>
      <c r="E12" s="96">
        <v>3.64</v>
      </c>
    </row>
    <row r="13" spans="1:5" ht="16.5" thickBot="1" x14ac:dyDescent="0.3">
      <c r="A13" s="97">
        <v>12</v>
      </c>
      <c r="B13" s="46" t="s">
        <v>135</v>
      </c>
      <c r="C13" s="92">
        <v>61671</v>
      </c>
      <c r="D13" s="92">
        <v>46733</v>
      </c>
      <c r="E13" s="98">
        <v>3.61</v>
      </c>
    </row>
    <row r="14" spans="1:5" ht="16.5" thickBot="1" x14ac:dyDescent="0.3">
      <c r="A14" s="95">
        <v>13</v>
      </c>
      <c r="B14" s="41" t="s">
        <v>324</v>
      </c>
      <c r="C14" s="91">
        <v>59928</v>
      </c>
      <c r="D14" s="91">
        <v>59939</v>
      </c>
      <c r="E14" s="96">
        <v>3.5</v>
      </c>
    </row>
    <row r="15" spans="1:5" ht="16.5" thickBot="1" x14ac:dyDescent="0.3">
      <c r="A15" s="97">
        <v>14</v>
      </c>
      <c r="B15" s="46" t="s">
        <v>275</v>
      </c>
      <c r="C15" s="92">
        <v>55322</v>
      </c>
      <c r="D15" s="92">
        <v>73233</v>
      </c>
      <c r="E15" s="98">
        <v>3.24</v>
      </c>
    </row>
    <row r="16" spans="1:5" ht="16.5" thickBot="1" x14ac:dyDescent="0.3">
      <c r="A16" s="95">
        <v>15</v>
      </c>
      <c r="B16" s="41" t="s">
        <v>165</v>
      </c>
      <c r="C16" s="91">
        <v>54422</v>
      </c>
      <c r="D16" s="91">
        <v>48796</v>
      </c>
      <c r="E16" s="96">
        <v>3.18</v>
      </c>
    </row>
    <row r="17" spans="1:5" ht="16.5" thickBot="1" x14ac:dyDescent="0.3">
      <c r="A17" s="97">
        <v>16</v>
      </c>
      <c r="B17" s="46" t="s">
        <v>174</v>
      </c>
      <c r="C17" s="92">
        <v>54356</v>
      </c>
      <c r="D17" s="92">
        <v>57545</v>
      </c>
      <c r="E17" s="98">
        <v>3.18</v>
      </c>
    </row>
    <row r="18" spans="1:5" ht="16.5" thickBot="1" x14ac:dyDescent="0.3">
      <c r="A18" s="95">
        <v>17</v>
      </c>
      <c r="B18" s="41" t="s">
        <v>119</v>
      </c>
      <c r="C18" s="91">
        <v>53893</v>
      </c>
      <c r="D18" s="91">
        <v>20747</v>
      </c>
      <c r="E18" s="96">
        <v>3.15</v>
      </c>
    </row>
    <row r="19" spans="1:5" ht="16.5" thickBot="1" x14ac:dyDescent="0.3">
      <c r="A19" s="97">
        <v>18</v>
      </c>
      <c r="B19" s="46" t="s">
        <v>172</v>
      </c>
      <c r="C19" s="92">
        <v>53879</v>
      </c>
      <c r="D19" s="92">
        <v>47261</v>
      </c>
      <c r="E19" s="98">
        <v>3.15</v>
      </c>
    </row>
    <row r="20" spans="1:5" ht="16.5" thickBot="1" x14ac:dyDescent="0.3">
      <c r="A20" s="95">
        <v>19</v>
      </c>
      <c r="B20" s="41" t="s">
        <v>159</v>
      </c>
      <c r="C20" s="91">
        <v>52556</v>
      </c>
      <c r="D20" s="91">
        <v>44680</v>
      </c>
      <c r="E20" s="96">
        <v>3.07</v>
      </c>
    </row>
    <row r="21" spans="1:5" ht="16.5" thickBot="1" x14ac:dyDescent="0.3">
      <c r="A21" s="97">
        <v>20</v>
      </c>
      <c r="B21" s="46" t="s">
        <v>170</v>
      </c>
      <c r="C21" s="92">
        <v>51405</v>
      </c>
      <c r="D21" s="92">
        <v>54075</v>
      </c>
      <c r="E21" s="98">
        <v>3.01</v>
      </c>
    </row>
    <row r="22" spans="1:5" ht="16.5" thickBot="1" x14ac:dyDescent="0.3">
      <c r="A22" s="95">
        <v>21</v>
      </c>
      <c r="B22" s="41" t="s">
        <v>237</v>
      </c>
      <c r="C22" s="91">
        <v>49378</v>
      </c>
      <c r="D22" s="91">
        <v>53831</v>
      </c>
      <c r="E22" s="96">
        <v>2.89</v>
      </c>
    </row>
    <row r="23" spans="1:5" ht="16.5" thickBot="1" x14ac:dyDescent="0.3">
      <c r="A23" s="97">
        <v>22</v>
      </c>
      <c r="B23" s="46" t="s">
        <v>166</v>
      </c>
      <c r="C23" s="92">
        <v>49367</v>
      </c>
      <c r="D23" s="92">
        <v>43325</v>
      </c>
      <c r="E23" s="98">
        <v>2.89</v>
      </c>
    </row>
    <row r="24" spans="1:5" ht="16.5" thickBot="1" x14ac:dyDescent="0.3">
      <c r="A24" s="95">
        <v>23</v>
      </c>
      <c r="B24" s="41" t="s">
        <v>149</v>
      </c>
      <c r="C24" s="91">
        <v>47708</v>
      </c>
      <c r="D24" s="91">
        <v>23715</v>
      </c>
      <c r="E24" s="96">
        <v>2.79</v>
      </c>
    </row>
    <row r="25" spans="1:5" ht="16.5" thickBot="1" x14ac:dyDescent="0.3">
      <c r="A25" s="97">
        <v>24</v>
      </c>
      <c r="B25" s="46" t="s">
        <v>265</v>
      </c>
      <c r="C25" s="92">
        <v>46510</v>
      </c>
      <c r="D25" s="92">
        <v>44841</v>
      </c>
      <c r="E25" s="98">
        <v>2.72</v>
      </c>
    </row>
    <row r="26" spans="1:5" ht="16.5" thickBot="1" x14ac:dyDescent="0.3">
      <c r="A26" s="95">
        <v>25</v>
      </c>
      <c r="B26" s="41" t="s">
        <v>175</v>
      </c>
      <c r="C26" s="91">
        <v>46344</v>
      </c>
      <c r="D26" s="91">
        <v>45778</v>
      </c>
      <c r="E26" s="96">
        <v>2.71</v>
      </c>
    </row>
    <row r="27" spans="1:5" ht="16.5" thickBot="1" x14ac:dyDescent="0.3">
      <c r="A27" s="97">
        <v>26</v>
      </c>
      <c r="B27" s="46" t="s">
        <v>325</v>
      </c>
      <c r="C27" s="92">
        <v>44920</v>
      </c>
      <c r="D27" s="92">
        <v>39532</v>
      </c>
      <c r="E27" s="98">
        <v>2.63</v>
      </c>
    </row>
    <row r="28" spans="1:5" ht="16.5" thickBot="1" x14ac:dyDescent="0.3">
      <c r="A28" s="95">
        <v>27</v>
      </c>
      <c r="B28" s="41" t="s">
        <v>160</v>
      </c>
      <c r="C28" s="91">
        <v>44033</v>
      </c>
      <c r="D28" s="91">
        <v>39827</v>
      </c>
      <c r="E28" s="96">
        <v>2.58</v>
      </c>
    </row>
    <row r="29" spans="1:5" ht="16.5" thickBot="1" x14ac:dyDescent="0.3">
      <c r="A29" s="97">
        <v>28</v>
      </c>
      <c r="B29" s="46" t="s">
        <v>109</v>
      </c>
      <c r="C29" s="92">
        <v>42067</v>
      </c>
      <c r="D29" s="92">
        <v>38214</v>
      </c>
      <c r="E29" s="98">
        <v>2.46</v>
      </c>
    </row>
    <row r="30" spans="1:5" ht="16.5" thickBot="1" x14ac:dyDescent="0.3">
      <c r="A30" s="95">
        <v>29</v>
      </c>
      <c r="B30" s="41" t="s">
        <v>143</v>
      </c>
      <c r="C30" s="91">
        <v>41331</v>
      </c>
      <c r="D30" s="91">
        <v>15170</v>
      </c>
      <c r="E30" s="96">
        <v>2.42</v>
      </c>
    </row>
    <row r="31" spans="1:5" ht="16.5" thickBot="1" x14ac:dyDescent="0.3">
      <c r="A31" s="97">
        <v>30</v>
      </c>
      <c r="B31" s="46" t="s">
        <v>161</v>
      </c>
      <c r="C31" s="92">
        <v>40924</v>
      </c>
      <c r="D31" s="92">
        <v>32038</v>
      </c>
      <c r="E31" s="98">
        <v>2.39</v>
      </c>
    </row>
    <row r="32" spans="1:5" ht="16.5" thickBot="1" x14ac:dyDescent="0.3">
      <c r="A32" s="95">
        <v>31</v>
      </c>
      <c r="B32" s="41" t="s">
        <v>184</v>
      </c>
      <c r="C32" s="91">
        <v>40797</v>
      </c>
      <c r="D32" s="91">
        <v>28585</v>
      </c>
      <c r="E32" s="96">
        <v>2.39</v>
      </c>
    </row>
    <row r="33" spans="1:5" ht="16.5" thickBot="1" x14ac:dyDescent="0.3">
      <c r="A33" s="97">
        <v>32</v>
      </c>
      <c r="B33" s="46" t="s">
        <v>239</v>
      </c>
      <c r="C33" s="92">
        <v>40748</v>
      </c>
      <c r="D33" s="92">
        <v>43415</v>
      </c>
      <c r="E33" s="98">
        <v>2.38</v>
      </c>
    </row>
    <row r="34" spans="1:5" ht="16.5" thickBot="1" x14ac:dyDescent="0.3">
      <c r="A34" s="95">
        <v>33</v>
      </c>
      <c r="B34" s="41" t="s">
        <v>220</v>
      </c>
      <c r="C34" s="91">
        <v>39493</v>
      </c>
      <c r="D34" s="91">
        <v>25630</v>
      </c>
      <c r="E34" s="96">
        <v>2.31</v>
      </c>
    </row>
    <row r="35" spans="1:5" ht="16.5" thickBot="1" x14ac:dyDescent="0.3">
      <c r="A35" s="97">
        <v>34</v>
      </c>
      <c r="B35" s="46" t="s">
        <v>162</v>
      </c>
      <c r="C35" s="92">
        <v>39037</v>
      </c>
      <c r="D35" s="92">
        <v>28175</v>
      </c>
      <c r="E35" s="98">
        <v>2.2799999999999998</v>
      </c>
    </row>
    <row r="36" spans="1:5" ht="16.5" thickBot="1" x14ac:dyDescent="0.3">
      <c r="A36" s="95">
        <v>35</v>
      </c>
      <c r="B36" s="41" t="s">
        <v>134</v>
      </c>
      <c r="C36" s="91">
        <v>38868</v>
      </c>
      <c r="D36" s="91">
        <v>42852</v>
      </c>
      <c r="E36" s="96">
        <v>2.27</v>
      </c>
    </row>
    <row r="37" spans="1:5" ht="16.5" thickBot="1" x14ac:dyDescent="0.3">
      <c r="A37" s="97">
        <v>36</v>
      </c>
      <c r="B37" s="46" t="s">
        <v>116</v>
      </c>
      <c r="C37" s="92">
        <v>38824</v>
      </c>
      <c r="D37" s="92">
        <v>29958</v>
      </c>
      <c r="E37" s="98">
        <v>2.27</v>
      </c>
    </row>
    <row r="38" spans="1:5" ht="16.5" thickBot="1" x14ac:dyDescent="0.3">
      <c r="A38" s="95">
        <v>37</v>
      </c>
      <c r="B38" s="41" t="s">
        <v>167</v>
      </c>
      <c r="C38" s="91">
        <v>38020</v>
      </c>
      <c r="D38" s="91">
        <v>20291</v>
      </c>
      <c r="E38" s="96">
        <v>2.2200000000000002</v>
      </c>
    </row>
    <row r="39" spans="1:5" ht="16.5" thickBot="1" x14ac:dyDescent="0.3">
      <c r="A39" s="97">
        <v>38</v>
      </c>
      <c r="B39" s="46" t="s">
        <v>180</v>
      </c>
      <c r="C39" s="92">
        <v>36387</v>
      </c>
      <c r="D39" s="92">
        <v>23488</v>
      </c>
      <c r="E39" s="98">
        <v>2.13</v>
      </c>
    </row>
    <row r="40" spans="1:5" ht="16.5" thickBot="1" x14ac:dyDescent="0.3">
      <c r="A40" s="95">
        <v>39</v>
      </c>
      <c r="B40" s="41" t="s">
        <v>151</v>
      </c>
      <c r="C40" s="91">
        <v>36012</v>
      </c>
      <c r="D40" s="91">
        <v>18695</v>
      </c>
      <c r="E40" s="96">
        <v>2.11</v>
      </c>
    </row>
    <row r="41" spans="1:5" ht="16.5" thickBot="1" x14ac:dyDescent="0.3">
      <c r="A41" s="97">
        <v>40</v>
      </c>
      <c r="B41" s="46" t="s">
        <v>182</v>
      </c>
      <c r="C41" s="92">
        <v>33448</v>
      </c>
      <c r="D41" s="92">
        <v>20170</v>
      </c>
      <c r="E41" s="98">
        <v>1.96</v>
      </c>
    </row>
    <row r="42" spans="1:5" ht="16.5" thickBot="1" x14ac:dyDescent="0.3">
      <c r="A42" s="95">
        <v>41</v>
      </c>
      <c r="B42" s="41" t="s">
        <v>179</v>
      </c>
      <c r="C42" s="91">
        <v>33253</v>
      </c>
      <c r="D42" s="91">
        <v>16709</v>
      </c>
      <c r="E42" s="96">
        <v>1.94</v>
      </c>
    </row>
    <row r="43" spans="1:5" ht="16.5" thickBot="1" x14ac:dyDescent="0.3">
      <c r="A43" s="97">
        <v>42</v>
      </c>
      <c r="B43" s="46" t="s">
        <v>169</v>
      </c>
      <c r="C43" s="92">
        <v>32554</v>
      </c>
      <c r="D43" s="92">
        <v>21316</v>
      </c>
      <c r="E43" s="98">
        <v>1.9</v>
      </c>
    </row>
    <row r="44" spans="1:5" ht="16.5" thickBot="1" x14ac:dyDescent="0.3">
      <c r="A44" s="95">
        <v>43</v>
      </c>
      <c r="B44" s="41" t="s">
        <v>176</v>
      </c>
      <c r="C44" s="91">
        <v>32371</v>
      </c>
      <c r="D44" s="91">
        <v>17551</v>
      </c>
      <c r="E44" s="96">
        <v>1.89</v>
      </c>
    </row>
    <row r="45" spans="1:5" ht="16.5" thickBot="1" x14ac:dyDescent="0.3">
      <c r="A45" s="97">
        <v>44</v>
      </c>
      <c r="B45" s="46" t="s">
        <v>207</v>
      </c>
      <c r="C45" s="92">
        <v>31645</v>
      </c>
      <c r="D45" s="92">
        <v>15952</v>
      </c>
      <c r="E45" s="98">
        <v>1.85</v>
      </c>
    </row>
    <row r="46" spans="1:5" ht="16.5" thickBot="1" x14ac:dyDescent="0.3">
      <c r="A46" s="95">
        <v>45</v>
      </c>
      <c r="B46" s="41" t="s">
        <v>212</v>
      </c>
      <c r="C46" s="91">
        <v>30495</v>
      </c>
      <c r="D46" s="91">
        <v>31858</v>
      </c>
      <c r="E46" s="96">
        <v>1.78</v>
      </c>
    </row>
    <row r="47" spans="1:5" ht="16.5" thickBot="1" x14ac:dyDescent="0.3">
      <c r="A47" s="97">
        <v>46</v>
      </c>
      <c r="B47" s="46" t="s">
        <v>163</v>
      </c>
      <c r="C47" s="92">
        <v>29924</v>
      </c>
      <c r="D47" s="92">
        <v>13871</v>
      </c>
      <c r="E47" s="98">
        <v>1.75</v>
      </c>
    </row>
    <row r="48" spans="1:5" ht="16.5" thickBot="1" x14ac:dyDescent="0.3">
      <c r="A48" s="95">
        <v>47</v>
      </c>
      <c r="B48" s="41" t="s">
        <v>121</v>
      </c>
      <c r="C48" s="91">
        <v>29511</v>
      </c>
      <c r="D48" s="91">
        <v>10118</v>
      </c>
      <c r="E48" s="96">
        <v>1.73</v>
      </c>
    </row>
    <row r="49" spans="1:5" ht="16.5" thickBot="1" x14ac:dyDescent="0.3">
      <c r="A49" s="97">
        <v>48</v>
      </c>
      <c r="B49" s="46" t="s">
        <v>58</v>
      </c>
      <c r="C49" s="92">
        <v>29328</v>
      </c>
      <c r="D49" s="92">
        <v>15536</v>
      </c>
      <c r="E49" s="98">
        <v>1.72</v>
      </c>
    </row>
    <row r="50" spans="1:5" ht="16.5" thickBot="1" x14ac:dyDescent="0.3">
      <c r="A50" s="95">
        <v>49</v>
      </c>
      <c r="B50" s="41" t="s">
        <v>171</v>
      </c>
      <c r="C50" s="91">
        <v>28799</v>
      </c>
      <c r="D50" s="91">
        <v>14364</v>
      </c>
      <c r="E50" s="96">
        <v>1.68</v>
      </c>
    </row>
    <row r="51" spans="1:5" ht="16.5" thickBot="1" x14ac:dyDescent="0.3">
      <c r="A51" s="97">
        <v>50</v>
      </c>
      <c r="B51" s="46" t="s">
        <v>225</v>
      </c>
      <c r="C51" s="92">
        <v>28636</v>
      </c>
      <c r="D51" s="92">
        <v>19061</v>
      </c>
      <c r="E51" s="98">
        <v>1.67</v>
      </c>
    </row>
    <row r="52" spans="1:5" ht="16.5" thickBot="1" x14ac:dyDescent="0.3">
      <c r="A52" s="95">
        <v>51</v>
      </c>
      <c r="B52" s="41" t="s">
        <v>168</v>
      </c>
      <c r="C52" s="91">
        <v>28583</v>
      </c>
      <c r="D52" s="91">
        <v>19214</v>
      </c>
      <c r="E52" s="96">
        <v>1.67</v>
      </c>
    </row>
    <row r="53" spans="1:5" ht="16.5" thickBot="1" x14ac:dyDescent="0.3">
      <c r="A53" s="97">
        <v>52</v>
      </c>
      <c r="B53" s="46" t="s">
        <v>181</v>
      </c>
      <c r="C53" s="92">
        <v>28362</v>
      </c>
      <c r="D53" s="92">
        <v>15613</v>
      </c>
      <c r="E53" s="98">
        <v>1.66</v>
      </c>
    </row>
    <row r="54" spans="1:5" ht="16.5" thickBot="1" x14ac:dyDescent="0.3">
      <c r="A54" s="95">
        <v>53</v>
      </c>
      <c r="B54" s="41" t="s">
        <v>112</v>
      </c>
      <c r="C54" s="91">
        <v>28002</v>
      </c>
      <c r="D54" s="91">
        <v>10498</v>
      </c>
      <c r="E54" s="96">
        <v>1.64</v>
      </c>
    </row>
    <row r="55" spans="1:5" ht="16.5" thickBot="1" x14ac:dyDescent="0.3">
      <c r="A55" s="97">
        <v>54</v>
      </c>
      <c r="B55" s="46" t="s">
        <v>164</v>
      </c>
      <c r="C55" s="92">
        <v>26660</v>
      </c>
      <c r="D55" s="92">
        <v>10781</v>
      </c>
      <c r="E55" s="98">
        <v>1.56</v>
      </c>
    </row>
    <row r="56" spans="1:5" ht="16.5" thickBot="1" x14ac:dyDescent="0.3">
      <c r="A56" s="95">
        <v>55</v>
      </c>
      <c r="B56" s="41" t="s">
        <v>127</v>
      </c>
      <c r="C56" s="91">
        <v>26491</v>
      </c>
      <c r="D56" s="91">
        <v>9009</v>
      </c>
      <c r="E56" s="96">
        <v>1.55</v>
      </c>
    </row>
    <row r="57" spans="1:5" ht="16.5" thickBot="1" x14ac:dyDescent="0.3">
      <c r="A57" s="97">
        <v>56</v>
      </c>
      <c r="B57" s="46" t="s">
        <v>178</v>
      </c>
      <c r="C57" s="92">
        <v>26296</v>
      </c>
      <c r="D57" s="92">
        <v>13200</v>
      </c>
      <c r="E57" s="98">
        <v>1.54</v>
      </c>
    </row>
    <row r="58" spans="1:5" ht="16.5" thickBot="1" x14ac:dyDescent="0.3">
      <c r="A58" s="95">
        <v>57</v>
      </c>
      <c r="B58" s="41" t="s">
        <v>264</v>
      </c>
      <c r="C58" s="91">
        <v>25763</v>
      </c>
      <c r="D58" s="91">
        <v>10846</v>
      </c>
      <c r="E58" s="96">
        <v>1.51</v>
      </c>
    </row>
    <row r="59" spans="1:5" ht="16.5" thickBot="1" x14ac:dyDescent="0.3">
      <c r="A59" s="97">
        <v>58</v>
      </c>
      <c r="B59" s="46" t="s">
        <v>191</v>
      </c>
      <c r="C59" s="92">
        <v>24747</v>
      </c>
      <c r="D59" s="92">
        <v>15001</v>
      </c>
      <c r="E59" s="98">
        <v>1.45</v>
      </c>
    </row>
    <row r="60" spans="1:5" ht="16.5" thickBot="1" x14ac:dyDescent="0.3">
      <c r="A60" s="95">
        <v>59</v>
      </c>
      <c r="B60" s="41" t="s">
        <v>203</v>
      </c>
      <c r="C60" s="91">
        <v>24521</v>
      </c>
      <c r="D60" s="91">
        <v>15166</v>
      </c>
      <c r="E60" s="96">
        <v>1.43</v>
      </c>
    </row>
    <row r="61" spans="1:5" ht="16.5" thickBot="1" x14ac:dyDescent="0.3">
      <c r="A61" s="97">
        <v>60</v>
      </c>
      <c r="B61" s="46" t="s">
        <v>51</v>
      </c>
      <c r="C61" s="92">
        <v>24439</v>
      </c>
      <c r="D61" s="92">
        <v>9741</v>
      </c>
      <c r="E61" s="98">
        <v>1.43</v>
      </c>
    </row>
    <row r="62" spans="1:5" ht="16.5" thickBot="1" x14ac:dyDescent="0.3">
      <c r="A62" s="95">
        <v>61</v>
      </c>
      <c r="B62" s="41" t="s">
        <v>222</v>
      </c>
      <c r="C62" s="91">
        <v>23522</v>
      </c>
      <c r="D62" s="91">
        <v>15825</v>
      </c>
      <c r="E62" s="96">
        <v>1.38</v>
      </c>
    </row>
    <row r="63" spans="1:5" ht="16.5" thickBot="1" x14ac:dyDescent="0.3">
      <c r="A63" s="97">
        <v>62</v>
      </c>
      <c r="B63" s="46" t="s">
        <v>204</v>
      </c>
      <c r="C63" s="92">
        <v>22610</v>
      </c>
      <c r="D63" s="92">
        <v>16341</v>
      </c>
      <c r="E63" s="98">
        <v>1.32</v>
      </c>
    </row>
    <row r="64" spans="1:5" ht="16.5" thickBot="1" x14ac:dyDescent="0.3">
      <c r="A64" s="95">
        <v>63</v>
      </c>
      <c r="B64" s="41" t="s">
        <v>52</v>
      </c>
      <c r="C64" s="91">
        <v>22356</v>
      </c>
      <c r="D64" s="91">
        <v>10491</v>
      </c>
      <c r="E64" s="96">
        <v>1.31</v>
      </c>
    </row>
    <row r="65" spans="1:5" ht="16.5" thickBot="1" x14ac:dyDescent="0.3">
      <c r="A65" s="97">
        <v>64</v>
      </c>
      <c r="B65" s="46" t="s">
        <v>173</v>
      </c>
      <c r="C65" s="92">
        <v>20948</v>
      </c>
      <c r="D65" s="92">
        <v>8197</v>
      </c>
      <c r="E65" s="98">
        <v>1.23</v>
      </c>
    </row>
    <row r="66" spans="1:5" ht="16.5" thickBot="1" x14ac:dyDescent="0.3">
      <c r="A66" s="95">
        <v>65</v>
      </c>
      <c r="B66" s="41" t="s">
        <v>113</v>
      </c>
      <c r="C66" s="91">
        <v>20885</v>
      </c>
      <c r="D66" s="91">
        <v>5628</v>
      </c>
      <c r="E66" s="96">
        <v>1.22</v>
      </c>
    </row>
    <row r="67" spans="1:5" ht="16.5" thickBot="1" x14ac:dyDescent="0.3">
      <c r="A67" s="97">
        <v>66</v>
      </c>
      <c r="B67" s="46" t="s">
        <v>188</v>
      </c>
      <c r="C67" s="92">
        <v>20829</v>
      </c>
      <c r="D67" s="92">
        <v>14508</v>
      </c>
      <c r="E67" s="98">
        <v>1.22</v>
      </c>
    </row>
    <row r="68" spans="1:5" ht="16.5" thickBot="1" x14ac:dyDescent="0.3">
      <c r="A68" s="95">
        <v>67</v>
      </c>
      <c r="B68" s="41" t="s">
        <v>39</v>
      </c>
      <c r="C68" s="91">
        <v>19673</v>
      </c>
      <c r="D68" s="91">
        <v>5791</v>
      </c>
      <c r="E68" s="96">
        <v>1.1499999999999999</v>
      </c>
    </row>
    <row r="69" spans="1:5" ht="16.5" thickBot="1" x14ac:dyDescent="0.3">
      <c r="A69" s="97">
        <v>68</v>
      </c>
      <c r="B69" s="46" t="s">
        <v>286</v>
      </c>
      <c r="C69" s="92">
        <v>19355</v>
      </c>
      <c r="D69" s="92">
        <v>7720</v>
      </c>
      <c r="E69" s="98">
        <v>1.1299999999999999</v>
      </c>
    </row>
    <row r="70" spans="1:5" ht="16.5" thickBot="1" x14ac:dyDescent="0.3">
      <c r="A70" s="95">
        <v>69</v>
      </c>
      <c r="B70" s="41" t="s">
        <v>267</v>
      </c>
      <c r="C70" s="91">
        <v>18896</v>
      </c>
      <c r="D70" s="91">
        <v>5762</v>
      </c>
      <c r="E70" s="96">
        <v>1.1100000000000001</v>
      </c>
    </row>
    <row r="71" spans="1:5" ht="16.5" thickBot="1" x14ac:dyDescent="0.3">
      <c r="A71" s="97">
        <v>70</v>
      </c>
      <c r="B71" s="46" t="s">
        <v>186</v>
      </c>
      <c r="C71" s="92">
        <v>18656</v>
      </c>
      <c r="D71" s="92">
        <v>9224</v>
      </c>
      <c r="E71" s="98">
        <v>1.0900000000000001</v>
      </c>
    </row>
    <row r="72" spans="1:5" ht="16.5" thickBot="1" x14ac:dyDescent="0.3">
      <c r="A72" s="95">
        <v>71</v>
      </c>
      <c r="B72" s="41" t="s">
        <v>215</v>
      </c>
      <c r="C72" s="91">
        <v>18559</v>
      </c>
      <c r="D72" s="91">
        <v>16328</v>
      </c>
      <c r="E72" s="96">
        <v>1.0900000000000001</v>
      </c>
    </row>
    <row r="73" spans="1:5" ht="16.5" thickBot="1" x14ac:dyDescent="0.3">
      <c r="A73" s="97">
        <v>72</v>
      </c>
      <c r="B73" s="46" t="s">
        <v>48</v>
      </c>
      <c r="C73" s="92">
        <v>18113</v>
      </c>
      <c r="D73" s="92">
        <v>7271</v>
      </c>
      <c r="E73" s="98">
        <v>1.06</v>
      </c>
    </row>
    <row r="74" spans="1:5" ht="16.5" thickBot="1" x14ac:dyDescent="0.3">
      <c r="A74" s="95">
        <v>73</v>
      </c>
      <c r="B74" s="41" t="s">
        <v>140</v>
      </c>
      <c r="C74" s="91">
        <v>18031</v>
      </c>
      <c r="D74" s="91">
        <v>6587</v>
      </c>
      <c r="E74" s="96">
        <v>1.05</v>
      </c>
    </row>
    <row r="75" spans="1:5" ht="16.5" thickBot="1" x14ac:dyDescent="0.3">
      <c r="A75" s="97">
        <v>74</v>
      </c>
      <c r="B75" s="46" t="s">
        <v>114</v>
      </c>
      <c r="C75" s="92">
        <v>17910</v>
      </c>
      <c r="D75" s="92">
        <v>6579</v>
      </c>
      <c r="E75" s="98">
        <v>1.05</v>
      </c>
    </row>
    <row r="76" spans="1:5" ht="16.5" thickBot="1" x14ac:dyDescent="0.3">
      <c r="A76" s="95">
        <v>75</v>
      </c>
      <c r="B76" s="41" t="s">
        <v>131</v>
      </c>
      <c r="C76" s="91">
        <v>17450</v>
      </c>
      <c r="D76" s="91">
        <v>4139</v>
      </c>
      <c r="E76" s="96">
        <v>1.02</v>
      </c>
    </row>
    <row r="77" spans="1:5" ht="16.5" thickBot="1" x14ac:dyDescent="0.3">
      <c r="A77" s="97">
        <v>76</v>
      </c>
      <c r="B77" s="46" t="s">
        <v>202</v>
      </c>
      <c r="C77" s="92">
        <v>17110</v>
      </c>
      <c r="D77" s="92">
        <v>11573</v>
      </c>
      <c r="E77" s="98">
        <v>1</v>
      </c>
    </row>
    <row r="78" spans="1:5" ht="16.5" thickBot="1" x14ac:dyDescent="0.3">
      <c r="A78" s="95">
        <v>77</v>
      </c>
      <c r="B78" s="41" t="s">
        <v>47</v>
      </c>
      <c r="C78" s="91">
        <v>17024</v>
      </c>
      <c r="D78" s="91">
        <v>7894</v>
      </c>
      <c r="E78" s="96">
        <v>1</v>
      </c>
    </row>
    <row r="79" spans="1:5" ht="16.5" thickBot="1" x14ac:dyDescent="0.3">
      <c r="A79" s="97">
        <v>78</v>
      </c>
      <c r="B79" s="46" t="s">
        <v>117</v>
      </c>
      <c r="C79" s="92">
        <v>16935</v>
      </c>
      <c r="D79" s="92">
        <v>5114</v>
      </c>
      <c r="E79" s="98">
        <v>0.99</v>
      </c>
    </row>
    <row r="80" spans="1:5" ht="16.5" thickBot="1" x14ac:dyDescent="0.3">
      <c r="A80" s="95">
        <v>79</v>
      </c>
      <c r="B80" s="41" t="s">
        <v>104</v>
      </c>
      <c r="C80" s="91">
        <v>16842</v>
      </c>
      <c r="D80" s="91">
        <v>8612</v>
      </c>
      <c r="E80" s="96">
        <v>0.98</v>
      </c>
    </row>
    <row r="81" spans="1:5" ht="16.5" thickBot="1" x14ac:dyDescent="0.3">
      <c r="A81" s="97">
        <v>80</v>
      </c>
      <c r="B81" s="46" t="s">
        <v>154</v>
      </c>
      <c r="C81" s="92">
        <v>16688</v>
      </c>
      <c r="D81" s="92">
        <v>9802</v>
      </c>
      <c r="E81" s="98">
        <v>0.98</v>
      </c>
    </row>
    <row r="82" spans="1:5" ht="16.5" thickBot="1" x14ac:dyDescent="0.3">
      <c r="A82" s="95">
        <v>81</v>
      </c>
      <c r="B82" s="41" t="s">
        <v>197</v>
      </c>
      <c r="C82" s="91">
        <v>16064</v>
      </c>
      <c r="D82" s="91">
        <v>7223</v>
      </c>
      <c r="E82" s="96">
        <v>0.94</v>
      </c>
    </row>
    <row r="83" spans="1:5" ht="16.5" thickBot="1" x14ac:dyDescent="0.3">
      <c r="A83" s="97">
        <v>82</v>
      </c>
      <c r="B83" s="46" t="s">
        <v>185</v>
      </c>
      <c r="C83" s="92">
        <v>15553</v>
      </c>
      <c r="D83" s="92">
        <v>9881</v>
      </c>
      <c r="E83" s="98">
        <v>0.91</v>
      </c>
    </row>
    <row r="84" spans="1:5" ht="16.5" thickBot="1" x14ac:dyDescent="0.3">
      <c r="A84" s="95">
        <v>83</v>
      </c>
      <c r="B84" s="41" t="s">
        <v>271</v>
      </c>
      <c r="C84" s="91">
        <v>15432</v>
      </c>
      <c r="D84" s="91">
        <v>4692</v>
      </c>
      <c r="E84" s="96">
        <v>0.9</v>
      </c>
    </row>
    <row r="85" spans="1:5" ht="16.5" thickBot="1" x14ac:dyDescent="0.3">
      <c r="A85" s="97">
        <v>84</v>
      </c>
      <c r="B85" s="46" t="s">
        <v>13</v>
      </c>
      <c r="C85" s="92">
        <v>15293</v>
      </c>
      <c r="D85" s="92">
        <v>4048</v>
      </c>
      <c r="E85" s="98">
        <v>0.89</v>
      </c>
    </row>
    <row r="86" spans="1:5" ht="16.5" thickBot="1" x14ac:dyDescent="0.3">
      <c r="A86" s="95">
        <v>85</v>
      </c>
      <c r="B86" s="41" t="s">
        <v>277</v>
      </c>
      <c r="C86" s="91">
        <v>15290</v>
      </c>
      <c r="D86" s="91">
        <v>5418</v>
      </c>
      <c r="E86" s="96">
        <v>0.89</v>
      </c>
    </row>
    <row r="87" spans="1:5" ht="16.5" thickBot="1" x14ac:dyDescent="0.3">
      <c r="A87" s="97">
        <v>86</v>
      </c>
      <c r="B87" s="46" t="s">
        <v>209</v>
      </c>
      <c r="C87" s="92">
        <v>15191</v>
      </c>
      <c r="D87" s="92">
        <v>5251</v>
      </c>
      <c r="E87" s="98">
        <v>0.89</v>
      </c>
    </row>
    <row r="88" spans="1:5" ht="16.5" thickBot="1" x14ac:dyDescent="0.3">
      <c r="A88" s="95">
        <v>87</v>
      </c>
      <c r="B88" s="41" t="s">
        <v>218</v>
      </c>
      <c r="C88" s="91">
        <v>15156</v>
      </c>
      <c r="D88" s="91">
        <v>10164</v>
      </c>
      <c r="E88" s="96">
        <v>0.89</v>
      </c>
    </row>
    <row r="89" spans="1:5" ht="16.5" thickBot="1" x14ac:dyDescent="0.3">
      <c r="A89" s="97">
        <v>88</v>
      </c>
      <c r="B89" s="46" t="s">
        <v>253</v>
      </c>
      <c r="C89" s="92">
        <v>14854</v>
      </c>
      <c r="D89" s="92">
        <v>16275</v>
      </c>
      <c r="E89" s="98">
        <v>0.87</v>
      </c>
    </row>
    <row r="90" spans="1:5" ht="16.5" thickBot="1" x14ac:dyDescent="0.3">
      <c r="A90" s="95">
        <v>89</v>
      </c>
      <c r="B90" s="41" t="s">
        <v>138</v>
      </c>
      <c r="C90" s="91">
        <v>14513</v>
      </c>
      <c r="D90" s="91">
        <v>7857</v>
      </c>
      <c r="E90" s="96">
        <v>0.85</v>
      </c>
    </row>
    <row r="91" spans="1:5" ht="16.5" thickBot="1" x14ac:dyDescent="0.3">
      <c r="A91" s="97">
        <v>90</v>
      </c>
      <c r="B91" s="46" t="s">
        <v>187</v>
      </c>
      <c r="C91" s="92">
        <v>14503</v>
      </c>
      <c r="D91" s="92">
        <v>6429</v>
      </c>
      <c r="E91" s="98">
        <v>0.85</v>
      </c>
    </row>
    <row r="92" spans="1:5" ht="16.5" thickBot="1" x14ac:dyDescent="0.3">
      <c r="A92" s="95">
        <v>91</v>
      </c>
      <c r="B92" s="41" t="s">
        <v>216</v>
      </c>
      <c r="C92" s="91">
        <v>13986</v>
      </c>
      <c r="D92" s="91">
        <v>9602</v>
      </c>
      <c r="E92" s="96">
        <v>0.82</v>
      </c>
    </row>
    <row r="93" spans="1:5" ht="16.5" thickBot="1" x14ac:dyDescent="0.3">
      <c r="A93" s="97">
        <v>92</v>
      </c>
      <c r="B93" s="46" t="s">
        <v>9</v>
      </c>
      <c r="C93" s="92">
        <v>13526</v>
      </c>
      <c r="D93" s="92">
        <v>6120</v>
      </c>
      <c r="E93" s="98">
        <v>0.79</v>
      </c>
    </row>
    <row r="94" spans="1:5" ht="16.5" thickBot="1" x14ac:dyDescent="0.3">
      <c r="A94" s="95">
        <v>93</v>
      </c>
      <c r="B94" s="41" t="s">
        <v>189</v>
      </c>
      <c r="C94" s="91">
        <v>13463</v>
      </c>
      <c r="D94" s="91">
        <v>6723</v>
      </c>
      <c r="E94" s="96">
        <v>0.79</v>
      </c>
    </row>
    <row r="95" spans="1:5" ht="16.5" thickBot="1" x14ac:dyDescent="0.3">
      <c r="A95" s="97">
        <v>94</v>
      </c>
      <c r="B95" s="46" t="s">
        <v>199</v>
      </c>
      <c r="C95" s="92">
        <v>13109</v>
      </c>
      <c r="D95" s="92">
        <v>5776</v>
      </c>
      <c r="E95" s="98">
        <v>0.77</v>
      </c>
    </row>
    <row r="96" spans="1:5" ht="16.5" thickBot="1" x14ac:dyDescent="0.3">
      <c r="A96" s="95">
        <v>95</v>
      </c>
      <c r="B96" s="41" t="s">
        <v>276</v>
      </c>
      <c r="C96" s="91">
        <v>13108</v>
      </c>
      <c r="D96" s="91">
        <v>5387</v>
      </c>
      <c r="E96" s="96">
        <v>0.77</v>
      </c>
    </row>
    <row r="97" spans="1:5" ht="16.5" thickBot="1" x14ac:dyDescent="0.3">
      <c r="A97" s="97">
        <v>96</v>
      </c>
      <c r="B97" s="46" t="s">
        <v>146</v>
      </c>
      <c r="C97" s="92">
        <v>12946</v>
      </c>
      <c r="D97" s="92">
        <v>3672</v>
      </c>
      <c r="E97" s="98">
        <v>0.76</v>
      </c>
    </row>
    <row r="98" spans="1:5" ht="16.5" thickBot="1" x14ac:dyDescent="0.3">
      <c r="A98" s="95">
        <v>97</v>
      </c>
      <c r="B98" s="41" t="s">
        <v>279</v>
      </c>
      <c r="C98" s="91">
        <v>12943</v>
      </c>
      <c r="D98" s="91">
        <v>4521</v>
      </c>
      <c r="E98" s="96">
        <v>0.76</v>
      </c>
    </row>
    <row r="99" spans="1:5" ht="16.5" thickBot="1" x14ac:dyDescent="0.3">
      <c r="A99" s="97">
        <v>98</v>
      </c>
      <c r="B99" s="46" t="s">
        <v>126</v>
      </c>
      <c r="C99" s="92">
        <v>12863</v>
      </c>
      <c r="D99" s="92">
        <v>4135</v>
      </c>
      <c r="E99" s="98">
        <v>0.75</v>
      </c>
    </row>
    <row r="100" spans="1:5" ht="16.5" thickBot="1" x14ac:dyDescent="0.3">
      <c r="A100" s="95">
        <v>99</v>
      </c>
      <c r="B100" s="41" t="s">
        <v>106</v>
      </c>
      <c r="C100" s="91">
        <v>12310</v>
      </c>
      <c r="D100" s="91">
        <v>3837</v>
      </c>
      <c r="E100" s="96">
        <v>0.72</v>
      </c>
    </row>
    <row r="101" spans="1:5" ht="16.5" thickBot="1" x14ac:dyDescent="0.3">
      <c r="A101" s="97">
        <v>100</v>
      </c>
      <c r="B101" s="46" t="s">
        <v>35</v>
      </c>
      <c r="C101" s="92">
        <v>11936</v>
      </c>
      <c r="D101" s="92">
        <v>3494</v>
      </c>
      <c r="E101" s="98">
        <v>0.7</v>
      </c>
    </row>
    <row r="102" spans="1:5" ht="16.5" thickBot="1" x14ac:dyDescent="0.3">
      <c r="A102" s="95">
        <v>101</v>
      </c>
      <c r="B102" s="41" t="s">
        <v>219</v>
      </c>
      <c r="C102" s="91">
        <v>11769</v>
      </c>
      <c r="D102" s="91">
        <v>7150</v>
      </c>
      <c r="E102" s="96">
        <v>0.69</v>
      </c>
    </row>
    <row r="103" spans="1:5" ht="16.5" thickBot="1" x14ac:dyDescent="0.3">
      <c r="A103" s="97">
        <v>102</v>
      </c>
      <c r="B103" s="46" t="s">
        <v>193</v>
      </c>
      <c r="C103" s="92">
        <v>11612</v>
      </c>
      <c r="D103" s="92">
        <v>6214</v>
      </c>
      <c r="E103" s="98">
        <v>0.68</v>
      </c>
    </row>
    <row r="104" spans="1:5" ht="16.5" thickBot="1" x14ac:dyDescent="0.3">
      <c r="A104" s="95">
        <v>103</v>
      </c>
      <c r="B104" s="41" t="s">
        <v>4</v>
      </c>
      <c r="C104" s="91">
        <v>11608</v>
      </c>
      <c r="D104" s="91">
        <v>2441</v>
      </c>
      <c r="E104" s="96">
        <v>0.68</v>
      </c>
    </row>
    <row r="105" spans="1:5" ht="16.5" thickBot="1" x14ac:dyDescent="0.3">
      <c r="A105" s="97">
        <v>104</v>
      </c>
      <c r="B105" s="46" t="s">
        <v>145</v>
      </c>
      <c r="C105" s="92">
        <v>10674</v>
      </c>
      <c r="D105" s="92">
        <v>3762</v>
      </c>
      <c r="E105" s="98">
        <v>0.62</v>
      </c>
    </row>
    <row r="106" spans="1:5" ht="16.5" thickBot="1" x14ac:dyDescent="0.3">
      <c r="A106" s="95">
        <v>105</v>
      </c>
      <c r="B106" s="41" t="s">
        <v>45</v>
      </c>
      <c r="C106" s="91">
        <v>10471</v>
      </c>
      <c r="D106" s="91">
        <v>5516</v>
      </c>
      <c r="E106" s="96">
        <v>0.61</v>
      </c>
    </row>
    <row r="107" spans="1:5" ht="16.5" thickBot="1" x14ac:dyDescent="0.3">
      <c r="A107" s="97">
        <v>106</v>
      </c>
      <c r="B107" s="46" t="s">
        <v>223</v>
      </c>
      <c r="C107" s="92">
        <v>10037</v>
      </c>
      <c r="D107" s="92">
        <v>6951</v>
      </c>
      <c r="E107" s="98">
        <v>0.59</v>
      </c>
    </row>
    <row r="108" spans="1:5" ht="16.5" thickBot="1" x14ac:dyDescent="0.3">
      <c r="A108" s="95">
        <v>107</v>
      </c>
      <c r="B108" s="41" t="s">
        <v>147</v>
      </c>
      <c r="C108" s="91">
        <v>9668</v>
      </c>
      <c r="D108" s="91">
        <v>3918</v>
      </c>
      <c r="E108" s="96">
        <v>0.56999999999999995</v>
      </c>
    </row>
    <row r="109" spans="1:5" ht="16.5" thickBot="1" x14ac:dyDescent="0.3">
      <c r="A109" s="97">
        <v>108</v>
      </c>
      <c r="B109" s="46" t="s">
        <v>240</v>
      </c>
      <c r="C109" s="92">
        <v>9575</v>
      </c>
      <c r="D109" s="92">
        <v>5768</v>
      </c>
      <c r="E109" s="98">
        <v>0.56000000000000005</v>
      </c>
    </row>
    <row r="110" spans="1:5" ht="16.5" thickBot="1" x14ac:dyDescent="0.3">
      <c r="A110" s="95">
        <v>109</v>
      </c>
      <c r="B110" s="41" t="s">
        <v>152</v>
      </c>
      <c r="C110" s="91">
        <v>9392</v>
      </c>
      <c r="D110" s="91">
        <v>3391</v>
      </c>
      <c r="E110" s="96">
        <v>0.55000000000000004</v>
      </c>
    </row>
    <row r="111" spans="1:5" ht="16.5" thickBot="1" x14ac:dyDescent="0.3">
      <c r="A111" s="97">
        <v>110</v>
      </c>
      <c r="B111" s="46" t="s">
        <v>130</v>
      </c>
      <c r="C111" s="92">
        <v>9173</v>
      </c>
      <c r="D111" s="92">
        <v>4095</v>
      </c>
      <c r="E111" s="98">
        <v>0.54</v>
      </c>
    </row>
    <row r="112" spans="1:5" ht="16.5" thickBot="1" x14ac:dyDescent="0.3">
      <c r="A112" s="95">
        <v>111</v>
      </c>
      <c r="B112" s="41" t="s">
        <v>205</v>
      </c>
      <c r="C112" s="91">
        <v>9066</v>
      </c>
      <c r="D112" s="91">
        <v>5061</v>
      </c>
      <c r="E112" s="96">
        <v>0.53</v>
      </c>
    </row>
    <row r="113" spans="1:5" ht="16.5" thickBot="1" x14ac:dyDescent="0.3">
      <c r="A113" s="97">
        <v>112</v>
      </c>
      <c r="B113" s="46" t="s">
        <v>270</v>
      </c>
      <c r="C113" s="92">
        <v>8699</v>
      </c>
      <c r="D113" s="92">
        <v>2521</v>
      </c>
      <c r="E113" s="98">
        <v>0.51</v>
      </c>
    </row>
    <row r="114" spans="1:5" ht="16.5" thickBot="1" x14ac:dyDescent="0.3">
      <c r="A114" s="95">
        <v>113</v>
      </c>
      <c r="B114" s="41" t="s">
        <v>53</v>
      </c>
      <c r="C114" s="91">
        <v>8659</v>
      </c>
      <c r="D114" s="91">
        <v>3942</v>
      </c>
      <c r="E114" s="96">
        <v>0.51</v>
      </c>
    </row>
    <row r="115" spans="1:5" ht="16.5" thickBot="1" x14ac:dyDescent="0.3">
      <c r="A115" s="97">
        <v>114</v>
      </c>
      <c r="B115" s="46" t="s">
        <v>211</v>
      </c>
      <c r="C115" s="92">
        <v>8525</v>
      </c>
      <c r="D115" s="92">
        <v>4957</v>
      </c>
      <c r="E115" s="98">
        <v>0.5</v>
      </c>
    </row>
    <row r="116" spans="1:5" ht="16.5" thickBot="1" x14ac:dyDescent="0.3">
      <c r="A116" s="95">
        <v>115</v>
      </c>
      <c r="B116" s="41" t="s">
        <v>110</v>
      </c>
      <c r="C116" s="91">
        <v>8361</v>
      </c>
      <c r="D116" s="91">
        <v>2982</v>
      </c>
      <c r="E116" s="96">
        <v>0.49</v>
      </c>
    </row>
    <row r="117" spans="1:5" ht="16.5" thickBot="1" x14ac:dyDescent="0.3">
      <c r="A117" s="97">
        <v>116</v>
      </c>
      <c r="B117" s="46" t="s">
        <v>15</v>
      </c>
      <c r="C117" s="92">
        <v>8225</v>
      </c>
      <c r="D117" s="92">
        <v>3083</v>
      </c>
      <c r="E117" s="98">
        <v>0.48</v>
      </c>
    </row>
    <row r="118" spans="1:5" ht="16.5" thickBot="1" x14ac:dyDescent="0.3">
      <c r="A118" s="95">
        <v>117</v>
      </c>
      <c r="B118" s="41" t="s">
        <v>208</v>
      </c>
      <c r="C118" s="91">
        <v>8180</v>
      </c>
      <c r="D118" s="91">
        <v>4671</v>
      </c>
      <c r="E118" s="96">
        <v>0.48</v>
      </c>
    </row>
    <row r="119" spans="1:5" ht="16.5" thickBot="1" x14ac:dyDescent="0.3">
      <c r="A119" s="97">
        <v>118</v>
      </c>
      <c r="B119" s="46" t="s">
        <v>192</v>
      </c>
      <c r="C119" s="92">
        <v>8168</v>
      </c>
      <c r="D119" s="92">
        <v>4471</v>
      </c>
      <c r="E119" s="98">
        <v>0.48</v>
      </c>
    </row>
    <row r="120" spans="1:5" ht="16.5" thickBot="1" x14ac:dyDescent="0.3">
      <c r="A120" s="95">
        <v>119</v>
      </c>
      <c r="B120" s="41" t="s">
        <v>201</v>
      </c>
      <c r="C120" s="91">
        <v>8023</v>
      </c>
      <c r="D120" s="91">
        <v>3883</v>
      </c>
      <c r="E120" s="96">
        <v>0.47</v>
      </c>
    </row>
    <row r="121" spans="1:5" ht="16.5" thickBot="1" x14ac:dyDescent="0.3">
      <c r="A121" s="97">
        <v>120</v>
      </c>
      <c r="B121" s="46" t="s">
        <v>194</v>
      </c>
      <c r="C121" s="92">
        <v>7576</v>
      </c>
      <c r="D121" s="92">
        <v>3351</v>
      </c>
      <c r="E121" s="98">
        <v>0.44</v>
      </c>
    </row>
    <row r="122" spans="1:5" ht="16.5" thickBot="1" x14ac:dyDescent="0.3">
      <c r="A122" s="95">
        <v>121</v>
      </c>
      <c r="B122" s="41" t="s">
        <v>150</v>
      </c>
      <c r="C122" s="91">
        <v>7228</v>
      </c>
      <c r="D122" s="91">
        <v>2377</v>
      </c>
      <c r="E122" s="96">
        <v>0.42</v>
      </c>
    </row>
    <row r="123" spans="1:5" ht="16.5" thickBot="1" x14ac:dyDescent="0.3">
      <c r="A123" s="97">
        <v>122</v>
      </c>
      <c r="B123" s="46" t="s">
        <v>105</v>
      </c>
      <c r="C123" s="92">
        <v>7166</v>
      </c>
      <c r="D123" s="92">
        <v>1980</v>
      </c>
      <c r="E123" s="98">
        <v>0.42</v>
      </c>
    </row>
    <row r="124" spans="1:5" ht="16.5" thickBot="1" x14ac:dyDescent="0.3">
      <c r="A124" s="95">
        <v>123</v>
      </c>
      <c r="B124" s="41" t="s">
        <v>137</v>
      </c>
      <c r="C124" s="91">
        <v>7038</v>
      </c>
      <c r="D124" s="91">
        <v>2424</v>
      </c>
      <c r="E124" s="96">
        <v>0.41</v>
      </c>
    </row>
    <row r="125" spans="1:5" ht="16.5" thickBot="1" x14ac:dyDescent="0.3">
      <c r="A125" s="97">
        <v>124</v>
      </c>
      <c r="B125" s="46" t="s">
        <v>56</v>
      </c>
      <c r="C125" s="92">
        <v>6913</v>
      </c>
      <c r="D125" s="92">
        <v>3298</v>
      </c>
      <c r="E125" s="98">
        <v>0.4</v>
      </c>
    </row>
    <row r="126" spans="1:5" ht="16.5" thickBot="1" x14ac:dyDescent="0.3">
      <c r="A126" s="95">
        <v>125</v>
      </c>
      <c r="B126" s="41" t="s">
        <v>120</v>
      </c>
      <c r="C126" s="91">
        <v>6880</v>
      </c>
      <c r="D126" s="91">
        <v>1554</v>
      </c>
      <c r="E126" s="96">
        <v>0.4</v>
      </c>
    </row>
    <row r="127" spans="1:5" ht="16.5" thickBot="1" x14ac:dyDescent="0.3">
      <c r="A127" s="97">
        <v>126</v>
      </c>
      <c r="B127" s="46" t="s">
        <v>111</v>
      </c>
      <c r="C127" s="92">
        <v>6790</v>
      </c>
      <c r="D127" s="92">
        <v>2366</v>
      </c>
      <c r="E127" s="98">
        <v>0.4</v>
      </c>
    </row>
    <row r="128" spans="1:5" ht="16.5" thickBot="1" x14ac:dyDescent="0.3">
      <c r="A128" s="95">
        <v>127</v>
      </c>
      <c r="B128" s="41" t="s">
        <v>16</v>
      </c>
      <c r="C128" s="91">
        <v>6658</v>
      </c>
      <c r="D128" s="91">
        <v>4096</v>
      </c>
      <c r="E128" s="96">
        <v>0.39</v>
      </c>
    </row>
    <row r="129" spans="1:5" ht="16.5" thickBot="1" x14ac:dyDescent="0.3">
      <c r="A129" s="97">
        <v>128</v>
      </c>
      <c r="B129" s="46" t="s">
        <v>245</v>
      </c>
      <c r="C129" s="92">
        <v>6641</v>
      </c>
      <c r="D129" s="92">
        <v>4305</v>
      </c>
      <c r="E129" s="98">
        <v>0.39</v>
      </c>
    </row>
    <row r="130" spans="1:5" ht="16.5" thickBot="1" x14ac:dyDescent="0.3">
      <c r="A130" s="95">
        <v>129</v>
      </c>
      <c r="B130" s="41" t="s">
        <v>115</v>
      </c>
      <c r="C130" s="91">
        <v>6174</v>
      </c>
      <c r="D130" s="91">
        <v>1256</v>
      </c>
      <c r="E130" s="96">
        <v>0.36</v>
      </c>
    </row>
    <row r="131" spans="1:5" ht="16.5" thickBot="1" x14ac:dyDescent="0.3">
      <c r="A131" s="97">
        <v>130</v>
      </c>
      <c r="B131" s="46" t="s">
        <v>249</v>
      </c>
      <c r="C131" s="92">
        <v>5969</v>
      </c>
      <c r="D131" s="92">
        <v>4193</v>
      </c>
      <c r="E131" s="98">
        <v>0.35</v>
      </c>
    </row>
    <row r="132" spans="1:5" ht="16.5" thickBot="1" x14ac:dyDescent="0.3">
      <c r="A132" s="95">
        <v>131</v>
      </c>
      <c r="B132" s="41" t="s">
        <v>0</v>
      </c>
      <c r="C132" s="91">
        <v>5887</v>
      </c>
      <c r="D132" s="91">
        <v>1969</v>
      </c>
      <c r="E132" s="96">
        <v>0.34</v>
      </c>
    </row>
    <row r="133" spans="1:5" ht="16.5" thickBot="1" x14ac:dyDescent="0.3">
      <c r="A133" s="97">
        <v>132</v>
      </c>
      <c r="B133" s="46" t="s">
        <v>200</v>
      </c>
      <c r="C133" s="92">
        <v>5855</v>
      </c>
      <c r="D133" s="92">
        <v>2164</v>
      </c>
      <c r="E133" s="98">
        <v>0.34</v>
      </c>
    </row>
    <row r="134" spans="1:5" ht="16.5" thickBot="1" x14ac:dyDescent="0.3">
      <c r="A134" s="95">
        <v>133</v>
      </c>
      <c r="B134" s="41" t="s">
        <v>274</v>
      </c>
      <c r="C134" s="91">
        <v>5711</v>
      </c>
      <c r="D134" s="91">
        <v>2002</v>
      </c>
      <c r="E134" s="96">
        <v>0.33</v>
      </c>
    </row>
    <row r="135" spans="1:5" ht="16.5" thickBot="1" x14ac:dyDescent="0.3">
      <c r="A135" s="97">
        <v>134</v>
      </c>
      <c r="B135" s="46" t="s">
        <v>107</v>
      </c>
      <c r="C135" s="92">
        <v>5539</v>
      </c>
      <c r="D135" s="92">
        <v>1467</v>
      </c>
      <c r="E135" s="98">
        <v>0.32</v>
      </c>
    </row>
    <row r="136" spans="1:5" ht="16.5" thickBot="1" x14ac:dyDescent="0.3">
      <c r="A136" s="95">
        <v>135</v>
      </c>
      <c r="B136" s="41" t="s">
        <v>40</v>
      </c>
      <c r="C136" s="91">
        <v>5454</v>
      </c>
      <c r="D136" s="91">
        <v>1703</v>
      </c>
      <c r="E136" s="96">
        <v>0.32</v>
      </c>
    </row>
    <row r="137" spans="1:5" ht="16.5" thickBot="1" x14ac:dyDescent="0.3">
      <c r="A137" s="97">
        <v>136</v>
      </c>
      <c r="B137" s="46" t="s">
        <v>198</v>
      </c>
      <c r="C137" s="92">
        <v>4997</v>
      </c>
      <c r="D137" s="92">
        <v>2437</v>
      </c>
      <c r="E137" s="98">
        <v>0.28999999999999998</v>
      </c>
    </row>
    <row r="138" spans="1:5" ht="16.5" thickBot="1" x14ac:dyDescent="0.3">
      <c r="A138" s="95">
        <v>137</v>
      </c>
      <c r="B138" s="41" t="s">
        <v>14</v>
      </c>
      <c r="C138" s="91">
        <v>4914</v>
      </c>
      <c r="D138" s="91">
        <v>2879</v>
      </c>
      <c r="E138" s="96">
        <v>0.28999999999999998</v>
      </c>
    </row>
    <row r="139" spans="1:5" ht="16.5" thickBot="1" x14ac:dyDescent="0.3">
      <c r="A139" s="97">
        <v>138</v>
      </c>
      <c r="B139" s="46" t="s">
        <v>142</v>
      </c>
      <c r="C139" s="92">
        <v>4896</v>
      </c>
      <c r="D139" s="92">
        <v>3054</v>
      </c>
      <c r="E139" s="98">
        <v>0.28999999999999998</v>
      </c>
    </row>
    <row r="140" spans="1:5" ht="16.5" thickBot="1" x14ac:dyDescent="0.3">
      <c r="A140" s="95">
        <v>139</v>
      </c>
      <c r="B140" s="41" t="s">
        <v>18</v>
      </c>
      <c r="C140" s="91">
        <v>4502</v>
      </c>
      <c r="D140" s="91">
        <v>2026</v>
      </c>
      <c r="E140" s="96">
        <v>0.26</v>
      </c>
    </row>
    <row r="141" spans="1:5" ht="16.5" thickBot="1" x14ac:dyDescent="0.3">
      <c r="A141" s="97">
        <v>140</v>
      </c>
      <c r="B141" s="46" t="s">
        <v>250</v>
      </c>
      <c r="C141" s="92">
        <v>4247</v>
      </c>
      <c r="D141" s="92">
        <v>3517</v>
      </c>
      <c r="E141" s="98">
        <v>0.25</v>
      </c>
    </row>
    <row r="142" spans="1:5" ht="16.5" thickBot="1" x14ac:dyDescent="0.3">
      <c r="A142" s="95">
        <v>141</v>
      </c>
      <c r="B142" s="41" t="s">
        <v>238</v>
      </c>
      <c r="C142" s="91">
        <v>4208</v>
      </c>
      <c r="D142" s="91">
        <v>2434</v>
      </c>
      <c r="E142" s="96">
        <v>0.25</v>
      </c>
    </row>
    <row r="143" spans="1:5" ht="16.5" thickBot="1" x14ac:dyDescent="0.3">
      <c r="A143" s="97">
        <v>142</v>
      </c>
      <c r="B143" s="46" t="s">
        <v>26</v>
      </c>
      <c r="C143" s="92">
        <v>4033</v>
      </c>
      <c r="D143" s="92">
        <v>1535</v>
      </c>
      <c r="E143" s="98">
        <v>0.24</v>
      </c>
    </row>
    <row r="144" spans="1:5" ht="16.5" thickBot="1" x14ac:dyDescent="0.3">
      <c r="A144" s="95">
        <v>143</v>
      </c>
      <c r="B144" s="41" t="s">
        <v>129</v>
      </c>
      <c r="C144" s="91">
        <v>4018</v>
      </c>
      <c r="D144" s="91">
        <v>1384</v>
      </c>
      <c r="E144" s="96">
        <v>0.23</v>
      </c>
    </row>
    <row r="145" spans="1:5" ht="16.5" thickBot="1" x14ac:dyDescent="0.3">
      <c r="A145" s="97">
        <v>144</v>
      </c>
      <c r="B145" s="46" t="s">
        <v>43</v>
      </c>
      <c r="C145" s="92">
        <v>3958</v>
      </c>
      <c r="D145" s="92">
        <v>1173</v>
      </c>
      <c r="E145" s="98">
        <v>0.23</v>
      </c>
    </row>
    <row r="146" spans="1:5" ht="16.5" thickBot="1" x14ac:dyDescent="0.3">
      <c r="A146" s="95">
        <v>145</v>
      </c>
      <c r="B146" s="41" t="s">
        <v>21</v>
      </c>
      <c r="C146" s="91">
        <v>3945</v>
      </c>
      <c r="D146" s="91">
        <v>1529</v>
      </c>
      <c r="E146" s="96">
        <v>0.23</v>
      </c>
    </row>
    <row r="147" spans="1:5" ht="16.5" thickBot="1" x14ac:dyDescent="0.3">
      <c r="A147" s="97">
        <v>146</v>
      </c>
      <c r="B147" s="46" t="s">
        <v>255</v>
      </c>
      <c r="C147" s="92">
        <v>3933</v>
      </c>
      <c r="D147" s="92">
        <v>3494</v>
      </c>
      <c r="E147" s="98">
        <v>0.23</v>
      </c>
    </row>
    <row r="148" spans="1:5" ht="16.5" thickBot="1" x14ac:dyDescent="0.3">
      <c r="A148" s="95">
        <v>147</v>
      </c>
      <c r="B148" s="41" t="s">
        <v>108</v>
      </c>
      <c r="C148" s="91">
        <v>3877</v>
      </c>
      <c r="D148" s="91">
        <v>1564</v>
      </c>
      <c r="E148" s="96">
        <v>0.23</v>
      </c>
    </row>
    <row r="149" spans="1:5" ht="16.5" thickBot="1" x14ac:dyDescent="0.3">
      <c r="A149" s="97">
        <v>148</v>
      </c>
      <c r="B149" s="46" t="s">
        <v>139</v>
      </c>
      <c r="C149" s="92">
        <v>3735</v>
      </c>
      <c r="D149" s="92">
        <v>1222</v>
      </c>
      <c r="E149" s="98">
        <v>0.22</v>
      </c>
    </row>
    <row r="150" spans="1:5" ht="16.5" thickBot="1" x14ac:dyDescent="0.3">
      <c r="A150" s="95">
        <v>149</v>
      </c>
      <c r="B150" s="41" t="s">
        <v>20</v>
      </c>
      <c r="C150" s="91">
        <v>3722</v>
      </c>
      <c r="D150" s="91">
        <v>1422</v>
      </c>
      <c r="E150" s="96">
        <v>0.22</v>
      </c>
    </row>
    <row r="151" spans="1:5" ht="16.5" thickBot="1" x14ac:dyDescent="0.3">
      <c r="A151" s="97">
        <v>150</v>
      </c>
      <c r="B151" s="46" t="s">
        <v>27</v>
      </c>
      <c r="C151" s="92">
        <v>3458</v>
      </c>
      <c r="D151" s="92">
        <v>1366</v>
      </c>
      <c r="E151" s="98">
        <v>0.2</v>
      </c>
    </row>
    <row r="152" spans="1:5" ht="16.5" thickBot="1" x14ac:dyDescent="0.3">
      <c r="A152" s="95">
        <v>151</v>
      </c>
      <c r="B152" s="41" t="s">
        <v>57</v>
      </c>
      <c r="C152" s="91">
        <v>3359</v>
      </c>
      <c r="D152" s="91">
        <v>1896</v>
      </c>
      <c r="E152" s="96">
        <v>0.2</v>
      </c>
    </row>
    <row r="153" spans="1:5" ht="16.5" thickBot="1" x14ac:dyDescent="0.3">
      <c r="A153" s="97">
        <v>152</v>
      </c>
      <c r="B153" s="46" t="s">
        <v>11</v>
      </c>
      <c r="C153" s="92">
        <v>3292</v>
      </c>
      <c r="D153" s="92">
        <v>1578</v>
      </c>
      <c r="E153" s="98">
        <v>0.19</v>
      </c>
    </row>
    <row r="154" spans="1:5" ht="16.5" thickBot="1" x14ac:dyDescent="0.3">
      <c r="A154" s="95">
        <v>153</v>
      </c>
      <c r="B154" s="41" t="s">
        <v>242</v>
      </c>
      <c r="C154" s="91">
        <v>3215</v>
      </c>
      <c r="D154" s="91">
        <v>3022</v>
      </c>
      <c r="E154" s="96">
        <v>0.19</v>
      </c>
    </row>
    <row r="155" spans="1:5" ht="16.5" thickBot="1" x14ac:dyDescent="0.3">
      <c r="A155" s="97">
        <v>154</v>
      </c>
      <c r="B155" s="46" t="s">
        <v>133</v>
      </c>
      <c r="C155" s="92">
        <v>3202</v>
      </c>
      <c r="D155" s="92">
        <v>805</v>
      </c>
      <c r="E155" s="98">
        <v>0.19</v>
      </c>
    </row>
    <row r="156" spans="1:5" ht="16.5" thickBot="1" x14ac:dyDescent="0.3">
      <c r="A156" s="95">
        <v>155</v>
      </c>
      <c r="B156" s="41" t="s">
        <v>8</v>
      </c>
      <c r="C156" s="91">
        <v>2948</v>
      </c>
      <c r="D156" s="91">
        <v>975</v>
      </c>
      <c r="E156" s="96">
        <v>0.17</v>
      </c>
    </row>
    <row r="157" spans="1:5" ht="16.5" thickBot="1" x14ac:dyDescent="0.3">
      <c r="A157" s="97">
        <v>156</v>
      </c>
      <c r="B157" s="46" t="s">
        <v>49</v>
      </c>
      <c r="C157" s="92">
        <v>2932</v>
      </c>
      <c r="D157" s="92">
        <v>1233</v>
      </c>
      <c r="E157" s="98">
        <v>0.17</v>
      </c>
    </row>
    <row r="158" spans="1:5" ht="16.5" thickBot="1" x14ac:dyDescent="0.3">
      <c r="A158" s="95">
        <v>157</v>
      </c>
      <c r="B158" s="41" t="s">
        <v>55</v>
      </c>
      <c r="C158" s="91">
        <v>2751</v>
      </c>
      <c r="D158" s="91">
        <v>1312</v>
      </c>
      <c r="E158" s="96">
        <v>0.16</v>
      </c>
    </row>
    <row r="159" spans="1:5" ht="16.5" thickBot="1" x14ac:dyDescent="0.3">
      <c r="A159" s="97">
        <v>158</v>
      </c>
      <c r="B159" s="46" t="s">
        <v>123</v>
      </c>
      <c r="C159" s="92">
        <v>2702</v>
      </c>
      <c r="D159" s="92">
        <v>900</v>
      </c>
      <c r="E159" s="98">
        <v>0.16</v>
      </c>
    </row>
    <row r="160" spans="1:5" ht="16.5" thickBot="1" x14ac:dyDescent="0.3">
      <c r="A160" s="95">
        <v>159</v>
      </c>
      <c r="B160" s="41" t="s">
        <v>122</v>
      </c>
      <c r="C160" s="91">
        <v>2606</v>
      </c>
      <c r="D160" s="91">
        <v>1123</v>
      </c>
      <c r="E160" s="96">
        <v>0.15</v>
      </c>
    </row>
    <row r="161" spans="1:5" ht="16.5" thickBot="1" x14ac:dyDescent="0.3">
      <c r="A161" s="97">
        <v>160</v>
      </c>
      <c r="B161" s="46" t="s">
        <v>30</v>
      </c>
      <c r="C161" s="92">
        <v>2434</v>
      </c>
      <c r="D161" s="92">
        <v>1548</v>
      </c>
      <c r="E161" s="98">
        <v>0.14000000000000001</v>
      </c>
    </row>
    <row r="162" spans="1:5" ht="16.5" thickBot="1" x14ac:dyDescent="0.3">
      <c r="A162" s="95">
        <v>161</v>
      </c>
      <c r="B162" s="41" t="s">
        <v>241</v>
      </c>
      <c r="C162" s="91">
        <v>2427</v>
      </c>
      <c r="D162" s="91">
        <v>2049</v>
      </c>
      <c r="E162" s="96">
        <v>0.14000000000000001</v>
      </c>
    </row>
    <row r="163" spans="1:5" ht="16.5" thickBot="1" x14ac:dyDescent="0.3">
      <c r="A163" s="97">
        <v>162</v>
      </c>
      <c r="B163" s="46" t="s">
        <v>33</v>
      </c>
      <c r="C163" s="92">
        <v>2276</v>
      </c>
      <c r="D163" s="92">
        <v>827</v>
      </c>
      <c r="E163" s="98">
        <v>0.13</v>
      </c>
    </row>
    <row r="164" spans="1:5" ht="16.5" thickBot="1" x14ac:dyDescent="0.3">
      <c r="A164" s="95">
        <v>163</v>
      </c>
      <c r="B164" s="41" t="s">
        <v>31</v>
      </c>
      <c r="C164" s="91">
        <v>2247</v>
      </c>
      <c r="D164" s="91">
        <v>868</v>
      </c>
      <c r="E164" s="96">
        <v>0.13</v>
      </c>
    </row>
    <row r="165" spans="1:5" ht="16.5" thickBot="1" x14ac:dyDescent="0.3">
      <c r="A165" s="97">
        <v>164</v>
      </c>
      <c r="B165" s="46" t="s">
        <v>24</v>
      </c>
      <c r="C165" s="92">
        <v>2218</v>
      </c>
      <c r="D165" s="92">
        <v>828</v>
      </c>
      <c r="E165" s="98">
        <v>0.13</v>
      </c>
    </row>
    <row r="166" spans="1:5" ht="16.5" thickBot="1" x14ac:dyDescent="0.3">
      <c r="A166" s="95">
        <v>165</v>
      </c>
      <c r="B166" s="41" t="s">
        <v>247</v>
      </c>
      <c r="C166" s="91">
        <v>2185</v>
      </c>
      <c r="D166" s="91">
        <v>1626</v>
      </c>
      <c r="E166" s="96">
        <v>0.13</v>
      </c>
    </row>
    <row r="167" spans="1:5" ht="16.5" thickBot="1" x14ac:dyDescent="0.3">
      <c r="A167" s="97">
        <v>166</v>
      </c>
      <c r="B167" s="46" t="s">
        <v>32</v>
      </c>
      <c r="C167" s="92">
        <v>2043</v>
      </c>
      <c r="D167" s="92">
        <v>762</v>
      </c>
      <c r="E167" s="98">
        <v>0.12</v>
      </c>
    </row>
    <row r="168" spans="1:5" ht="16.5" thickBot="1" x14ac:dyDescent="0.3">
      <c r="A168" s="95">
        <v>167</v>
      </c>
      <c r="B168" s="41" t="s">
        <v>118</v>
      </c>
      <c r="C168" s="91">
        <v>1976</v>
      </c>
      <c r="D168" s="91">
        <v>538</v>
      </c>
      <c r="E168" s="96">
        <v>0.12</v>
      </c>
    </row>
    <row r="169" spans="1:5" ht="16.5" thickBot="1" x14ac:dyDescent="0.3">
      <c r="A169" s="97">
        <v>168</v>
      </c>
      <c r="B169" s="46" t="s">
        <v>28</v>
      </c>
      <c r="C169" s="92">
        <v>1945</v>
      </c>
      <c r="D169" s="92">
        <v>657</v>
      </c>
      <c r="E169" s="98">
        <v>0.11</v>
      </c>
    </row>
    <row r="170" spans="1:5" ht="16.5" thickBot="1" x14ac:dyDescent="0.3">
      <c r="A170" s="95">
        <v>169</v>
      </c>
      <c r="B170" s="41" t="s">
        <v>2</v>
      </c>
      <c r="C170" s="91">
        <v>1903</v>
      </c>
      <c r="D170" s="91">
        <v>757</v>
      </c>
      <c r="E170" s="96">
        <v>0.11</v>
      </c>
    </row>
    <row r="171" spans="1:5" ht="16.5" thickBot="1" x14ac:dyDescent="0.3">
      <c r="A171" s="97">
        <v>170</v>
      </c>
      <c r="B171" s="46" t="s">
        <v>12</v>
      </c>
      <c r="C171" s="92">
        <v>1868</v>
      </c>
      <c r="D171" s="92">
        <v>631</v>
      </c>
      <c r="E171" s="98">
        <v>0.11</v>
      </c>
    </row>
    <row r="172" spans="1:5" ht="16.5" thickBot="1" x14ac:dyDescent="0.3">
      <c r="A172" s="95">
        <v>171</v>
      </c>
      <c r="B172" s="41" t="s">
        <v>23</v>
      </c>
      <c r="C172" s="91">
        <v>1866</v>
      </c>
      <c r="D172" s="91">
        <v>642</v>
      </c>
      <c r="E172" s="96">
        <v>0.11</v>
      </c>
    </row>
    <row r="173" spans="1:5" ht="16.5" thickBot="1" x14ac:dyDescent="0.3">
      <c r="A173" s="97">
        <v>172</v>
      </c>
      <c r="B173" s="46" t="s">
        <v>196</v>
      </c>
      <c r="C173" s="92">
        <v>1819</v>
      </c>
      <c r="D173" s="92">
        <v>766</v>
      </c>
      <c r="E173" s="98">
        <v>0.11</v>
      </c>
    </row>
    <row r="174" spans="1:5" ht="16.5" thickBot="1" x14ac:dyDescent="0.3">
      <c r="A174" s="95">
        <v>173</v>
      </c>
      <c r="B174" s="41" t="s">
        <v>50</v>
      </c>
      <c r="C174" s="91">
        <v>1704</v>
      </c>
      <c r="D174" s="91">
        <v>737</v>
      </c>
      <c r="E174" s="96">
        <v>0.1</v>
      </c>
    </row>
    <row r="175" spans="1:5" ht="16.5" thickBot="1" x14ac:dyDescent="0.3">
      <c r="A175" s="97">
        <v>174</v>
      </c>
      <c r="B175" s="46" t="s">
        <v>46</v>
      </c>
      <c r="C175" s="92">
        <v>1699</v>
      </c>
      <c r="D175" s="92">
        <v>673</v>
      </c>
      <c r="E175" s="98">
        <v>0.1</v>
      </c>
    </row>
    <row r="176" spans="1:5" ht="16.5" thickBot="1" x14ac:dyDescent="0.3">
      <c r="A176" s="95">
        <v>175</v>
      </c>
      <c r="B176" s="41" t="s">
        <v>37</v>
      </c>
      <c r="C176" s="91">
        <v>1663</v>
      </c>
      <c r="D176" s="91">
        <v>618</v>
      </c>
      <c r="E176" s="96">
        <v>0.1</v>
      </c>
    </row>
    <row r="177" spans="1:5" ht="16.5" thickBot="1" x14ac:dyDescent="0.3">
      <c r="A177" s="97">
        <v>176</v>
      </c>
      <c r="B177" s="46" t="s">
        <v>19</v>
      </c>
      <c r="C177" s="92">
        <v>1558</v>
      </c>
      <c r="D177" s="92">
        <v>450</v>
      </c>
      <c r="E177" s="98">
        <v>0.09</v>
      </c>
    </row>
    <row r="178" spans="1:5" ht="16.5" thickBot="1" x14ac:dyDescent="0.3">
      <c r="A178" s="95">
        <v>177</v>
      </c>
      <c r="B178" s="41" t="s">
        <v>38</v>
      </c>
      <c r="C178" s="91">
        <v>1530</v>
      </c>
      <c r="D178" s="91">
        <v>504</v>
      </c>
      <c r="E178" s="96">
        <v>0.09</v>
      </c>
    </row>
    <row r="179" spans="1:5" ht="16.5" thickBot="1" x14ac:dyDescent="0.3">
      <c r="A179" s="97">
        <v>178</v>
      </c>
      <c r="B179" s="46" t="s">
        <v>41</v>
      </c>
      <c r="C179" s="92">
        <v>1285</v>
      </c>
      <c r="D179" s="92">
        <v>699</v>
      </c>
      <c r="E179" s="98">
        <v>0.08</v>
      </c>
    </row>
    <row r="180" spans="1:5" ht="16.5" thickBot="1" x14ac:dyDescent="0.3">
      <c r="A180" s="95">
        <v>179</v>
      </c>
      <c r="B180" s="41" t="s">
        <v>17</v>
      </c>
      <c r="C180" s="91">
        <v>1250</v>
      </c>
      <c r="D180" s="91">
        <v>441</v>
      </c>
      <c r="E180" s="96">
        <v>7.0000000000000007E-2</v>
      </c>
    </row>
    <row r="181" spans="1:5" ht="16.5" thickBot="1" x14ac:dyDescent="0.3">
      <c r="A181" s="97">
        <v>180</v>
      </c>
      <c r="B181" s="46" t="s">
        <v>25</v>
      </c>
      <c r="C181" s="92">
        <v>1205</v>
      </c>
      <c r="D181" s="92">
        <v>357</v>
      </c>
      <c r="E181" s="98">
        <v>7.0000000000000007E-2</v>
      </c>
    </row>
    <row r="182" spans="1:5" ht="16.5" thickBot="1" x14ac:dyDescent="0.3">
      <c r="A182" s="95">
        <v>181</v>
      </c>
      <c r="B182" s="41" t="s">
        <v>22</v>
      </c>
      <c r="C182" s="91">
        <v>1019</v>
      </c>
      <c r="D182" s="91">
        <v>376</v>
      </c>
      <c r="E182" s="96">
        <v>0.06</v>
      </c>
    </row>
    <row r="183" spans="1:5" ht="16.5" thickBot="1" x14ac:dyDescent="0.3">
      <c r="A183" s="97">
        <v>182</v>
      </c>
      <c r="B183" s="46" t="s">
        <v>6</v>
      </c>
      <c r="C183" s="92">
        <v>889</v>
      </c>
      <c r="D183" s="92">
        <v>462</v>
      </c>
      <c r="E183" s="98">
        <v>0.05</v>
      </c>
    </row>
    <row r="184" spans="1:5" ht="16.5" thickBot="1" x14ac:dyDescent="0.3">
      <c r="A184" s="95">
        <v>183</v>
      </c>
      <c r="B184" s="41" t="s">
        <v>34</v>
      </c>
      <c r="C184" s="91">
        <v>735</v>
      </c>
      <c r="D184" s="91">
        <v>293</v>
      </c>
      <c r="E184" s="96">
        <v>0.04</v>
      </c>
    </row>
    <row r="185" spans="1:5" ht="16.5" thickBot="1" x14ac:dyDescent="0.3">
      <c r="A185" s="97">
        <v>184</v>
      </c>
      <c r="B185" s="46" t="s">
        <v>42</v>
      </c>
      <c r="C185" s="92">
        <v>727</v>
      </c>
      <c r="D185" s="92">
        <v>424</v>
      </c>
      <c r="E185" s="98">
        <v>0.04</v>
      </c>
    </row>
    <row r="186" spans="1:5" ht="16.5" thickBot="1" x14ac:dyDescent="0.3">
      <c r="A186" s="95">
        <v>185</v>
      </c>
      <c r="B186" s="41" t="s">
        <v>280</v>
      </c>
      <c r="C186" s="93" t="s">
        <v>136</v>
      </c>
      <c r="D186" s="91">
        <v>39128</v>
      </c>
      <c r="E186" s="93" t="s">
        <v>136</v>
      </c>
    </row>
    <row r="187" spans="1:5" ht="16.5" thickBot="1" x14ac:dyDescent="0.3">
      <c r="A187" s="97">
        <v>186</v>
      </c>
      <c r="B187" s="46" t="s">
        <v>252</v>
      </c>
      <c r="C187" s="94" t="s">
        <v>136</v>
      </c>
      <c r="D187" s="92">
        <v>11399</v>
      </c>
      <c r="E187" s="94" t="s">
        <v>136</v>
      </c>
    </row>
    <row r="188" spans="1:5" ht="16.5" thickBot="1" x14ac:dyDescent="0.3">
      <c r="A188" s="95">
        <v>187</v>
      </c>
      <c r="B188" s="41" t="s">
        <v>195</v>
      </c>
      <c r="C188" s="93" t="s">
        <v>136</v>
      </c>
      <c r="D188" s="91">
        <v>8541</v>
      </c>
      <c r="E188" s="93" t="s">
        <v>136</v>
      </c>
    </row>
    <row r="189" spans="1:5" ht="16.5" thickBot="1" x14ac:dyDescent="0.3">
      <c r="A189" s="97">
        <v>188</v>
      </c>
      <c r="B189" s="46" t="s">
        <v>251</v>
      </c>
      <c r="C189" s="94" t="s">
        <v>136</v>
      </c>
      <c r="D189" s="92">
        <v>28164</v>
      </c>
      <c r="E189" s="94" t="s">
        <v>136</v>
      </c>
    </row>
    <row r="190" spans="1:5" ht="16.5" thickBot="1" x14ac:dyDescent="0.3">
      <c r="A190" s="99">
        <v>189</v>
      </c>
      <c r="B190" s="51" t="s">
        <v>246</v>
      </c>
      <c r="C190" s="100" t="s">
        <v>136</v>
      </c>
      <c r="D190" s="101">
        <v>35665</v>
      </c>
      <c r="E190" s="100" t="s">
        <v>136</v>
      </c>
    </row>
  </sheetData>
  <hyperlinks>
    <hyperlink ref="B2" r:id="rId1" display="https://www.worldometers.info/gdp/qatar-gdp/"/>
    <hyperlink ref="B3" r:id="rId2" display="https://www.worldometers.info/gdp/china-macao-sar-gdp/"/>
    <hyperlink ref="B4" r:id="rId3" display="https://www.worldometers.info/gdp/luxembourg-gdp/"/>
    <hyperlink ref="B5" r:id="rId4" display="https://www.worldometers.info/gdp/singapore-gdp/"/>
    <hyperlink ref="B6" r:id="rId5" display="https://www.worldometers.info/gdp/brunei-darussalam-gdp/"/>
    <hyperlink ref="B7" r:id="rId6" display="https://www.worldometers.info/gdp/ireland-gdp/"/>
    <hyperlink ref="B8" r:id="rId7" display="https://www.worldometers.info/gdp/united-arab-emirates-gdp/"/>
    <hyperlink ref="B9" r:id="rId8" display="https://www.worldometers.info/gdp/kuwait-gdp/"/>
    <hyperlink ref="B10" r:id="rId9" display="https://www.worldometers.info/gdp/switzerland-gdp/"/>
    <hyperlink ref="B11" r:id="rId10" display="https://www.worldometers.info/gdp/san-marino-gdp/"/>
    <hyperlink ref="B12" r:id="rId11" display="https://www.worldometers.info/gdp/norway-gdp/"/>
    <hyperlink ref="B13" r:id="rId12" display="https://www.worldometers.info/gdp/china-hong-kong-sar-gdp/"/>
    <hyperlink ref="B14" r:id="rId13" display="https://www.worldometers.info/gdp/us-gdp/"/>
    <hyperlink ref="B15" r:id="rId14" display="https://www.worldometers.info/gdp/iceland-gdp/"/>
    <hyperlink ref="B16" r:id="rId15" display="https://www.worldometers.info/gdp/netherlands-gdp/"/>
    <hyperlink ref="B17" r:id="rId16" display="https://www.worldometers.info/gdp/denmark-gdp/"/>
    <hyperlink ref="B18" r:id="rId17" display="https://www.worldometers.info/gdp/saudi-arabia-gdp/"/>
    <hyperlink ref="B19" r:id="rId18" display="https://www.worldometers.info/gdp/austria-gdp/"/>
    <hyperlink ref="B20" r:id="rId19" display="https://www.worldometers.info/gdp/germany-gdp/"/>
    <hyperlink ref="B21" r:id="rId20" display="https://www.worldometers.info/gdp/sweden-gdp/"/>
    <hyperlink ref="B22" r:id="rId21" display="https://www.worldometers.info/gdp/australia-gdp/"/>
    <hyperlink ref="B23" r:id="rId22" display="https://www.worldometers.info/gdp/belgium-gdp/"/>
    <hyperlink ref="B24" r:id="rId23" display="https://www.worldometers.info/gdp/bahrain-gdp/"/>
    <hyperlink ref="B25" r:id="rId24" display="https://www.worldometers.info/gdp/canada-gdp/"/>
    <hyperlink ref="B26" r:id="rId25" display="https://www.worldometers.info/gdp/finland-gdp/"/>
    <hyperlink ref="B27" r:id="rId26" display="https://www.worldometers.info/gdp/uk-gdp/"/>
    <hyperlink ref="B28" r:id="rId27" display="https://www.worldometers.info/gdp/france-gdp/"/>
    <hyperlink ref="B29" r:id="rId28" display="https://www.worldometers.info/gdp/japan-gdp/"/>
    <hyperlink ref="B30" r:id="rId29" display="https://www.worldometers.info/gdp/oman-gdp/"/>
    <hyperlink ref="B31" r:id="rId30" display="https://www.worldometers.info/gdp/italy-gdp/"/>
    <hyperlink ref="B32" r:id="rId31" display="https://www.worldometers.info/gdp/malta-gdp/"/>
    <hyperlink ref="B33" r:id="rId32" display="https://www.worldometers.info/gdp/new-zealand-gdp/"/>
    <hyperlink ref="B34" r:id="rId33" display="https://www.worldometers.info/gdp/aruba-gdp/"/>
    <hyperlink ref="B35" r:id="rId34" display="https://www.worldometers.info/gdp/spain-gdp/"/>
    <hyperlink ref="B36" r:id="rId35" display="https://www.worldometers.info/gdp/israel-gdp/"/>
    <hyperlink ref="B37" r:id="rId36" display="https://www.worldometers.info/gdp/south-korea-gdp/"/>
    <hyperlink ref="B38" r:id="rId37" display="https://www.worldometers.info/gdp/czechia-gdp/"/>
    <hyperlink ref="B39" r:id="rId38" display="https://www.worldometers.info/gdp/slovenia-gdp/"/>
    <hyperlink ref="B40" r:id="rId39" display="https://www.worldometers.info/gdp/cyprus-gdp/"/>
    <hyperlink ref="B41" r:id="rId40" display="https://www.worldometers.info/gdp/estonia-gdp/"/>
    <hyperlink ref="B42" r:id="rId41" display="https://www.worldometers.info/gdp/lithuania-gdp/"/>
    <hyperlink ref="B43" r:id="rId42" display="https://www.worldometers.info/gdp/portugal-gdp/"/>
    <hyperlink ref="B44" r:id="rId43" display="https://www.worldometers.info/gdp/slovakia-gdp/"/>
    <hyperlink ref="B45" r:id="rId44" display="https://www.worldometers.info/gdp/trinidad-and-tobago-gdp/"/>
    <hyperlink ref="B46" r:id="rId45" display="https://www.worldometers.info/gdp/bahamas-gdp/"/>
    <hyperlink ref="B47" r:id="rId46" display="https://www.worldometers.info/gdp/poland-gdp/"/>
    <hyperlink ref="B48" r:id="rId47" display="https://www.worldometers.info/gdp/malaysia-gdp/"/>
    <hyperlink ref="B49" r:id="rId48" display="https://www.worldometers.info/gdp/seychelles-gdp/"/>
    <hyperlink ref="B50" r:id="rId49" display="https://www.worldometers.info/gdp/hungary-gdp/"/>
    <hyperlink ref="B51" r:id="rId50" display="https://www.worldometers.info/gdp/saint-kitts-and-nevis-gdp/"/>
    <hyperlink ref="B52" r:id="rId51" display="https://www.worldometers.info/gdp/greece-gdp/"/>
    <hyperlink ref="B53" r:id="rId52" display="https://www.worldometers.info/gdp/latvia-gdp/"/>
    <hyperlink ref="B54" r:id="rId53" display="https://www.worldometers.info/gdp/turkey-gdp/"/>
    <hyperlink ref="B55" r:id="rId54" display="https://www.worldometers.info/gdp/romania-gdp/"/>
    <hyperlink ref="B56" r:id="rId55" display="https://www.worldometers.info/gdp/kazakhstan-gdp/"/>
    <hyperlink ref="B57" r:id="rId56" display="https://www.worldometers.info/gdp/croatia-gdp/"/>
    <hyperlink ref="B58" r:id="rId57" display="https://www.worldometers.info/gdp/russia-gdp/"/>
    <hyperlink ref="B59" r:id="rId58" display="https://www.worldometers.info/gdp/chile-gdp/"/>
    <hyperlink ref="B60" r:id="rId59" display="https://www.worldometers.info/gdp/panama-gdp/"/>
    <hyperlink ref="B61" r:id="rId60" display="https://www.worldometers.info/gdp/equatorial-guinea-gdp/"/>
    <hyperlink ref="B62" r:id="rId61" display="https://www.worldometers.info/gdp/antigua-and-barbuda-gdp/"/>
    <hyperlink ref="B63" r:id="rId62" display="https://www.worldometers.info/gdp/uruguay-gdp/"/>
    <hyperlink ref="B64" r:id="rId63" display="https://www.worldometers.info/gdp/mauritius-gdp/"/>
    <hyperlink ref="B65" r:id="rId64" display="https://www.worldometers.info/gdp/bulgaria-gdp/"/>
    <hyperlink ref="B66" r:id="rId65" display="https://www.worldometers.info/gdp/iran-gdp/"/>
    <hyperlink ref="B67" r:id="rId66" display="https://www.worldometers.info/gdp/argentina-gdp/"/>
    <hyperlink ref="B68" r:id="rId67" display="https://www.worldometers.info/gdp/libya-gdp/"/>
    <hyperlink ref="B69" r:id="rId68" display="https://www.worldometers.info/gdp/montenegro-gdp/"/>
    <hyperlink ref="B70" r:id="rId69" display="https://www.worldometers.info/gdp/belarus-gdp/"/>
    <hyperlink ref="B71" r:id="rId70" display="https://www.worldometers.info/gdp/mexico-gdp/"/>
    <hyperlink ref="B72" r:id="rId71" display="https://www.worldometers.info/gdp/barbados-gdp/"/>
    <hyperlink ref="B73" r:id="rId72" display="https://www.worldometers.info/gdp/gabon-gdp/"/>
    <hyperlink ref="B74" r:id="rId73" display="https://www.worldometers.info/gdp/turkmenistan-gdp/"/>
    <hyperlink ref="B75" r:id="rId74" display="https://www.worldometers.info/gdp/thailand-gdp/"/>
    <hyperlink ref="B76" r:id="rId75" display="https://www.worldometers.info/gdp/azerbaijan-gdp/"/>
    <hyperlink ref="B77" r:id="rId76" display="https://www.worldometers.info/gdp/costa-rica-gdp/"/>
    <hyperlink ref="B78" r:id="rId77" display="https://www.worldometers.info/gdp/botswana-gdp/"/>
    <hyperlink ref="B79" r:id="rId78" display="https://www.worldometers.info/gdp/iraq-gdp/"/>
    <hyperlink ref="B80" r:id="rId79" display="https://www.worldometers.info/gdp/china-gdp/"/>
    <hyperlink ref="B81" r:id="rId80" display="https://www.worldometers.info/gdp/maldives-gdp/"/>
    <hyperlink ref="B82" r:id="rId81" display="https://www.worldometers.info/gdp/dominican-republic-gdp/"/>
    <hyperlink ref="B83" r:id="rId82" display="https://www.worldometers.info/gdp/brazil-gdp/"/>
    <hyperlink ref="B84" r:id="rId83" display="https://www.worldometers.info/gdp/serbia-gdp/"/>
    <hyperlink ref="B85" r:id="rId84" display="https://www.worldometers.info/gdp/algeria-gdp/"/>
    <hyperlink ref="B86" r:id="rId85" display="https://www.worldometers.info/gdp/north-macedonia-gdp/"/>
    <hyperlink ref="B87" r:id="rId86" display="https://www.worldometers.info/gdp/suriname-gdp/"/>
    <hyperlink ref="B88" r:id="rId87" display="https://www.worldometers.info/gdp/grenada-gdp/"/>
    <hyperlink ref="B89" r:id="rId88" display="https://www.worldometers.info/gdp/palau-gdp/"/>
    <hyperlink ref="B90" r:id="rId89" display="https://www.worldometers.info/gdp/lebanon-gdp/"/>
    <hyperlink ref="B91" r:id="rId90" display="https://www.worldometers.info/gdp/colombia-gdp/"/>
    <hyperlink ref="B92" r:id="rId91" display="https://www.worldometers.info/gdp/saint-lucia-gdp/"/>
    <hyperlink ref="B93" r:id="rId92" display="https://www.worldometers.info/gdp/south-africa-gdp/"/>
    <hyperlink ref="B94" r:id="rId93" display="https://www.worldometers.info/gdp/peru-gdp/"/>
    <hyperlink ref="B95" r:id="rId94" display="https://www.worldometers.info/gdp/paraguay-gdp/"/>
    <hyperlink ref="B96" r:id="rId95" display="https://www.worldometers.info/gdp/bosnia-and-herzegovina-gdp/"/>
    <hyperlink ref="B97" r:id="rId96" display="https://www.worldometers.info/gdp/mongolia-gdp/"/>
    <hyperlink ref="B98" r:id="rId97" display="https://www.worldometers.info/gdp/albania-gdp/"/>
    <hyperlink ref="B99" r:id="rId98" display="https://www.worldometers.info/gdp/sri-lanka-gdp/"/>
    <hyperlink ref="B100" r:id="rId99" display="https://www.worldometers.info/gdp/indonesia-gdp/"/>
    <hyperlink ref="B101" r:id="rId100" display="https://www.worldometers.info/gdp/tunisia-gdp/"/>
    <hyperlink ref="B102" r:id="rId101" display="https://www.worldometers.info/gdp/saint-vincent-and-the-grenadines-gdp/"/>
    <hyperlink ref="B103" r:id="rId102" display="https://www.worldometers.info/gdp/ecuador-gdp/"/>
    <hyperlink ref="B104" r:id="rId103" display="https://www.worldometers.info/gdp/egypt-gdp/"/>
    <hyperlink ref="B105" r:id="rId104" display="https://www.worldometers.info/gdp/georgia-gdp/"/>
    <hyperlink ref="B106" r:id="rId105" display="https://www.worldometers.info/gdp/namibia-gdp/"/>
    <hyperlink ref="B107" r:id="rId106" display="https://www.worldometers.info/gdp/dominica-gdp/"/>
    <hyperlink ref="B108" r:id="rId107" display="https://www.worldometers.info/gdp/armenia-gdp/"/>
    <hyperlink ref="B109" r:id="rId108" display="https://www.worldometers.info/gdp/fiji-gdp/"/>
    <hyperlink ref="B110" r:id="rId109" display="https://www.worldometers.info/gdp/bhutan-gdp/"/>
    <hyperlink ref="B111" r:id="rId110" display="https://www.worldometers.info/gdp/jordan-gdp/"/>
    <hyperlink ref="B112" r:id="rId111" display="https://www.worldometers.info/gdp/jamaica-gdp/"/>
    <hyperlink ref="B113" r:id="rId112" display="https://www.worldometers.info/gdp/ukraine-gdp/"/>
    <hyperlink ref="B114" r:id="rId113" display="https://www.worldometers.info/gdp/swaziland-gdp/"/>
    <hyperlink ref="B115" r:id="rId114" display="https://www.worldometers.info/gdp/belize-gdp/"/>
    <hyperlink ref="B116" r:id="rId115" display="https://www.worldometers.info/gdp/philippines-gdp/"/>
    <hyperlink ref="B117" r:id="rId116" display="https://www.worldometers.info/gdp/morocco-gdp/"/>
    <hyperlink ref="B118" r:id="rId117" display="https://www.worldometers.info/gdp/guyana-gdp/"/>
    <hyperlink ref="B119" r:id="rId118" display="https://www.worldometers.info/gdp/guatemala-gdp/"/>
    <hyperlink ref="B120" r:id="rId119" display="https://www.worldometers.info/gdp/el-salvador-gdp/"/>
    <hyperlink ref="B121" r:id="rId120" display="https://www.worldometers.info/gdp/bolivia-gdp/"/>
    <hyperlink ref="B122" r:id="rId121" display="https://www.worldometers.info/gdp/timor-leste-gdp/"/>
    <hyperlink ref="B123" r:id="rId122" display="https://www.worldometers.info/gdp/india-gdp/"/>
    <hyperlink ref="B124" r:id="rId123" display="https://www.worldometers.info/gdp/laos-gdp/"/>
    <hyperlink ref="B125" r:id="rId124" display="https://www.worldometers.info/gdp/cabo-verde-gdp/"/>
    <hyperlink ref="B126" r:id="rId125" display="https://www.worldometers.info/gdp/uzbekistan-gdp/"/>
    <hyperlink ref="B127" r:id="rId126" display="https://www.worldometers.info/gdp/vietnam-gdp/"/>
    <hyperlink ref="B128" r:id="rId127" display="https://www.worldometers.info/gdp/angola-gdp/"/>
    <hyperlink ref="B129" r:id="rId128" display="https://www.worldometers.info/gdp/samoa-gdp/"/>
    <hyperlink ref="B130" r:id="rId129" display="https://www.worldometers.info/gdp/myanmar-gdp/"/>
    <hyperlink ref="B131" r:id="rId130" display="https://www.worldometers.info/gdp/tonga-gdp/"/>
    <hyperlink ref="B132" r:id="rId131" display="https://www.worldometers.info/gdp/nigeria-gdp/"/>
    <hyperlink ref="B133" r:id="rId132" display="https://www.worldometers.info/gdp/nicaragua-gdp/"/>
    <hyperlink ref="B134" r:id="rId133" display="https://www.worldometers.info/gdp/moldova-gdp/"/>
    <hyperlink ref="B135" r:id="rId134" display="https://www.worldometers.info/gdp/pakistan-gdp/"/>
    <hyperlink ref="B136" r:id="rId135" display="https://www.worldometers.info/gdp/congo-gdp/"/>
    <hyperlink ref="B137" r:id="rId136" display="https://www.worldometers.info/gdp/honduras-gdp/"/>
    <hyperlink ref="B138" r:id="rId137" display="https://www.worldometers.info/gdp/sudan-gdp/"/>
    <hyperlink ref="B139" r:id="rId138" display="https://www.worldometers.info/gdp/state-of-palestine-gdp/"/>
    <hyperlink ref="B140" r:id="rId139" display="https://www.worldometers.info/gdp/ghana-gdp/"/>
    <hyperlink ref="B141" r:id="rId140" display="https://www.worldometers.info/gdp/marshall-islands-gdp/"/>
    <hyperlink ref="B142" r:id="rId141" display="https://www.worldometers.info/gdp/papua-new-guinea-gdp/"/>
    <hyperlink ref="B143" r:id="rId142" display="https://www.worldometers.info/gdp/zambia-gdp/"/>
    <hyperlink ref="B144" r:id="rId143" display="https://www.worldometers.info/gdp/cambodia-gdp/"/>
    <hyperlink ref="B145" r:id="rId144" display="https://www.worldometers.info/gdp/mauritania-gdp/"/>
    <hyperlink ref="B146" r:id="rId145" display="https://www.worldometers.info/gdp/cote-d-ivoire-gdp/"/>
    <hyperlink ref="B147" r:id="rId146" display="https://www.worldometers.info/gdp/tuvalu-gdp/"/>
    <hyperlink ref="B148" r:id="rId147" display="https://www.worldometers.info/gdp/bangladesh-gdp/"/>
    <hyperlink ref="B149" r:id="rId148" display="https://www.worldometers.info/gdp/kyrgyzstan-gdp/"/>
    <hyperlink ref="B150" r:id="rId149" display="https://www.worldometers.info/gdp/cameroon-gdp/"/>
    <hyperlink ref="B151" r:id="rId150" display="https://www.worldometers.info/gdp/senegal-gdp/"/>
    <hyperlink ref="B152" r:id="rId151" display="https://www.worldometers.info/gdp/sao-tome-and-principe-gdp/"/>
    <hyperlink ref="B153" r:id="rId152" display="https://www.worldometers.info/gdp/kenya-gdp/"/>
    <hyperlink ref="B154" r:id="rId153" display="https://www.worldometers.info/gdp/vanuatu-gdp/"/>
    <hyperlink ref="B155" r:id="rId154" display="https://www.worldometers.info/gdp/tajikistan-gdp/"/>
    <hyperlink ref="B156" r:id="rId155" display="https://www.worldometers.info/gdp/tanzania-gdp/"/>
    <hyperlink ref="B157" r:id="rId156" display="https://www.worldometers.info/gdp/lesotho-gdp/"/>
    <hyperlink ref="B158" r:id="rId157" display="https://www.worldometers.info/gdp/comoros-gdp/"/>
    <hyperlink ref="B159" r:id="rId158" display="https://www.worldometers.info/gdp/nepal-gdp/"/>
    <hyperlink ref="B160" r:id="rId159" display="https://www.worldometers.info/gdp/yemen-gdp/"/>
    <hyperlink ref="B161" r:id="rId160" display="https://www.worldometers.info/gdp/zimbabwe-gdp/"/>
    <hyperlink ref="B162" r:id="rId161" display="https://www.worldometers.info/gdp/solomon-islands-gdp/"/>
    <hyperlink ref="B163" r:id="rId162" display="https://www.worldometers.info/gdp/benin-gdp/"/>
    <hyperlink ref="B164" r:id="rId163" display="https://www.worldometers.info/gdp/guinea-gdp/"/>
    <hyperlink ref="B165" r:id="rId164" display="https://www.worldometers.info/gdp/mali-gdp/"/>
    <hyperlink ref="B166" r:id="rId165" display="https://www.worldometers.info/gdp/kiribati-gdp/"/>
    <hyperlink ref="B167" r:id="rId166" display="https://www.worldometers.info/gdp/rwanda-gdp/"/>
    <hyperlink ref="B168" r:id="rId167" display="https://www.worldometers.info/gdp/afghanistan-gdp/"/>
    <hyperlink ref="B169" r:id="rId168" display="https://www.worldometers.info/gdp/chad-gdp/"/>
    <hyperlink ref="B170" r:id="rId169" display="https://www.worldometers.info/gdp/ethiopia-gdp/"/>
    <hyperlink ref="B171" r:id="rId170" display="https://www.worldometers.info/gdp/uganda-gdp/"/>
    <hyperlink ref="B172" r:id="rId171" display="https://www.worldometers.info/gdp/burkina-faso-gdp/"/>
    <hyperlink ref="B173" r:id="rId172" display="https://www.worldometers.info/gdp/haiti-gdp/"/>
    <hyperlink ref="B174" r:id="rId173" display="https://www.worldometers.info/gdp/guinea-bissau-gdp/"/>
    <hyperlink ref="B175" r:id="rId174" display="https://www.worldometers.info/gdp/gambia-gdp/"/>
    <hyperlink ref="B176" r:id="rId175" display="https://www.worldometers.info/gdp/togo-gdp/"/>
    <hyperlink ref="B177" r:id="rId176" display="https://www.worldometers.info/gdp/madagascar-gdp/"/>
    <hyperlink ref="B178" r:id="rId177" display="https://www.worldometers.info/gdp/sierra-leone-gdp/"/>
    <hyperlink ref="B179" r:id="rId178" display="https://www.worldometers.info/gdp/liberia-gdp/"/>
    <hyperlink ref="B180" r:id="rId179" display="https://www.worldometers.info/gdp/mozambique-gdp/"/>
    <hyperlink ref="B181" r:id="rId180" display="https://www.worldometers.info/gdp/malawi-gdp/"/>
    <hyperlink ref="B182" r:id="rId181" display="https://www.worldometers.info/gdp/niger-gdp/"/>
    <hyperlink ref="B183" r:id="rId182" display="https://www.worldometers.info/gdp/democratic-republic-of-the-congo-gdp/"/>
    <hyperlink ref="B184" r:id="rId183" display="https://www.worldometers.info/gdp/burundi-gdp/"/>
    <hyperlink ref="B185" r:id="rId184" display="https://www.worldometers.info/gdp/central-african-republic-gdp/"/>
    <hyperlink ref="B186" r:id="rId185" display="https://www.worldometers.info/gdp/andorra-gdp/"/>
    <hyperlink ref="B187" r:id="rId186" display="https://www.worldometers.info/gdp/american-samoa-gdp/"/>
    <hyperlink ref="B188" r:id="rId187" display="https://www.worldometers.info/gdp/cuba-gdp/"/>
    <hyperlink ref="B189" r:id="rId188" display="https://www.worldometers.info/gdp/northern-mariana-islands-gdp/"/>
    <hyperlink ref="B190" r:id="rId189" display="https://www.worldometers.info/gdp/guam-gdp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selection activeCell="F3" sqref="F3"/>
    </sheetView>
  </sheetViews>
  <sheetFormatPr defaultRowHeight="15" x14ac:dyDescent="0.25"/>
  <cols>
    <col min="1" max="2" width="9.140625" style="9"/>
    <col min="3" max="3" width="24" style="9" bestFit="1" customWidth="1"/>
    <col min="4" max="5" width="9.140625" style="9"/>
    <col min="6" max="6" width="16" style="9" bestFit="1" customWidth="1"/>
    <col min="7" max="7" width="11.5703125" style="9" bestFit="1" customWidth="1"/>
    <col min="8" max="16384" width="9.140625" style="9"/>
  </cols>
  <sheetData>
    <row r="1" spans="1:8" ht="15.75" thickBot="1" x14ac:dyDescent="0.3">
      <c r="A1" s="9" t="s">
        <v>328</v>
      </c>
      <c r="B1" s="9" t="s">
        <v>63</v>
      </c>
      <c r="C1" s="9" t="s">
        <v>331</v>
      </c>
      <c r="D1" s="9" t="s">
        <v>527</v>
      </c>
      <c r="E1" s="9" t="s">
        <v>528</v>
      </c>
      <c r="F1" s="9" t="s">
        <v>529</v>
      </c>
      <c r="G1" s="9" t="s">
        <v>530</v>
      </c>
      <c r="H1" s="9" t="s">
        <v>531</v>
      </c>
    </row>
    <row r="2" spans="1:8" ht="16.5" thickBot="1" x14ac:dyDescent="0.3">
      <c r="A2" s="102">
        <v>1</v>
      </c>
      <c r="B2" s="61" t="s">
        <v>324</v>
      </c>
      <c r="C2" s="103">
        <v>19485394000000</v>
      </c>
      <c r="D2" s="104" t="s">
        <v>339</v>
      </c>
      <c r="E2" s="105">
        <v>2.2700000000000001E-2</v>
      </c>
      <c r="F2" s="106">
        <v>325084756</v>
      </c>
      <c r="G2" s="103">
        <v>59939</v>
      </c>
      <c r="H2" s="105">
        <v>0.24079999999999999</v>
      </c>
    </row>
    <row r="3" spans="1:8" ht="16.5" thickBot="1" x14ac:dyDescent="0.3">
      <c r="A3" s="107">
        <v>2</v>
      </c>
      <c r="B3" s="67" t="s">
        <v>104</v>
      </c>
      <c r="C3" s="108">
        <v>12237700479375</v>
      </c>
      <c r="D3" s="109" t="s">
        <v>340</v>
      </c>
      <c r="E3" s="110">
        <v>6.9000000000000006E-2</v>
      </c>
      <c r="F3" s="111">
        <v>1421021791</v>
      </c>
      <c r="G3" s="108">
        <v>8612</v>
      </c>
      <c r="H3" s="110">
        <v>0.1512</v>
      </c>
    </row>
    <row r="4" spans="1:8" ht="16.5" thickBot="1" x14ac:dyDescent="0.3">
      <c r="A4" s="102">
        <v>3</v>
      </c>
      <c r="B4" s="61" t="s">
        <v>109</v>
      </c>
      <c r="C4" s="103">
        <v>4872415104315</v>
      </c>
      <c r="D4" s="104" t="s">
        <v>341</v>
      </c>
      <c r="E4" s="105">
        <v>1.7100000000000001E-2</v>
      </c>
      <c r="F4" s="106">
        <v>127502725</v>
      </c>
      <c r="G4" s="103">
        <v>38214</v>
      </c>
      <c r="H4" s="105">
        <v>6.0199999999999997E-2</v>
      </c>
    </row>
    <row r="5" spans="1:8" ht="16.5" thickBot="1" x14ac:dyDescent="0.3">
      <c r="A5" s="107">
        <v>4</v>
      </c>
      <c r="B5" s="67" t="s">
        <v>159</v>
      </c>
      <c r="C5" s="108">
        <v>3693204332230</v>
      </c>
      <c r="D5" s="109" t="s">
        <v>342</v>
      </c>
      <c r="E5" s="110">
        <v>2.2200000000000001E-2</v>
      </c>
      <c r="F5" s="111">
        <v>82658409</v>
      </c>
      <c r="G5" s="108">
        <v>44680</v>
      </c>
      <c r="H5" s="110">
        <v>4.5600000000000002E-2</v>
      </c>
    </row>
    <row r="6" spans="1:8" ht="16.5" thickBot="1" x14ac:dyDescent="0.3">
      <c r="A6" s="102">
        <v>5</v>
      </c>
      <c r="B6" s="61" t="s">
        <v>105</v>
      </c>
      <c r="C6" s="103">
        <v>2650725335364</v>
      </c>
      <c r="D6" s="104" t="s">
        <v>343</v>
      </c>
      <c r="E6" s="105">
        <v>6.6799999999999998E-2</v>
      </c>
      <c r="F6" s="106">
        <v>1338676785</v>
      </c>
      <c r="G6" s="103">
        <v>1980</v>
      </c>
      <c r="H6" s="105">
        <v>3.2800000000000003E-2</v>
      </c>
    </row>
    <row r="7" spans="1:8" ht="16.5" thickBot="1" x14ac:dyDescent="0.3">
      <c r="A7" s="107">
        <v>6</v>
      </c>
      <c r="B7" s="67" t="s">
        <v>325</v>
      </c>
      <c r="C7" s="108">
        <v>2637866340434</v>
      </c>
      <c r="D7" s="109" t="s">
        <v>344</v>
      </c>
      <c r="E7" s="110">
        <v>1.7899999999999999E-2</v>
      </c>
      <c r="F7" s="111">
        <v>66727461</v>
      </c>
      <c r="G7" s="108">
        <v>39532</v>
      </c>
      <c r="H7" s="110">
        <v>3.2599999999999997E-2</v>
      </c>
    </row>
    <row r="8" spans="1:8" ht="16.5" thickBot="1" x14ac:dyDescent="0.3">
      <c r="A8" s="102">
        <v>7</v>
      </c>
      <c r="B8" s="61" t="s">
        <v>160</v>
      </c>
      <c r="C8" s="103">
        <v>2582501307216</v>
      </c>
      <c r="D8" s="104" t="s">
        <v>345</v>
      </c>
      <c r="E8" s="105">
        <v>1.8200000000000001E-2</v>
      </c>
      <c r="F8" s="106">
        <v>64842509</v>
      </c>
      <c r="G8" s="103">
        <v>39827</v>
      </c>
      <c r="H8" s="105">
        <v>3.1899999999999998E-2</v>
      </c>
    </row>
    <row r="9" spans="1:8" ht="16.5" thickBot="1" x14ac:dyDescent="0.3">
      <c r="A9" s="107">
        <v>8</v>
      </c>
      <c r="B9" s="67" t="s">
        <v>185</v>
      </c>
      <c r="C9" s="108">
        <v>2053594877013</v>
      </c>
      <c r="D9" s="109" t="s">
        <v>346</v>
      </c>
      <c r="E9" s="110">
        <v>9.7999999999999997E-3</v>
      </c>
      <c r="F9" s="111">
        <v>207833823</v>
      </c>
      <c r="G9" s="108">
        <v>9881</v>
      </c>
      <c r="H9" s="110">
        <v>2.5399999999999999E-2</v>
      </c>
    </row>
    <row r="10" spans="1:8" ht="16.5" thickBot="1" x14ac:dyDescent="0.3">
      <c r="A10" s="102">
        <v>9</v>
      </c>
      <c r="B10" s="61" t="s">
        <v>161</v>
      </c>
      <c r="C10" s="103">
        <v>1943835376342</v>
      </c>
      <c r="D10" s="104" t="s">
        <v>347</v>
      </c>
      <c r="E10" s="105">
        <v>1.4999999999999999E-2</v>
      </c>
      <c r="F10" s="106">
        <v>60673701</v>
      </c>
      <c r="G10" s="103">
        <v>32038</v>
      </c>
      <c r="H10" s="105">
        <v>2.4E-2</v>
      </c>
    </row>
    <row r="11" spans="1:8" ht="16.5" thickBot="1" x14ac:dyDescent="0.3">
      <c r="A11" s="107">
        <v>10</v>
      </c>
      <c r="B11" s="67" t="s">
        <v>265</v>
      </c>
      <c r="C11" s="108">
        <v>1647120175449</v>
      </c>
      <c r="D11" s="109" t="s">
        <v>348</v>
      </c>
      <c r="E11" s="110">
        <v>3.0499999999999999E-2</v>
      </c>
      <c r="F11" s="111">
        <v>36732095</v>
      </c>
      <c r="G11" s="108">
        <v>44841</v>
      </c>
      <c r="H11" s="110">
        <v>2.0400000000000001E-2</v>
      </c>
    </row>
    <row r="12" spans="1:8" ht="16.5" thickBot="1" x14ac:dyDescent="0.3">
      <c r="A12" s="102">
        <v>11</v>
      </c>
      <c r="B12" s="61" t="s">
        <v>264</v>
      </c>
      <c r="C12" s="103">
        <v>1578417211937</v>
      </c>
      <c r="D12" s="104" t="s">
        <v>349</v>
      </c>
      <c r="E12" s="105">
        <v>1.55E-2</v>
      </c>
      <c r="F12" s="106">
        <v>145530082</v>
      </c>
      <c r="G12" s="103">
        <v>10846</v>
      </c>
      <c r="H12" s="105">
        <v>1.95E-2</v>
      </c>
    </row>
    <row r="13" spans="1:8" ht="16.5" thickBot="1" x14ac:dyDescent="0.3">
      <c r="A13" s="107">
        <v>12</v>
      </c>
      <c r="B13" s="67" t="s">
        <v>116</v>
      </c>
      <c r="C13" s="108">
        <v>1530750923149</v>
      </c>
      <c r="D13" s="109" t="s">
        <v>350</v>
      </c>
      <c r="E13" s="110">
        <v>3.0599999999999999E-2</v>
      </c>
      <c r="F13" s="111">
        <v>51096415</v>
      </c>
      <c r="G13" s="108">
        <v>29958</v>
      </c>
      <c r="H13" s="110">
        <v>1.89E-2</v>
      </c>
    </row>
    <row r="14" spans="1:8" ht="16.5" thickBot="1" x14ac:dyDescent="0.3">
      <c r="A14" s="102">
        <v>13</v>
      </c>
      <c r="B14" s="61" t="s">
        <v>237</v>
      </c>
      <c r="C14" s="103">
        <v>1323421072479</v>
      </c>
      <c r="D14" s="104" t="s">
        <v>351</v>
      </c>
      <c r="E14" s="105">
        <v>1.9599999999999999E-2</v>
      </c>
      <c r="F14" s="106">
        <v>24584620</v>
      </c>
      <c r="G14" s="103">
        <v>53831</v>
      </c>
      <c r="H14" s="105">
        <v>1.6400000000000001E-2</v>
      </c>
    </row>
    <row r="15" spans="1:8" ht="16.5" thickBot="1" x14ac:dyDescent="0.3">
      <c r="A15" s="107">
        <v>14</v>
      </c>
      <c r="B15" s="67" t="s">
        <v>162</v>
      </c>
      <c r="C15" s="108">
        <v>1314314164402</v>
      </c>
      <c r="D15" s="109" t="s">
        <v>352</v>
      </c>
      <c r="E15" s="110">
        <v>3.0499999999999999E-2</v>
      </c>
      <c r="F15" s="111">
        <v>46647428</v>
      </c>
      <c r="G15" s="108">
        <v>28175</v>
      </c>
      <c r="H15" s="110">
        <v>1.6199999999999999E-2</v>
      </c>
    </row>
    <row r="16" spans="1:8" ht="16.5" thickBot="1" x14ac:dyDescent="0.3">
      <c r="A16" s="102">
        <v>15</v>
      </c>
      <c r="B16" s="61" t="s">
        <v>186</v>
      </c>
      <c r="C16" s="103">
        <v>1150887823404</v>
      </c>
      <c r="D16" s="104" t="s">
        <v>353</v>
      </c>
      <c r="E16" s="105">
        <v>2.0400000000000001E-2</v>
      </c>
      <c r="F16" s="106">
        <v>124777324</v>
      </c>
      <c r="G16" s="103">
        <v>9224</v>
      </c>
      <c r="H16" s="105">
        <v>1.4200000000000001E-2</v>
      </c>
    </row>
    <row r="17" spans="1:8" ht="16.5" thickBot="1" x14ac:dyDescent="0.3">
      <c r="A17" s="107">
        <v>16</v>
      </c>
      <c r="B17" s="67" t="s">
        <v>106</v>
      </c>
      <c r="C17" s="108">
        <v>1015420587285</v>
      </c>
      <c r="D17" s="109" t="s">
        <v>354</v>
      </c>
      <c r="E17" s="110">
        <v>5.0700000000000002E-2</v>
      </c>
      <c r="F17" s="111">
        <v>264650963</v>
      </c>
      <c r="G17" s="108">
        <v>3837</v>
      </c>
      <c r="H17" s="110">
        <v>1.2500000000000001E-2</v>
      </c>
    </row>
    <row r="18" spans="1:8" ht="16.5" thickBot="1" x14ac:dyDescent="0.3">
      <c r="A18" s="102">
        <v>17</v>
      </c>
      <c r="B18" s="61" t="s">
        <v>112</v>
      </c>
      <c r="C18" s="103">
        <v>851549299635</v>
      </c>
      <c r="D18" s="104" t="s">
        <v>355</v>
      </c>
      <c r="E18" s="105">
        <v>7.4399999999999994E-2</v>
      </c>
      <c r="F18" s="106">
        <v>81116450</v>
      </c>
      <c r="G18" s="103">
        <v>10498</v>
      </c>
      <c r="H18" s="105">
        <v>1.0500000000000001E-2</v>
      </c>
    </row>
    <row r="19" spans="1:8" ht="16.5" thickBot="1" x14ac:dyDescent="0.3">
      <c r="A19" s="107">
        <v>18</v>
      </c>
      <c r="B19" s="67" t="s">
        <v>165</v>
      </c>
      <c r="C19" s="108">
        <v>830572618850</v>
      </c>
      <c r="D19" s="109" t="s">
        <v>356</v>
      </c>
      <c r="E19" s="110">
        <v>3.1600000000000003E-2</v>
      </c>
      <c r="F19" s="111">
        <v>17021347</v>
      </c>
      <c r="G19" s="108">
        <v>48796</v>
      </c>
      <c r="H19" s="110">
        <v>1.03E-2</v>
      </c>
    </row>
    <row r="20" spans="1:8" ht="16.5" thickBot="1" x14ac:dyDescent="0.3">
      <c r="A20" s="102">
        <v>19</v>
      </c>
      <c r="B20" s="61" t="s">
        <v>119</v>
      </c>
      <c r="C20" s="103">
        <v>686738400000</v>
      </c>
      <c r="D20" s="104" t="s">
        <v>357</v>
      </c>
      <c r="E20" s="105">
        <v>-8.6E-3</v>
      </c>
      <c r="F20" s="106">
        <v>33101179</v>
      </c>
      <c r="G20" s="103">
        <v>20747</v>
      </c>
      <c r="H20" s="105">
        <v>8.5000000000000006E-3</v>
      </c>
    </row>
    <row r="21" spans="1:8" ht="16.5" thickBot="1" x14ac:dyDescent="0.3">
      <c r="A21" s="107">
        <v>20</v>
      </c>
      <c r="B21" s="67" t="s">
        <v>266</v>
      </c>
      <c r="C21" s="108">
        <v>678965423322</v>
      </c>
      <c r="D21" s="109" t="s">
        <v>358</v>
      </c>
      <c r="E21" s="110">
        <v>1.09E-2</v>
      </c>
      <c r="F21" s="111">
        <v>8455804</v>
      </c>
      <c r="G21" s="108">
        <v>80296</v>
      </c>
      <c r="H21" s="110">
        <v>8.3999999999999995E-3</v>
      </c>
    </row>
    <row r="22" spans="1:8" ht="16.5" thickBot="1" x14ac:dyDescent="0.3">
      <c r="A22" s="102">
        <v>21</v>
      </c>
      <c r="B22" s="61" t="s">
        <v>188</v>
      </c>
      <c r="C22" s="103">
        <v>637430331479</v>
      </c>
      <c r="D22" s="104" t="s">
        <v>359</v>
      </c>
      <c r="E22" s="105">
        <v>2.8500000000000001E-2</v>
      </c>
      <c r="F22" s="106">
        <v>43937140</v>
      </c>
      <c r="G22" s="103">
        <v>14508</v>
      </c>
      <c r="H22" s="105">
        <v>7.9000000000000008E-3</v>
      </c>
    </row>
    <row r="23" spans="1:8" ht="16.5" thickBot="1" x14ac:dyDescent="0.3">
      <c r="A23" s="107">
        <v>22</v>
      </c>
      <c r="B23" s="67" t="s">
        <v>170</v>
      </c>
      <c r="C23" s="108">
        <v>535607385506</v>
      </c>
      <c r="D23" s="109" t="s">
        <v>360</v>
      </c>
      <c r="E23" s="110">
        <v>2.29E-2</v>
      </c>
      <c r="F23" s="111">
        <v>9904896</v>
      </c>
      <c r="G23" s="108">
        <v>54075</v>
      </c>
      <c r="H23" s="110">
        <v>6.6E-3</v>
      </c>
    </row>
    <row r="24" spans="1:8" ht="16.5" thickBot="1" x14ac:dyDescent="0.3">
      <c r="A24" s="102">
        <v>23</v>
      </c>
      <c r="B24" s="61" t="s">
        <v>163</v>
      </c>
      <c r="C24" s="103">
        <v>526465839003</v>
      </c>
      <c r="D24" s="104" t="s">
        <v>361</v>
      </c>
      <c r="E24" s="105">
        <v>4.8099999999999997E-2</v>
      </c>
      <c r="F24" s="106">
        <v>37953180</v>
      </c>
      <c r="G24" s="103">
        <v>13871</v>
      </c>
      <c r="H24" s="105">
        <v>6.4999999999999997E-3</v>
      </c>
    </row>
    <row r="25" spans="1:8" ht="16.5" thickBot="1" x14ac:dyDescent="0.3">
      <c r="A25" s="107">
        <v>24</v>
      </c>
      <c r="B25" s="67" t="s">
        <v>166</v>
      </c>
      <c r="C25" s="108">
        <v>494763551891</v>
      </c>
      <c r="D25" s="109" t="s">
        <v>362</v>
      </c>
      <c r="E25" s="110">
        <v>1.7299999999999999E-2</v>
      </c>
      <c r="F25" s="111">
        <v>11419748</v>
      </c>
      <c r="G25" s="108">
        <v>43325</v>
      </c>
      <c r="H25" s="110">
        <v>6.1000000000000004E-3</v>
      </c>
    </row>
    <row r="26" spans="1:8" ht="16.5" thickBot="1" x14ac:dyDescent="0.3">
      <c r="A26" s="102">
        <v>25</v>
      </c>
      <c r="B26" s="61" t="s">
        <v>114</v>
      </c>
      <c r="C26" s="103">
        <v>455302682986</v>
      </c>
      <c r="D26" s="104" t="s">
        <v>363</v>
      </c>
      <c r="E26" s="105">
        <v>3.9100000000000003E-2</v>
      </c>
      <c r="F26" s="106">
        <v>69209810</v>
      </c>
      <c r="G26" s="103">
        <v>6579</v>
      </c>
      <c r="H26" s="105">
        <v>5.5999999999999999E-3</v>
      </c>
    </row>
    <row r="27" spans="1:8" ht="16.5" thickBot="1" x14ac:dyDescent="0.3">
      <c r="A27" s="107">
        <v>26</v>
      </c>
      <c r="B27" s="67" t="s">
        <v>113</v>
      </c>
      <c r="C27" s="108">
        <v>454012768724</v>
      </c>
      <c r="D27" s="109" t="s">
        <v>364</v>
      </c>
      <c r="E27" s="110">
        <v>3.7600000000000001E-2</v>
      </c>
      <c r="F27" s="111">
        <v>80673883</v>
      </c>
      <c r="G27" s="108">
        <v>5628</v>
      </c>
      <c r="H27" s="110">
        <v>5.5999999999999999E-3</v>
      </c>
    </row>
    <row r="28" spans="1:8" ht="16.5" thickBot="1" x14ac:dyDescent="0.3">
      <c r="A28" s="102">
        <v>27</v>
      </c>
      <c r="B28" s="61" t="s">
        <v>172</v>
      </c>
      <c r="C28" s="103">
        <v>416835975862</v>
      </c>
      <c r="D28" s="104" t="s">
        <v>365</v>
      </c>
      <c r="E28" s="105">
        <v>3.04E-2</v>
      </c>
      <c r="F28" s="106">
        <v>8819901</v>
      </c>
      <c r="G28" s="103">
        <v>47261</v>
      </c>
      <c r="H28" s="105">
        <v>5.1999999999999998E-3</v>
      </c>
    </row>
    <row r="29" spans="1:8" ht="16.5" thickBot="1" x14ac:dyDescent="0.3">
      <c r="A29" s="107">
        <v>28</v>
      </c>
      <c r="B29" s="67" t="s">
        <v>272</v>
      </c>
      <c r="C29" s="108">
        <v>399488897844</v>
      </c>
      <c r="D29" s="109" t="s">
        <v>366</v>
      </c>
      <c r="E29" s="110">
        <v>1.9199999999999998E-2</v>
      </c>
      <c r="F29" s="111">
        <v>5296326</v>
      </c>
      <c r="G29" s="108">
        <v>75428</v>
      </c>
      <c r="H29" s="110">
        <v>4.8999999999999998E-3</v>
      </c>
    </row>
    <row r="30" spans="1:8" ht="16.5" thickBot="1" x14ac:dyDescent="0.3">
      <c r="A30" s="102">
        <v>29</v>
      </c>
      <c r="B30" s="61" t="s">
        <v>132</v>
      </c>
      <c r="C30" s="103">
        <v>382575085092</v>
      </c>
      <c r="D30" s="104" t="s">
        <v>367</v>
      </c>
      <c r="E30" s="105">
        <v>7.9000000000000008E-3</v>
      </c>
      <c r="F30" s="106">
        <v>9487203</v>
      </c>
      <c r="G30" s="103">
        <v>40325</v>
      </c>
      <c r="H30" s="105">
        <v>4.7000000000000002E-3</v>
      </c>
    </row>
    <row r="31" spans="1:8" ht="16.5" thickBot="1" x14ac:dyDescent="0.3">
      <c r="A31" s="107">
        <v>30</v>
      </c>
      <c r="B31" s="67" t="s">
        <v>0</v>
      </c>
      <c r="C31" s="108">
        <v>375745486521</v>
      </c>
      <c r="D31" s="109" t="s">
        <v>368</v>
      </c>
      <c r="E31" s="110">
        <v>8.0999999999999996E-3</v>
      </c>
      <c r="F31" s="111">
        <v>190873244</v>
      </c>
      <c r="G31" s="108">
        <v>1969</v>
      </c>
      <c r="H31" s="110">
        <v>4.5999999999999999E-3</v>
      </c>
    </row>
    <row r="32" spans="1:8" ht="16.5" thickBot="1" x14ac:dyDescent="0.3">
      <c r="A32" s="102">
        <v>31</v>
      </c>
      <c r="B32" s="61" t="s">
        <v>134</v>
      </c>
      <c r="C32" s="103">
        <v>353268411919</v>
      </c>
      <c r="D32" s="104" t="s">
        <v>369</v>
      </c>
      <c r="E32" s="105">
        <v>3.3300000000000003E-2</v>
      </c>
      <c r="F32" s="106">
        <v>8243848</v>
      </c>
      <c r="G32" s="103">
        <v>42852</v>
      </c>
      <c r="H32" s="105">
        <v>4.4000000000000003E-3</v>
      </c>
    </row>
    <row r="33" spans="1:8" ht="16.5" thickBot="1" x14ac:dyDescent="0.3">
      <c r="A33" s="107">
        <v>32</v>
      </c>
      <c r="B33" s="67" t="s">
        <v>9</v>
      </c>
      <c r="C33" s="108">
        <v>348871647960</v>
      </c>
      <c r="D33" s="109" t="s">
        <v>370</v>
      </c>
      <c r="E33" s="110">
        <v>1.32E-2</v>
      </c>
      <c r="F33" s="111">
        <v>57009756</v>
      </c>
      <c r="G33" s="108">
        <v>6120</v>
      </c>
      <c r="H33" s="110">
        <v>4.3E-3</v>
      </c>
    </row>
    <row r="34" spans="1:8" ht="16.5" thickBot="1" x14ac:dyDescent="0.3">
      <c r="A34" s="102">
        <v>33</v>
      </c>
      <c r="B34" s="61" t="s">
        <v>135</v>
      </c>
      <c r="C34" s="103">
        <v>341449340451</v>
      </c>
      <c r="D34" s="104" t="s">
        <v>371</v>
      </c>
      <c r="E34" s="105">
        <v>3.7900000000000003E-2</v>
      </c>
      <c r="F34" s="106">
        <v>7306322</v>
      </c>
      <c r="G34" s="103">
        <v>46733</v>
      </c>
      <c r="H34" s="105">
        <v>4.1999999999999997E-3</v>
      </c>
    </row>
    <row r="35" spans="1:8" ht="16.5" thickBot="1" x14ac:dyDescent="0.3">
      <c r="A35" s="107">
        <v>34</v>
      </c>
      <c r="B35" s="67" t="s">
        <v>177</v>
      </c>
      <c r="C35" s="108">
        <v>331430014003</v>
      </c>
      <c r="D35" s="109" t="s">
        <v>372</v>
      </c>
      <c r="E35" s="110">
        <v>7.8E-2</v>
      </c>
      <c r="F35" s="111">
        <v>4753279</v>
      </c>
      <c r="G35" s="108">
        <v>69727</v>
      </c>
      <c r="H35" s="110">
        <v>4.1000000000000003E-3</v>
      </c>
    </row>
    <row r="36" spans="1:8" ht="16.5" thickBot="1" x14ac:dyDescent="0.3">
      <c r="A36" s="102">
        <v>35</v>
      </c>
      <c r="B36" s="61" t="s">
        <v>174</v>
      </c>
      <c r="C36" s="103">
        <v>329865537183</v>
      </c>
      <c r="D36" s="104" t="s">
        <v>373</v>
      </c>
      <c r="E36" s="105">
        <v>2.24E-2</v>
      </c>
      <c r="F36" s="106">
        <v>5732274</v>
      </c>
      <c r="G36" s="103">
        <v>57545</v>
      </c>
      <c r="H36" s="105">
        <v>4.1000000000000003E-3</v>
      </c>
    </row>
    <row r="37" spans="1:8" ht="16.5" thickBot="1" x14ac:dyDescent="0.3">
      <c r="A37" s="107">
        <v>36</v>
      </c>
      <c r="B37" s="67" t="s">
        <v>141</v>
      </c>
      <c r="C37" s="108">
        <v>323907234412</v>
      </c>
      <c r="D37" s="109" t="s">
        <v>374</v>
      </c>
      <c r="E37" s="110">
        <v>3.6200000000000003E-2</v>
      </c>
      <c r="F37" s="111">
        <v>5708041</v>
      </c>
      <c r="G37" s="108">
        <v>56746</v>
      </c>
      <c r="H37" s="110">
        <v>4.0000000000000001E-3</v>
      </c>
    </row>
    <row r="38" spans="1:8" ht="16.5" thickBot="1" x14ac:dyDescent="0.3">
      <c r="A38" s="102">
        <v>37</v>
      </c>
      <c r="B38" s="61" t="s">
        <v>121</v>
      </c>
      <c r="C38" s="103">
        <v>314710259511</v>
      </c>
      <c r="D38" s="104" t="s">
        <v>375</v>
      </c>
      <c r="E38" s="105">
        <v>5.8999999999999997E-2</v>
      </c>
      <c r="F38" s="106">
        <v>31104646</v>
      </c>
      <c r="G38" s="103">
        <v>10118</v>
      </c>
      <c r="H38" s="105">
        <v>3.8999999999999998E-3</v>
      </c>
    </row>
    <row r="39" spans="1:8" ht="16.5" thickBot="1" x14ac:dyDescent="0.3">
      <c r="A39" s="107">
        <v>38</v>
      </c>
      <c r="B39" s="67" t="s">
        <v>187</v>
      </c>
      <c r="C39" s="108">
        <v>314457601860</v>
      </c>
      <c r="D39" s="109" t="s">
        <v>376</v>
      </c>
      <c r="E39" s="110">
        <v>1.7899999999999999E-2</v>
      </c>
      <c r="F39" s="111">
        <v>48909839</v>
      </c>
      <c r="G39" s="108">
        <v>6429</v>
      </c>
      <c r="H39" s="110">
        <v>3.8999999999999998E-3</v>
      </c>
    </row>
    <row r="40" spans="1:8" ht="16.5" thickBot="1" x14ac:dyDescent="0.3">
      <c r="A40" s="102">
        <v>39</v>
      </c>
      <c r="B40" s="61" t="s">
        <v>110</v>
      </c>
      <c r="C40" s="103">
        <v>313595208737</v>
      </c>
      <c r="D40" s="104" t="s">
        <v>376</v>
      </c>
      <c r="E40" s="105">
        <v>6.6799999999999998E-2</v>
      </c>
      <c r="F40" s="106">
        <v>105172925</v>
      </c>
      <c r="G40" s="103">
        <v>2982</v>
      </c>
      <c r="H40" s="105">
        <v>3.8999999999999998E-3</v>
      </c>
    </row>
    <row r="41" spans="1:8" ht="16.5" thickBot="1" x14ac:dyDescent="0.3">
      <c r="A41" s="107">
        <v>40</v>
      </c>
      <c r="B41" s="67" t="s">
        <v>107</v>
      </c>
      <c r="C41" s="108">
        <v>304951818494</v>
      </c>
      <c r="D41" s="109" t="s">
        <v>377</v>
      </c>
      <c r="E41" s="110">
        <v>5.7000000000000002E-2</v>
      </c>
      <c r="F41" s="111">
        <v>207906209</v>
      </c>
      <c r="G41" s="108">
        <v>1467</v>
      </c>
      <c r="H41" s="110">
        <v>3.8E-3</v>
      </c>
    </row>
    <row r="42" spans="1:8" ht="16.5" thickBot="1" x14ac:dyDescent="0.3">
      <c r="A42" s="102">
        <v>41</v>
      </c>
      <c r="B42" s="61" t="s">
        <v>191</v>
      </c>
      <c r="C42" s="103">
        <v>277075944402</v>
      </c>
      <c r="D42" s="104" t="s">
        <v>378</v>
      </c>
      <c r="E42" s="105">
        <v>1.49E-2</v>
      </c>
      <c r="F42" s="106">
        <v>18470439</v>
      </c>
      <c r="G42" s="103">
        <v>15001</v>
      </c>
      <c r="H42" s="105">
        <v>3.3999999999999998E-3</v>
      </c>
    </row>
    <row r="43" spans="1:8" ht="16.5" thickBot="1" x14ac:dyDescent="0.3">
      <c r="A43" s="107">
        <v>42</v>
      </c>
      <c r="B43" s="67" t="s">
        <v>175</v>
      </c>
      <c r="C43" s="108">
        <v>252301837573</v>
      </c>
      <c r="D43" s="109" t="s">
        <v>379</v>
      </c>
      <c r="E43" s="110">
        <v>2.63E-2</v>
      </c>
      <c r="F43" s="111">
        <v>5511371</v>
      </c>
      <c r="G43" s="108">
        <v>45778</v>
      </c>
      <c r="H43" s="110">
        <v>3.0999999999999999E-3</v>
      </c>
    </row>
    <row r="44" spans="1:8" ht="16.5" thickBot="1" x14ac:dyDescent="0.3">
      <c r="A44" s="102">
        <v>43</v>
      </c>
      <c r="B44" s="61" t="s">
        <v>108</v>
      </c>
      <c r="C44" s="103">
        <v>249723862487</v>
      </c>
      <c r="D44" s="104" t="s">
        <v>380</v>
      </c>
      <c r="E44" s="105">
        <v>7.2800000000000004E-2</v>
      </c>
      <c r="F44" s="106">
        <v>159685424</v>
      </c>
      <c r="G44" s="103">
        <v>1564</v>
      </c>
      <c r="H44" s="105">
        <v>3.0999999999999999E-3</v>
      </c>
    </row>
    <row r="45" spans="1:8" ht="16.5" thickBot="1" x14ac:dyDescent="0.3">
      <c r="A45" s="107">
        <v>44</v>
      </c>
      <c r="B45" s="67" t="s">
        <v>4</v>
      </c>
      <c r="C45" s="108">
        <v>235369129338</v>
      </c>
      <c r="D45" s="109" t="s">
        <v>381</v>
      </c>
      <c r="E45" s="110">
        <v>4.1799999999999997E-2</v>
      </c>
      <c r="F45" s="111">
        <v>96442591</v>
      </c>
      <c r="G45" s="108">
        <v>2441</v>
      </c>
      <c r="H45" s="110">
        <v>2.8999999999999998E-3</v>
      </c>
    </row>
    <row r="46" spans="1:8" ht="16.5" thickBot="1" x14ac:dyDescent="0.3">
      <c r="A46" s="102">
        <v>45</v>
      </c>
      <c r="B46" s="61" t="s">
        <v>111</v>
      </c>
      <c r="C46" s="103">
        <v>223779865815</v>
      </c>
      <c r="D46" s="104" t="s">
        <v>382</v>
      </c>
      <c r="E46" s="105">
        <v>6.8099999999999994E-2</v>
      </c>
      <c r="F46" s="106">
        <v>94600648</v>
      </c>
      <c r="G46" s="103">
        <v>2366</v>
      </c>
      <c r="H46" s="105">
        <v>2.8E-3</v>
      </c>
    </row>
    <row r="47" spans="1:8" ht="16.5" thickBot="1" x14ac:dyDescent="0.3">
      <c r="A47" s="107">
        <v>46</v>
      </c>
      <c r="B47" s="67" t="s">
        <v>169</v>
      </c>
      <c r="C47" s="108">
        <v>219308128887</v>
      </c>
      <c r="D47" s="109" t="s">
        <v>383</v>
      </c>
      <c r="E47" s="110">
        <v>2.6800000000000001E-2</v>
      </c>
      <c r="F47" s="111">
        <v>10288527</v>
      </c>
      <c r="G47" s="108">
        <v>21316</v>
      </c>
      <c r="H47" s="110">
        <v>2.7000000000000001E-3</v>
      </c>
    </row>
    <row r="48" spans="1:8" ht="16.5" thickBot="1" x14ac:dyDescent="0.3">
      <c r="A48" s="102">
        <v>47</v>
      </c>
      <c r="B48" s="61" t="s">
        <v>167</v>
      </c>
      <c r="C48" s="103">
        <v>215913545038</v>
      </c>
      <c r="D48" s="104" t="s">
        <v>384</v>
      </c>
      <c r="E48" s="105">
        <v>4.2900000000000001E-2</v>
      </c>
      <c r="F48" s="106">
        <v>10641034</v>
      </c>
      <c r="G48" s="103">
        <v>20291</v>
      </c>
      <c r="H48" s="105">
        <v>2.7000000000000001E-3</v>
      </c>
    </row>
    <row r="49" spans="1:8" ht="16.5" thickBot="1" x14ac:dyDescent="0.3">
      <c r="A49" s="107">
        <v>48</v>
      </c>
      <c r="B49" s="67" t="s">
        <v>164</v>
      </c>
      <c r="C49" s="108">
        <v>211883923504</v>
      </c>
      <c r="D49" s="109" t="s">
        <v>385</v>
      </c>
      <c r="E49" s="110">
        <v>7.2599999999999998E-2</v>
      </c>
      <c r="F49" s="111">
        <v>19653969</v>
      </c>
      <c r="G49" s="108">
        <v>10781</v>
      </c>
      <c r="H49" s="110">
        <v>2.5999999999999999E-3</v>
      </c>
    </row>
    <row r="50" spans="1:8" ht="16.5" thickBot="1" x14ac:dyDescent="0.3">
      <c r="A50" s="102">
        <v>49</v>
      </c>
      <c r="B50" s="61" t="s">
        <v>189</v>
      </c>
      <c r="C50" s="103">
        <v>211389272242</v>
      </c>
      <c r="D50" s="104" t="s">
        <v>386</v>
      </c>
      <c r="E50" s="105">
        <v>2.53E-2</v>
      </c>
      <c r="F50" s="106">
        <v>31444298</v>
      </c>
      <c r="G50" s="103">
        <v>6723</v>
      </c>
      <c r="H50" s="105">
        <v>2.5999999999999999E-3</v>
      </c>
    </row>
    <row r="51" spans="1:8" ht="16.5" thickBot="1" x14ac:dyDescent="0.3">
      <c r="A51" s="107">
        <v>50</v>
      </c>
      <c r="B51" s="67" t="s">
        <v>239</v>
      </c>
      <c r="C51" s="108">
        <v>204139049909</v>
      </c>
      <c r="D51" s="109" t="s">
        <v>387</v>
      </c>
      <c r="E51" s="110">
        <v>3.0300000000000001E-2</v>
      </c>
      <c r="F51" s="111">
        <v>4702034</v>
      </c>
      <c r="G51" s="108">
        <v>43415</v>
      </c>
      <c r="H51" s="110">
        <v>2.5000000000000001E-3</v>
      </c>
    </row>
    <row r="52" spans="1:8" ht="16.5" thickBot="1" x14ac:dyDescent="0.3">
      <c r="A52" s="102">
        <v>51</v>
      </c>
      <c r="B52" s="61" t="s">
        <v>168</v>
      </c>
      <c r="C52" s="103">
        <v>203085551429</v>
      </c>
      <c r="D52" s="104" t="s">
        <v>388</v>
      </c>
      <c r="E52" s="105">
        <v>1.35E-2</v>
      </c>
      <c r="F52" s="106">
        <v>10569450</v>
      </c>
      <c r="G52" s="103">
        <v>19214</v>
      </c>
      <c r="H52" s="105">
        <v>2.5000000000000001E-3</v>
      </c>
    </row>
    <row r="53" spans="1:8" ht="16.5" thickBot="1" x14ac:dyDescent="0.3">
      <c r="A53" s="107">
        <v>52</v>
      </c>
      <c r="B53" s="67" t="s">
        <v>117</v>
      </c>
      <c r="C53" s="108">
        <v>192060810811</v>
      </c>
      <c r="D53" s="109" t="s">
        <v>389</v>
      </c>
      <c r="E53" s="110">
        <v>-2.07E-2</v>
      </c>
      <c r="F53" s="111">
        <v>37552781</v>
      </c>
      <c r="G53" s="108">
        <v>5114</v>
      </c>
      <c r="H53" s="110">
        <v>2.3999999999999998E-3</v>
      </c>
    </row>
    <row r="54" spans="1:8" ht="16.5" thickBot="1" x14ac:dyDescent="0.3">
      <c r="A54" s="102">
        <v>53</v>
      </c>
      <c r="B54" s="61" t="s">
        <v>13</v>
      </c>
      <c r="C54" s="103">
        <v>167555280113</v>
      </c>
      <c r="D54" s="104" t="s">
        <v>390</v>
      </c>
      <c r="E54" s="105">
        <v>1.6E-2</v>
      </c>
      <c r="F54" s="106">
        <v>41389189</v>
      </c>
      <c r="G54" s="103">
        <v>4048</v>
      </c>
      <c r="H54" s="105">
        <v>2.0999999999999999E-3</v>
      </c>
    </row>
    <row r="55" spans="1:8" ht="16.5" thickBot="1" x14ac:dyDescent="0.3">
      <c r="A55" s="107">
        <v>54</v>
      </c>
      <c r="B55" s="67" t="s">
        <v>148</v>
      </c>
      <c r="C55" s="108">
        <v>166928571429</v>
      </c>
      <c r="D55" s="109" t="s">
        <v>391</v>
      </c>
      <c r="E55" s="110">
        <v>1.5800000000000002E-2</v>
      </c>
      <c r="F55" s="111">
        <v>2724728</v>
      </c>
      <c r="G55" s="108">
        <v>61264</v>
      </c>
      <c r="H55" s="110">
        <v>2.0999999999999999E-3</v>
      </c>
    </row>
    <row r="56" spans="1:8" ht="16.5" thickBot="1" x14ac:dyDescent="0.3">
      <c r="A56" s="102">
        <v>55</v>
      </c>
      <c r="B56" s="61" t="s">
        <v>127</v>
      </c>
      <c r="C56" s="103">
        <v>162886867832</v>
      </c>
      <c r="D56" s="104" t="s">
        <v>392</v>
      </c>
      <c r="E56" s="105">
        <v>4.1000000000000002E-2</v>
      </c>
      <c r="F56" s="106">
        <v>18080019</v>
      </c>
      <c r="G56" s="103">
        <v>9009</v>
      </c>
      <c r="H56" s="105">
        <v>2E-3</v>
      </c>
    </row>
    <row r="57" spans="1:8" ht="16.5" thickBot="1" x14ac:dyDescent="0.3">
      <c r="A57" s="107">
        <v>56</v>
      </c>
      <c r="B57" s="67" t="s">
        <v>171</v>
      </c>
      <c r="C57" s="108">
        <v>139761138103</v>
      </c>
      <c r="D57" s="109" t="s">
        <v>393</v>
      </c>
      <c r="E57" s="110">
        <v>3.9899999999999998E-2</v>
      </c>
      <c r="F57" s="111">
        <v>9729823</v>
      </c>
      <c r="G57" s="108">
        <v>14364</v>
      </c>
      <c r="H57" s="110">
        <v>1.6999999999999999E-3</v>
      </c>
    </row>
    <row r="58" spans="1:8" ht="16.5" thickBot="1" x14ac:dyDescent="0.3">
      <c r="A58" s="102">
        <v>57</v>
      </c>
      <c r="B58" s="61" t="s">
        <v>16</v>
      </c>
      <c r="C58" s="103">
        <v>122123822334</v>
      </c>
      <c r="D58" s="104" t="s">
        <v>394</v>
      </c>
      <c r="E58" s="105">
        <v>-1.5E-3</v>
      </c>
      <c r="F58" s="106">
        <v>29816766</v>
      </c>
      <c r="G58" s="103">
        <v>4096</v>
      </c>
      <c r="H58" s="105">
        <v>1.5E-3</v>
      </c>
    </row>
    <row r="59" spans="1:8" ht="16.5" thickBot="1" x14ac:dyDescent="0.3">
      <c r="A59" s="107">
        <v>58</v>
      </c>
      <c r="B59" s="67" t="s">
        <v>144</v>
      </c>
      <c r="C59" s="108">
        <v>120126277613</v>
      </c>
      <c r="D59" s="109" t="s">
        <v>395</v>
      </c>
      <c r="E59" s="110">
        <v>-2.87E-2</v>
      </c>
      <c r="F59" s="111">
        <v>4056099</v>
      </c>
      <c r="G59" s="108">
        <v>29616</v>
      </c>
      <c r="H59" s="110">
        <v>1.5E-3</v>
      </c>
    </row>
    <row r="60" spans="1:8" ht="16.5" thickBot="1" x14ac:dyDescent="0.3">
      <c r="A60" s="102">
        <v>59</v>
      </c>
      <c r="B60" s="61" t="s">
        <v>14</v>
      </c>
      <c r="C60" s="103">
        <v>117487857143</v>
      </c>
      <c r="D60" s="104" t="s">
        <v>396</v>
      </c>
      <c r="E60" s="105">
        <v>4.2799999999999998E-2</v>
      </c>
      <c r="F60" s="106">
        <v>40813397</v>
      </c>
      <c r="G60" s="103">
        <v>2879</v>
      </c>
      <c r="H60" s="105">
        <v>1.5E-3</v>
      </c>
    </row>
    <row r="61" spans="1:8" ht="16.5" thickBot="1" x14ac:dyDescent="0.3">
      <c r="A61" s="107">
        <v>60</v>
      </c>
      <c r="B61" s="67" t="s">
        <v>270</v>
      </c>
      <c r="C61" s="108">
        <v>112154185121</v>
      </c>
      <c r="D61" s="109" t="s">
        <v>397</v>
      </c>
      <c r="E61" s="110">
        <v>2.52E-2</v>
      </c>
      <c r="F61" s="111">
        <v>44487709</v>
      </c>
      <c r="G61" s="108">
        <v>2521</v>
      </c>
      <c r="H61" s="110">
        <v>1.4E-3</v>
      </c>
    </row>
    <row r="62" spans="1:8" ht="16.5" thickBot="1" x14ac:dyDescent="0.3">
      <c r="A62" s="102">
        <v>61</v>
      </c>
      <c r="B62" s="61" t="s">
        <v>15</v>
      </c>
      <c r="C62" s="103">
        <v>109708728849</v>
      </c>
      <c r="D62" s="104" t="s">
        <v>398</v>
      </c>
      <c r="E62" s="105">
        <v>4.0899999999999999E-2</v>
      </c>
      <c r="F62" s="106">
        <v>35581255</v>
      </c>
      <c r="G62" s="103">
        <v>3083</v>
      </c>
      <c r="H62" s="105">
        <v>1.4E-3</v>
      </c>
    </row>
    <row r="63" spans="1:8" ht="16.5" thickBot="1" x14ac:dyDescent="0.3">
      <c r="A63" s="107">
        <v>62</v>
      </c>
      <c r="B63" s="67" t="s">
        <v>193</v>
      </c>
      <c r="C63" s="108">
        <v>104295862000</v>
      </c>
      <c r="D63" s="109" t="s">
        <v>399</v>
      </c>
      <c r="E63" s="110">
        <v>2.3699999999999999E-2</v>
      </c>
      <c r="F63" s="111">
        <v>16785361</v>
      </c>
      <c r="G63" s="108">
        <v>6214</v>
      </c>
      <c r="H63" s="110">
        <v>1.2999999999999999E-3</v>
      </c>
    </row>
    <row r="64" spans="1:8" ht="16.5" thickBot="1" x14ac:dyDescent="0.3">
      <c r="A64" s="102">
        <v>63</v>
      </c>
      <c r="B64" s="61" t="s">
        <v>195</v>
      </c>
      <c r="C64" s="103">
        <v>96851000000</v>
      </c>
      <c r="D64" s="104" t="s">
        <v>400</v>
      </c>
      <c r="E64" s="105">
        <v>1.78E-2</v>
      </c>
      <c r="F64" s="106">
        <v>11339254</v>
      </c>
      <c r="G64" s="103">
        <v>8541</v>
      </c>
      <c r="H64" s="105">
        <v>1.1999999999999999E-3</v>
      </c>
    </row>
    <row r="65" spans="1:8" ht="16.5" thickBot="1" x14ac:dyDescent="0.3">
      <c r="A65" s="107">
        <v>64</v>
      </c>
      <c r="B65" s="67" t="s">
        <v>176</v>
      </c>
      <c r="C65" s="108">
        <v>95617670260</v>
      </c>
      <c r="D65" s="109" t="s">
        <v>401</v>
      </c>
      <c r="E65" s="110">
        <v>3.4000000000000002E-2</v>
      </c>
      <c r="F65" s="111">
        <v>5447900</v>
      </c>
      <c r="G65" s="108">
        <v>17551</v>
      </c>
      <c r="H65" s="110">
        <v>1.1999999999999999E-3</v>
      </c>
    </row>
    <row r="66" spans="1:8" ht="16.5" thickBot="1" x14ac:dyDescent="0.3">
      <c r="A66" s="102">
        <v>65</v>
      </c>
      <c r="B66" s="61" t="s">
        <v>126</v>
      </c>
      <c r="C66" s="103">
        <v>87357205923</v>
      </c>
      <c r="D66" s="104" t="s">
        <v>402</v>
      </c>
      <c r="E66" s="105">
        <v>3.3099999999999997E-2</v>
      </c>
      <c r="F66" s="106">
        <v>21128032</v>
      </c>
      <c r="G66" s="103">
        <v>4135</v>
      </c>
      <c r="H66" s="105">
        <v>1.1000000000000001E-3</v>
      </c>
    </row>
    <row r="67" spans="1:8" ht="16.5" thickBot="1" x14ac:dyDescent="0.3">
      <c r="A67" s="107">
        <v>66</v>
      </c>
      <c r="B67" s="67" t="s">
        <v>2</v>
      </c>
      <c r="C67" s="108">
        <v>80561496134</v>
      </c>
      <c r="D67" s="109" t="s">
        <v>403</v>
      </c>
      <c r="E67" s="110">
        <v>0.10249999999999999</v>
      </c>
      <c r="F67" s="111">
        <v>106399924</v>
      </c>
      <c r="G67" s="108">
        <v>757</v>
      </c>
      <c r="H67" s="110">
        <v>1E-3</v>
      </c>
    </row>
    <row r="68" spans="1:8" ht="16.5" thickBot="1" x14ac:dyDescent="0.3">
      <c r="A68" s="102">
        <v>67</v>
      </c>
      <c r="B68" s="61" t="s">
        <v>11</v>
      </c>
      <c r="C68" s="103">
        <v>79263075749</v>
      </c>
      <c r="D68" s="104" t="s">
        <v>404</v>
      </c>
      <c r="E68" s="105">
        <v>4.87E-2</v>
      </c>
      <c r="F68" s="106">
        <v>50221142</v>
      </c>
      <c r="G68" s="103">
        <v>1578</v>
      </c>
      <c r="H68" s="105">
        <v>1E-3</v>
      </c>
    </row>
    <row r="69" spans="1:8" ht="16.5" thickBot="1" x14ac:dyDescent="0.3">
      <c r="A69" s="107">
        <v>68</v>
      </c>
      <c r="B69" s="67" t="s">
        <v>197</v>
      </c>
      <c r="C69" s="108">
        <v>75931656815</v>
      </c>
      <c r="D69" s="109" t="s">
        <v>405</v>
      </c>
      <c r="E69" s="110">
        <v>4.5499999999999999E-2</v>
      </c>
      <c r="F69" s="111">
        <v>10513104</v>
      </c>
      <c r="G69" s="108">
        <v>7223</v>
      </c>
      <c r="H69" s="110">
        <v>8.9999999999999998E-4</v>
      </c>
    </row>
    <row r="70" spans="1:8" ht="16.5" thickBot="1" x14ac:dyDescent="0.3">
      <c r="A70" s="102">
        <v>69</v>
      </c>
      <c r="B70" s="61" t="s">
        <v>192</v>
      </c>
      <c r="C70" s="103">
        <v>75620095538</v>
      </c>
      <c r="D70" s="104" t="s">
        <v>406</v>
      </c>
      <c r="E70" s="105">
        <v>2.76E-2</v>
      </c>
      <c r="F70" s="106">
        <v>16914970</v>
      </c>
      <c r="G70" s="103">
        <v>4471</v>
      </c>
      <c r="H70" s="105">
        <v>8.9999999999999998E-4</v>
      </c>
    </row>
    <row r="71" spans="1:8" ht="16.5" thickBot="1" x14ac:dyDescent="0.3">
      <c r="A71" s="107">
        <v>70</v>
      </c>
      <c r="B71" s="67" t="s">
        <v>143</v>
      </c>
      <c r="C71" s="108">
        <v>70783875163</v>
      </c>
      <c r="D71" s="109" t="s">
        <v>407</v>
      </c>
      <c r="E71" s="110">
        <v>-2.7000000000000001E-3</v>
      </c>
      <c r="F71" s="111">
        <v>4665928</v>
      </c>
      <c r="G71" s="108">
        <v>15170</v>
      </c>
      <c r="H71" s="110">
        <v>8.9999999999999998E-4</v>
      </c>
    </row>
    <row r="72" spans="1:8" ht="16.5" thickBot="1" x14ac:dyDescent="0.3">
      <c r="A72" s="102">
        <v>71</v>
      </c>
      <c r="B72" s="61" t="s">
        <v>115</v>
      </c>
      <c r="C72" s="103">
        <v>67068745521</v>
      </c>
      <c r="D72" s="104" t="s">
        <v>408</v>
      </c>
      <c r="E72" s="105">
        <v>6.7599999999999993E-2</v>
      </c>
      <c r="F72" s="106">
        <v>53382523</v>
      </c>
      <c r="G72" s="103">
        <v>1256</v>
      </c>
      <c r="H72" s="105">
        <v>8.0000000000000004E-4</v>
      </c>
    </row>
    <row r="73" spans="1:8" ht="16.5" thickBot="1" x14ac:dyDescent="0.3">
      <c r="A73" s="107">
        <v>72</v>
      </c>
      <c r="B73" s="67" t="s">
        <v>183</v>
      </c>
      <c r="C73" s="108">
        <v>62316359824</v>
      </c>
      <c r="D73" s="109" t="s">
        <v>409</v>
      </c>
      <c r="E73" s="110">
        <v>2.3E-2</v>
      </c>
      <c r="F73" s="111">
        <v>591910</v>
      </c>
      <c r="G73" s="108">
        <v>105280</v>
      </c>
      <c r="H73" s="110">
        <v>8.0000000000000004E-4</v>
      </c>
    </row>
    <row r="74" spans="1:8" ht="16.5" thickBot="1" x14ac:dyDescent="0.3">
      <c r="A74" s="102">
        <v>73</v>
      </c>
      <c r="B74" s="61" t="s">
        <v>203</v>
      </c>
      <c r="C74" s="103">
        <v>62283756584</v>
      </c>
      <c r="D74" s="104" t="s">
        <v>410</v>
      </c>
      <c r="E74" s="105">
        <v>5.3199999999999997E-2</v>
      </c>
      <c r="F74" s="106">
        <v>4106769</v>
      </c>
      <c r="G74" s="103">
        <v>15166</v>
      </c>
      <c r="H74" s="105">
        <v>8.0000000000000004E-4</v>
      </c>
    </row>
    <row r="75" spans="1:8" ht="16.5" thickBot="1" x14ac:dyDescent="0.3">
      <c r="A75" s="107">
        <v>74</v>
      </c>
      <c r="B75" s="67" t="s">
        <v>18</v>
      </c>
      <c r="C75" s="108">
        <v>58996776238</v>
      </c>
      <c r="D75" s="109" t="s">
        <v>411</v>
      </c>
      <c r="E75" s="110">
        <v>8.14E-2</v>
      </c>
      <c r="F75" s="111">
        <v>29121465</v>
      </c>
      <c r="G75" s="108">
        <v>2026</v>
      </c>
      <c r="H75" s="110">
        <v>6.9999999999999999E-4</v>
      </c>
    </row>
    <row r="76" spans="1:8" ht="16.5" thickBot="1" x14ac:dyDescent="0.3">
      <c r="A76" s="102">
        <v>75</v>
      </c>
      <c r="B76" s="61" t="s">
        <v>173</v>
      </c>
      <c r="C76" s="103">
        <v>58220973783</v>
      </c>
      <c r="D76" s="104" t="s">
        <v>412</v>
      </c>
      <c r="E76" s="105">
        <v>3.8100000000000002E-2</v>
      </c>
      <c r="F76" s="106">
        <v>7102444</v>
      </c>
      <c r="G76" s="103">
        <v>8197</v>
      </c>
      <c r="H76" s="105">
        <v>6.9999999999999999E-4</v>
      </c>
    </row>
    <row r="77" spans="1:8" ht="16.5" thickBot="1" x14ac:dyDescent="0.3">
      <c r="A77" s="107">
        <v>76</v>
      </c>
      <c r="B77" s="67" t="s">
        <v>202</v>
      </c>
      <c r="C77" s="108">
        <v>57285984448</v>
      </c>
      <c r="D77" s="109" t="s">
        <v>413</v>
      </c>
      <c r="E77" s="110">
        <v>3.2800000000000003E-2</v>
      </c>
      <c r="F77" s="111">
        <v>4949954</v>
      </c>
      <c r="G77" s="108">
        <v>11573</v>
      </c>
      <c r="H77" s="110">
        <v>6.9999999999999999E-4</v>
      </c>
    </row>
    <row r="78" spans="1:8" ht="16.5" thickBot="1" x14ac:dyDescent="0.3">
      <c r="A78" s="102">
        <v>77</v>
      </c>
      <c r="B78" s="61" t="s">
        <v>204</v>
      </c>
      <c r="C78" s="103">
        <v>56156972158</v>
      </c>
      <c r="D78" s="104" t="s">
        <v>414</v>
      </c>
      <c r="E78" s="105">
        <v>2.6599999999999999E-2</v>
      </c>
      <c r="F78" s="106">
        <v>3436641</v>
      </c>
      <c r="G78" s="103">
        <v>16341</v>
      </c>
      <c r="H78" s="105">
        <v>6.9999999999999999E-4</v>
      </c>
    </row>
    <row r="79" spans="1:8" ht="16.5" thickBot="1" x14ac:dyDescent="0.3">
      <c r="A79" s="107">
        <v>78</v>
      </c>
      <c r="B79" s="67" t="s">
        <v>178</v>
      </c>
      <c r="C79" s="108">
        <v>55213087271</v>
      </c>
      <c r="D79" s="109" t="s">
        <v>415</v>
      </c>
      <c r="E79" s="110">
        <v>2.92E-2</v>
      </c>
      <c r="F79" s="111">
        <v>4182857</v>
      </c>
      <c r="G79" s="108">
        <v>13200</v>
      </c>
      <c r="H79" s="110">
        <v>6.9999999999999999E-4</v>
      </c>
    </row>
    <row r="80" spans="1:8" ht="16.5" thickBot="1" x14ac:dyDescent="0.3">
      <c r="A80" s="102">
        <v>79</v>
      </c>
      <c r="B80" s="61" t="s">
        <v>267</v>
      </c>
      <c r="C80" s="103">
        <v>54456465473</v>
      </c>
      <c r="D80" s="104" t="s">
        <v>416</v>
      </c>
      <c r="E80" s="105">
        <v>2.4199999999999999E-2</v>
      </c>
      <c r="F80" s="106">
        <v>9450231</v>
      </c>
      <c r="G80" s="103">
        <v>5762</v>
      </c>
      <c r="H80" s="105">
        <v>6.9999999999999999E-4</v>
      </c>
    </row>
    <row r="81" spans="1:8" ht="16.5" thickBot="1" x14ac:dyDescent="0.3">
      <c r="A81" s="107">
        <v>80</v>
      </c>
      <c r="B81" s="67" t="s">
        <v>138</v>
      </c>
      <c r="C81" s="108">
        <v>53576985687</v>
      </c>
      <c r="D81" s="109" t="s">
        <v>417</v>
      </c>
      <c r="E81" s="110">
        <v>1.5299999999999999E-2</v>
      </c>
      <c r="F81" s="111">
        <v>6819373</v>
      </c>
      <c r="G81" s="108">
        <v>7857</v>
      </c>
      <c r="H81" s="110">
        <v>6.9999999999999999E-4</v>
      </c>
    </row>
    <row r="82" spans="1:8" ht="16.5" thickBot="1" x14ac:dyDescent="0.3">
      <c r="A82" s="102">
        <v>81</v>
      </c>
      <c r="B82" s="61" t="s">
        <v>8</v>
      </c>
      <c r="C82" s="103">
        <v>53320625959</v>
      </c>
      <c r="D82" s="104" t="s">
        <v>418</v>
      </c>
      <c r="E82" s="105">
        <v>7.0999999999999994E-2</v>
      </c>
      <c r="F82" s="106">
        <v>54660339</v>
      </c>
      <c r="G82" s="103">
        <v>975</v>
      </c>
      <c r="H82" s="105">
        <v>6.9999999999999999E-4</v>
      </c>
    </row>
    <row r="83" spans="1:8" ht="16.5" thickBot="1" x14ac:dyDescent="0.3">
      <c r="A83" s="107">
        <v>82</v>
      </c>
      <c r="B83" s="67" t="s">
        <v>153</v>
      </c>
      <c r="C83" s="108">
        <v>50361201096</v>
      </c>
      <c r="D83" s="109" t="s">
        <v>419</v>
      </c>
      <c r="E83" s="110">
        <v>9.0999999999999998E-2</v>
      </c>
      <c r="F83" s="111">
        <v>622585</v>
      </c>
      <c r="G83" s="108">
        <v>80890</v>
      </c>
      <c r="H83" s="110">
        <v>5.9999999999999995E-4</v>
      </c>
    </row>
    <row r="84" spans="1:8" ht="16.5" thickBot="1" x14ac:dyDescent="0.3">
      <c r="A84" s="102">
        <v>83</v>
      </c>
      <c r="B84" s="61" t="s">
        <v>120</v>
      </c>
      <c r="C84" s="103">
        <v>49677172714</v>
      </c>
      <c r="D84" s="104" t="s">
        <v>420</v>
      </c>
      <c r="E84" s="105">
        <v>5.2999999999999999E-2</v>
      </c>
      <c r="F84" s="106">
        <v>31959785</v>
      </c>
      <c r="G84" s="103">
        <v>1554</v>
      </c>
      <c r="H84" s="105">
        <v>5.9999999999999995E-4</v>
      </c>
    </row>
    <row r="85" spans="1:8" ht="16.5" thickBot="1" x14ac:dyDescent="0.3">
      <c r="A85" s="107">
        <v>84</v>
      </c>
      <c r="B85" s="67" t="s">
        <v>180</v>
      </c>
      <c r="C85" s="108">
        <v>48769655479</v>
      </c>
      <c r="D85" s="109" t="s">
        <v>421</v>
      </c>
      <c r="E85" s="110">
        <v>0.05</v>
      </c>
      <c r="F85" s="111">
        <v>2076394</v>
      </c>
      <c r="G85" s="108">
        <v>23488</v>
      </c>
      <c r="H85" s="110">
        <v>5.9999999999999995E-4</v>
      </c>
    </row>
    <row r="86" spans="1:8" ht="16.5" thickBot="1" x14ac:dyDescent="0.3">
      <c r="A86" s="102">
        <v>85</v>
      </c>
      <c r="B86" s="61" t="s">
        <v>179</v>
      </c>
      <c r="C86" s="103">
        <v>47544459559</v>
      </c>
      <c r="D86" s="104" t="s">
        <v>422</v>
      </c>
      <c r="E86" s="105">
        <v>3.8300000000000001E-2</v>
      </c>
      <c r="F86" s="106">
        <v>2845414</v>
      </c>
      <c r="G86" s="103">
        <v>16709</v>
      </c>
      <c r="H86" s="105">
        <v>5.9999999999999995E-4</v>
      </c>
    </row>
    <row r="87" spans="1:8" ht="16.5" thickBot="1" x14ac:dyDescent="0.3">
      <c r="A87" s="107">
        <v>86</v>
      </c>
      <c r="B87" s="67" t="s">
        <v>271</v>
      </c>
      <c r="C87" s="108">
        <v>41431648801</v>
      </c>
      <c r="D87" s="109" t="s">
        <v>423</v>
      </c>
      <c r="E87" s="110">
        <v>1.8700000000000001E-2</v>
      </c>
      <c r="F87" s="111">
        <v>8829628</v>
      </c>
      <c r="G87" s="108">
        <v>4692</v>
      </c>
      <c r="H87" s="110">
        <v>5.0000000000000001E-4</v>
      </c>
    </row>
    <row r="88" spans="1:8" ht="16.5" thickBot="1" x14ac:dyDescent="0.3">
      <c r="A88" s="102">
        <v>87</v>
      </c>
      <c r="B88" s="61" t="s">
        <v>131</v>
      </c>
      <c r="C88" s="103">
        <v>40747792238</v>
      </c>
      <c r="D88" s="104" t="s">
        <v>424</v>
      </c>
      <c r="E88" s="105">
        <v>1E-3</v>
      </c>
      <c r="F88" s="106">
        <v>9845320</v>
      </c>
      <c r="G88" s="103">
        <v>4139</v>
      </c>
      <c r="H88" s="105">
        <v>5.0000000000000001E-4</v>
      </c>
    </row>
    <row r="89" spans="1:8" ht="16.5" thickBot="1" x14ac:dyDescent="0.3">
      <c r="A89" s="107">
        <v>88</v>
      </c>
      <c r="B89" s="67" t="s">
        <v>130</v>
      </c>
      <c r="C89" s="108">
        <v>40068308451</v>
      </c>
      <c r="D89" s="109" t="s">
        <v>425</v>
      </c>
      <c r="E89" s="110">
        <v>1.9699999999999999E-2</v>
      </c>
      <c r="F89" s="111">
        <v>9785843</v>
      </c>
      <c r="G89" s="108">
        <v>4095</v>
      </c>
      <c r="H89" s="110">
        <v>5.0000000000000001E-4</v>
      </c>
    </row>
    <row r="90" spans="1:8" ht="16.5" thickBot="1" x14ac:dyDescent="0.3">
      <c r="A90" s="102">
        <v>89</v>
      </c>
      <c r="B90" s="61" t="s">
        <v>35</v>
      </c>
      <c r="C90" s="103">
        <v>39952095561</v>
      </c>
      <c r="D90" s="104" t="s">
        <v>426</v>
      </c>
      <c r="E90" s="105">
        <v>1.9599999999999999E-2</v>
      </c>
      <c r="F90" s="106">
        <v>11433443</v>
      </c>
      <c r="G90" s="103">
        <v>3494</v>
      </c>
      <c r="H90" s="105">
        <v>5.0000000000000001E-4</v>
      </c>
    </row>
    <row r="91" spans="1:8" ht="16.5" thickBot="1" x14ac:dyDescent="0.3">
      <c r="A91" s="107">
        <v>90</v>
      </c>
      <c r="B91" s="67" t="s">
        <v>199</v>
      </c>
      <c r="C91" s="108">
        <v>39667400816</v>
      </c>
      <c r="D91" s="109" t="s">
        <v>427</v>
      </c>
      <c r="E91" s="110">
        <v>5.21E-2</v>
      </c>
      <c r="F91" s="111">
        <v>6867061</v>
      </c>
      <c r="G91" s="108">
        <v>5776</v>
      </c>
      <c r="H91" s="110">
        <v>5.0000000000000001E-4</v>
      </c>
    </row>
    <row r="92" spans="1:8" ht="16.5" thickBot="1" x14ac:dyDescent="0.3">
      <c r="A92" s="102">
        <v>91</v>
      </c>
      <c r="B92" s="61" t="s">
        <v>39</v>
      </c>
      <c r="C92" s="103">
        <v>38107728083</v>
      </c>
      <c r="D92" s="104" t="s">
        <v>428</v>
      </c>
      <c r="E92" s="105">
        <v>0.26679999999999998</v>
      </c>
      <c r="F92" s="106">
        <v>6580724</v>
      </c>
      <c r="G92" s="103">
        <v>5791</v>
      </c>
      <c r="H92" s="105">
        <v>5.0000000000000001E-4</v>
      </c>
    </row>
    <row r="93" spans="1:8" ht="16.5" thickBot="1" x14ac:dyDescent="0.3">
      <c r="A93" s="107">
        <v>92</v>
      </c>
      <c r="B93" s="67" t="s">
        <v>140</v>
      </c>
      <c r="C93" s="108">
        <v>37926285714</v>
      </c>
      <c r="D93" s="109" t="s">
        <v>429</v>
      </c>
      <c r="E93" s="110">
        <v>6.5000000000000002E-2</v>
      </c>
      <c r="F93" s="111">
        <v>5757667</v>
      </c>
      <c r="G93" s="108">
        <v>6587</v>
      </c>
      <c r="H93" s="110">
        <v>5.0000000000000001E-4</v>
      </c>
    </row>
    <row r="94" spans="1:8" ht="16.5" thickBot="1" x14ac:dyDescent="0.3">
      <c r="A94" s="102">
        <v>93</v>
      </c>
      <c r="B94" s="61" t="s">
        <v>6</v>
      </c>
      <c r="C94" s="103">
        <v>37642482562</v>
      </c>
      <c r="D94" s="104" t="s">
        <v>430</v>
      </c>
      <c r="E94" s="105">
        <v>3.6999999999999998E-2</v>
      </c>
      <c r="F94" s="106">
        <v>81398764</v>
      </c>
      <c r="G94" s="103">
        <v>462</v>
      </c>
      <c r="H94" s="105">
        <v>5.0000000000000001E-4</v>
      </c>
    </row>
    <row r="95" spans="1:8" ht="16.5" thickBot="1" x14ac:dyDescent="0.3">
      <c r="A95" s="107">
        <v>94</v>
      </c>
      <c r="B95" s="67" t="s">
        <v>194</v>
      </c>
      <c r="C95" s="108">
        <v>37508642113</v>
      </c>
      <c r="D95" s="109" t="s">
        <v>431</v>
      </c>
      <c r="E95" s="110">
        <v>4.2000000000000003E-2</v>
      </c>
      <c r="F95" s="111">
        <v>11192855</v>
      </c>
      <c r="G95" s="108">
        <v>3351</v>
      </c>
      <c r="H95" s="110">
        <v>5.0000000000000001E-4</v>
      </c>
    </row>
    <row r="96" spans="1:8" ht="16.5" thickBot="1" x14ac:dyDescent="0.3">
      <c r="A96" s="102">
        <v>95</v>
      </c>
      <c r="B96" s="61" t="s">
        <v>21</v>
      </c>
      <c r="C96" s="103">
        <v>37353276059</v>
      </c>
      <c r="D96" s="104" t="s">
        <v>432</v>
      </c>
      <c r="E96" s="105">
        <v>7.6999999999999999E-2</v>
      </c>
      <c r="F96" s="106">
        <v>24437470</v>
      </c>
      <c r="G96" s="103">
        <v>1529</v>
      </c>
      <c r="H96" s="105">
        <v>5.0000000000000001E-4</v>
      </c>
    </row>
    <row r="97" spans="1:8" ht="16.5" thickBot="1" x14ac:dyDescent="0.3">
      <c r="A97" s="107">
        <v>96</v>
      </c>
      <c r="B97" s="67" t="s">
        <v>149</v>
      </c>
      <c r="C97" s="108">
        <v>35432686170</v>
      </c>
      <c r="D97" s="109" t="s">
        <v>433</v>
      </c>
      <c r="E97" s="110">
        <v>3.8800000000000001E-2</v>
      </c>
      <c r="F97" s="111">
        <v>1494076</v>
      </c>
      <c r="G97" s="108">
        <v>23715</v>
      </c>
      <c r="H97" s="110">
        <v>4.0000000000000002E-4</v>
      </c>
    </row>
    <row r="98" spans="1:8" ht="16.5" thickBot="1" x14ac:dyDescent="0.3">
      <c r="A98" s="102">
        <v>97</v>
      </c>
      <c r="B98" s="61" t="s">
        <v>20</v>
      </c>
      <c r="C98" s="103">
        <v>34922782311</v>
      </c>
      <c r="D98" s="104" t="s">
        <v>434</v>
      </c>
      <c r="E98" s="105">
        <v>3.5499999999999997E-2</v>
      </c>
      <c r="F98" s="106">
        <v>24566073</v>
      </c>
      <c r="G98" s="103">
        <v>1422</v>
      </c>
      <c r="H98" s="105">
        <v>4.0000000000000002E-4</v>
      </c>
    </row>
    <row r="99" spans="1:8" ht="16.5" thickBot="1" x14ac:dyDescent="0.3">
      <c r="A99" s="107">
        <v>98</v>
      </c>
      <c r="B99" s="67" t="s">
        <v>122</v>
      </c>
      <c r="C99" s="108">
        <v>31267675216</v>
      </c>
      <c r="D99" s="109" t="s">
        <v>435</v>
      </c>
      <c r="E99" s="110">
        <v>-5.9400000000000001E-2</v>
      </c>
      <c r="F99" s="111">
        <v>27834819</v>
      </c>
      <c r="G99" s="108">
        <v>1123</v>
      </c>
      <c r="H99" s="110">
        <v>4.0000000000000002E-4</v>
      </c>
    </row>
    <row r="100" spans="1:8" ht="16.5" thickBot="1" x14ac:dyDescent="0.3">
      <c r="A100" s="102">
        <v>99</v>
      </c>
      <c r="B100" s="61" t="s">
        <v>181</v>
      </c>
      <c r="C100" s="103">
        <v>30463302414</v>
      </c>
      <c r="D100" s="104" t="s">
        <v>436</v>
      </c>
      <c r="E100" s="105">
        <v>4.5499999999999999E-2</v>
      </c>
      <c r="F100" s="106">
        <v>1951097</v>
      </c>
      <c r="G100" s="103">
        <v>15613</v>
      </c>
      <c r="H100" s="105">
        <v>4.0000000000000002E-4</v>
      </c>
    </row>
    <row r="101" spans="1:8" ht="16.5" thickBot="1" x14ac:dyDescent="0.3">
      <c r="A101" s="107">
        <v>100</v>
      </c>
      <c r="B101" s="67" t="s">
        <v>182</v>
      </c>
      <c r="C101" s="108">
        <v>26611651599</v>
      </c>
      <c r="D101" s="109" t="s">
        <v>437</v>
      </c>
      <c r="E101" s="110">
        <v>4.8500000000000001E-2</v>
      </c>
      <c r="F101" s="111">
        <v>1319390</v>
      </c>
      <c r="G101" s="108">
        <v>20170</v>
      </c>
      <c r="H101" s="110">
        <v>2.9999999999999997E-4</v>
      </c>
    </row>
    <row r="102" spans="1:8" ht="16.5" thickBot="1" x14ac:dyDescent="0.3">
      <c r="A102" s="102">
        <v>101</v>
      </c>
      <c r="B102" s="61" t="s">
        <v>12</v>
      </c>
      <c r="C102" s="103">
        <v>25995031850</v>
      </c>
      <c r="D102" s="104" t="s">
        <v>438</v>
      </c>
      <c r="E102" s="105">
        <v>3.8600000000000002E-2</v>
      </c>
      <c r="F102" s="106">
        <v>41166588</v>
      </c>
      <c r="G102" s="103">
        <v>631</v>
      </c>
      <c r="H102" s="105">
        <v>2.9999999999999997E-4</v>
      </c>
    </row>
    <row r="103" spans="1:8" ht="16.5" thickBot="1" x14ac:dyDescent="0.3">
      <c r="A103" s="107">
        <v>102</v>
      </c>
      <c r="B103" s="67" t="s">
        <v>26</v>
      </c>
      <c r="C103" s="108">
        <v>25868142073</v>
      </c>
      <c r="D103" s="109" t="s">
        <v>439</v>
      </c>
      <c r="E103" s="110">
        <v>3.4000000000000002E-2</v>
      </c>
      <c r="F103" s="111">
        <v>16853599</v>
      </c>
      <c r="G103" s="108">
        <v>1535</v>
      </c>
      <c r="H103" s="110">
        <v>2.9999999999999997E-4</v>
      </c>
    </row>
    <row r="104" spans="1:8" ht="16.5" thickBot="1" x14ac:dyDescent="0.3">
      <c r="A104" s="102">
        <v>103</v>
      </c>
      <c r="B104" s="61" t="s">
        <v>123</v>
      </c>
      <c r="C104" s="103">
        <v>24880266905</v>
      </c>
      <c r="D104" s="104" t="s">
        <v>440</v>
      </c>
      <c r="E104" s="105">
        <v>7.9100000000000004E-2</v>
      </c>
      <c r="F104" s="106">
        <v>27632681</v>
      </c>
      <c r="G104" s="103">
        <v>900</v>
      </c>
      <c r="H104" s="105">
        <v>2.9999999999999997E-4</v>
      </c>
    </row>
    <row r="105" spans="1:8" ht="16.5" thickBot="1" x14ac:dyDescent="0.3">
      <c r="A105" s="107">
        <v>104</v>
      </c>
      <c r="B105" s="67" t="s">
        <v>201</v>
      </c>
      <c r="C105" s="108">
        <v>24805439600</v>
      </c>
      <c r="D105" s="109" t="s">
        <v>441</v>
      </c>
      <c r="E105" s="110">
        <v>2.3199999999999998E-2</v>
      </c>
      <c r="F105" s="111">
        <v>6388126</v>
      </c>
      <c r="G105" s="108">
        <v>3883</v>
      </c>
      <c r="H105" s="110">
        <v>2.9999999999999997E-4</v>
      </c>
    </row>
    <row r="106" spans="1:8" ht="16.5" thickBot="1" x14ac:dyDescent="0.3">
      <c r="A106" s="102">
        <v>105</v>
      </c>
      <c r="B106" s="61" t="s">
        <v>275</v>
      </c>
      <c r="C106" s="103">
        <v>24488467010</v>
      </c>
      <c r="D106" s="104" t="s">
        <v>442</v>
      </c>
      <c r="E106" s="105">
        <v>3.6400000000000002E-2</v>
      </c>
      <c r="F106" s="106">
        <v>334393</v>
      </c>
      <c r="G106" s="103">
        <v>73233</v>
      </c>
      <c r="H106" s="105">
        <v>2.9999999999999997E-4</v>
      </c>
    </row>
    <row r="107" spans="1:8" ht="16.5" thickBot="1" x14ac:dyDescent="0.3">
      <c r="A107" s="107">
        <v>106</v>
      </c>
      <c r="B107" s="67" t="s">
        <v>198</v>
      </c>
      <c r="C107" s="108">
        <v>22978532897</v>
      </c>
      <c r="D107" s="109" t="s">
        <v>443</v>
      </c>
      <c r="E107" s="110">
        <v>4.7899999999999998E-2</v>
      </c>
      <c r="F107" s="111">
        <v>9429013</v>
      </c>
      <c r="G107" s="108">
        <v>2437</v>
      </c>
      <c r="H107" s="110">
        <v>2.9999999999999997E-4</v>
      </c>
    </row>
    <row r="108" spans="1:8" ht="16.5" thickBot="1" x14ac:dyDescent="0.3">
      <c r="A108" s="102">
        <v>107</v>
      </c>
      <c r="B108" s="61" t="s">
        <v>129</v>
      </c>
      <c r="C108" s="103">
        <v>22158209503</v>
      </c>
      <c r="D108" s="104" t="s">
        <v>444</v>
      </c>
      <c r="E108" s="105">
        <v>7.0999999999999994E-2</v>
      </c>
      <c r="F108" s="106">
        <v>16009409</v>
      </c>
      <c r="G108" s="103">
        <v>1384</v>
      </c>
      <c r="H108" s="105">
        <v>2.9999999999999997E-4</v>
      </c>
    </row>
    <row r="109" spans="1:8" ht="16.5" thickBot="1" x14ac:dyDescent="0.3">
      <c r="A109" s="107">
        <v>108</v>
      </c>
      <c r="B109" s="67" t="s">
        <v>207</v>
      </c>
      <c r="C109" s="108">
        <v>22079017627</v>
      </c>
      <c r="D109" s="109" t="s">
        <v>445</v>
      </c>
      <c r="E109" s="110">
        <v>-2.3400000000000001E-2</v>
      </c>
      <c r="F109" s="111">
        <v>1384059</v>
      </c>
      <c r="G109" s="108">
        <v>15952</v>
      </c>
      <c r="H109" s="110">
        <v>2.9999999999999997E-4</v>
      </c>
    </row>
    <row r="110" spans="1:8" ht="16.5" thickBot="1" x14ac:dyDescent="0.3">
      <c r="A110" s="102">
        <v>109</v>
      </c>
      <c r="B110" s="61" t="s">
        <v>151</v>
      </c>
      <c r="C110" s="103">
        <v>22054225828</v>
      </c>
      <c r="D110" s="104" t="s">
        <v>446</v>
      </c>
      <c r="E110" s="105">
        <v>4.2299999999999997E-2</v>
      </c>
      <c r="F110" s="106">
        <v>1179678</v>
      </c>
      <c r="G110" s="103">
        <v>18695</v>
      </c>
      <c r="H110" s="105">
        <v>2.9999999999999997E-4</v>
      </c>
    </row>
    <row r="111" spans="1:8" ht="16.5" thickBot="1" x14ac:dyDescent="0.3">
      <c r="A111" s="107">
        <v>110</v>
      </c>
      <c r="B111" s="67" t="s">
        <v>30</v>
      </c>
      <c r="C111" s="108">
        <v>22040902300</v>
      </c>
      <c r="D111" s="109" t="s">
        <v>447</v>
      </c>
      <c r="E111" s="110">
        <v>4.7E-2</v>
      </c>
      <c r="F111" s="111">
        <v>14236595</v>
      </c>
      <c r="G111" s="108">
        <v>1548</v>
      </c>
      <c r="H111" s="110">
        <v>2.9999999999999997E-4</v>
      </c>
    </row>
    <row r="112" spans="1:8" ht="16.5" thickBot="1" x14ac:dyDescent="0.3">
      <c r="A112" s="102">
        <v>111</v>
      </c>
      <c r="B112" s="61" t="s">
        <v>27</v>
      </c>
      <c r="C112" s="103">
        <v>21070225735</v>
      </c>
      <c r="D112" s="104" t="s">
        <v>448</v>
      </c>
      <c r="E112" s="105">
        <v>7.1499999999999994E-2</v>
      </c>
      <c r="F112" s="106">
        <v>15419355</v>
      </c>
      <c r="G112" s="103">
        <v>1366</v>
      </c>
      <c r="H112" s="105">
        <v>2.9999999999999997E-4</v>
      </c>
    </row>
    <row r="113" spans="1:8" ht="16.5" thickBot="1" x14ac:dyDescent="0.3">
      <c r="A113" s="107">
        <v>112</v>
      </c>
      <c r="B113" s="67" t="s">
        <v>238</v>
      </c>
      <c r="C113" s="108">
        <v>20536314601</v>
      </c>
      <c r="D113" s="109" t="s">
        <v>449</v>
      </c>
      <c r="E113" s="110">
        <v>2.5499999999999998E-2</v>
      </c>
      <c r="F113" s="111">
        <v>8438036</v>
      </c>
      <c r="G113" s="108">
        <v>2434</v>
      </c>
      <c r="H113" s="110">
        <v>2.9999999999999997E-4</v>
      </c>
    </row>
    <row r="114" spans="1:8" ht="16.5" thickBot="1" x14ac:dyDescent="0.3">
      <c r="A114" s="102">
        <v>113</v>
      </c>
      <c r="B114" s="61" t="s">
        <v>118</v>
      </c>
      <c r="C114" s="103">
        <v>19543976895</v>
      </c>
      <c r="D114" s="104" t="s">
        <v>450</v>
      </c>
      <c r="E114" s="105">
        <v>2.6700000000000002E-2</v>
      </c>
      <c r="F114" s="106">
        <v>36296113</v>
      </c>
      <c r="G114" s="103">
        <v>538</v>
      </c>
      <c r="H114" s="105">
        <v>2.0000000000000001E-4</v>
      </c>
    </row>
    <row r="115" spans="1:8" ht="16.5" thickBot="1" x14ac:dyDescent="0.3">
      <c r="A115" s="107">
        <v>114</v>
      </c>
      <c r="B115" s="67" t="s">
        <v>276</v>
      </c>
      <c r="C115" s="108">
        <v>18054854789</v>
      </c>
      <c r="D115" s="109" t="s">
        <v>451</v>
      </c>
      <c r="E115" s="110">
        <v>3.1899999999999998E-2</v>
      </c>
      <c r="F115" s="111">
        <v>3351525</v>
      </c>
      <c r="G115" s="108">
        <v>5387</v>
      </c>
      <c r="H115" s="110">
        <v>2.0000000000000001E-4</v>
      </c>
    </row>
    <row r="116" spans="1:8" ht="16.5" thickBot="1" x14ac:dyDescent="0.3">
      <c r="A116" s="102">
        <v>115</v>
      </c>
      <c r="B116" s="61" t="s">
        <v>47</v>
      </c>
      <c r="C116" s="103">
        <v>17406565823</v>
      </c>
      <c r="D116" s="104" t="s">
        <v>452</v>
      </c>
      <c r="E116" s="105">
        <v>2.3599999999999999E-2</v>
      </c>
      <c r="F116" s="106">
        <v>2205080</v>
      </c>
      <c r="G116" s="103">
        <v>7894</v>
      </c>
      <c r="H116" s="105">
        <v>2.0000000000000001E-4</v>
      </c>
    </row>
    <row r="117" spans="1:8" ht="16.5" thickBot="1" x14ac:dyDescent="0.3">
      <c r="A117" s="107">
        <v>116</v>
      </c>
      <c r="B117" s="67" t="s">
        <v>137</v>
      </c>
      <c r="C117" s="108">
        <v>16853087485</v>
      </c>
      <c r="D117" s="109" t="s">
        <v>453</v>
      </c>
      <c r="E117" s="110">
        <v>6.8900000000000003E-2</v>
      </c>
      <c r="F117" s="111">
        <v>6953035</v>
      </c>
      <c r="G117" s="108">
        <v>2424</v>
      </c>
      <c r="H117" s="110">
        <v>2.0000000000000001E-4</v>
      </c>
    </row>
    <row r="118" spans="1:8" ht="16.5" thickBot="1" x14ac:dyDescent="0.3">
      <c r="A118" s="102">
        <v>117</v>
      </c>
      <c r="B118" s="61" t="s">
        <v>24</v>
      </c>
      <c r="C118" s="103">
        <v>15334336144</v>
      </c>
      <c r="D118" s="104" t="s">
        <v>454</v>
      </c>
      <c r="E118" s="105">
        <v>5.3999999999999999E-2</v>
      </c>
      <c r="F118" s="106">
        <v>18512430</v>
      </c>
      <c r="G118" s="103">
        <v>828</v>
      </c>
      <c r="H118" s="105">
        <v>2.0000000000000001E-4</v>
      </c>
    </row>
    <row r="119" spans="1:8" ht="16.5" thickBot="1" x14ac:dyDescent="0.3">
      <c r="A119" s="107">
        <v>118</v>
      </c>
      <c r="B119" s="67" t="s">
        <v>145</v>
      </c>
      <c r="C119" s="108">
        <v>15081338092</v>
      </c>
      <c r="D119" s="109" t="s">
        <v>455</v>
      </c>
      <c r="E119" s="110">
        <v>4.8300000000000003E-2</v>
      </c>
      <c r="F119" s="111">
        <v>4008716</v>
      </c>
      <c r="G119" s="108">
        <v>3762</v>
      </c>
      <c r="H119" s="110">
        <v>2.0000000000000001E-4</v>
      </c>
    </row>
    <row r="120" spans="1:8" ht="16.5" thickBot="1" x14ac:dyDescent="0.3">
      <c r="A120" s="102">
        <v>119</v>
      </c>
      <c r="B120" s="61" t="s">
        <v>48</v>
      </c>
      <c r="C120" s="103">
        <v>15013950984</v>
      </c>
      <c r="D120" s="104" t="s">
        <v>456</v>
      </c>
      <c r="E120" s="105">
        <v>5.0000000000000001E-3</v>
      </c>
      <c r="F120" s="106">
        <v>2064823</v>
      </c>
      <c r="G120" s="103">
        <v>7271</v>
      </c>
      <c r="H120" s="105">
        <v>2.0000000000000001E-4</v>
      </c>
    </row>
    <row r="121" spans="1:8" ht="16.5" thickBot="1" x14ac:dyDescent="0.3">
      <c r="A121" s="107">
        <v>120</v>
      </c>
      <c r="B121" s="67" t="s">
        <v>205</v>
      </c>
      <c r="C121" s="108">
        <v>14781107822</v>
      </c>
      <c r="D121" s="109" t="s">
        <v>457</v>
      </c>
      <c r="E121" s="110">
        <v>9.7999999999999997E-3</v>
      </c>
      <c r="F121" s="111">
        <v>2920848</v>
      </c>
      <c r="G121" s="108">
        <v>5061</v>
      </c>
      <c r="H121" s="110">
        <v>2.0000000000000001E-4</v>
      </c>
    </row>
    <row r="122" spans="1:8" ht="16.5" thickBot="1" x14ac:dyDescent="0.3">
      <c r="A122" s="102">
        <v>121</v>
      </c>
      <c r="B122" s="61" t="s">
        <v>142</v>
      </c>
      <c r="C122" s="103">
        <v>14498100000</v>
      </c>
      <c r="D122" s="104" t="s">
        <v>458</v>
      </c>
      <c r="E122" s="105">
        <v>3.1399999999999997E-2</v>
      </c>
      <c r="F122" s="106">
        <v>4747227</v>
      </c>
      <c r="G122" s="103">
        <v>3054</v>
      </c>
      <c r="H122" s="105">
        <v>2.0000000000000001E-4</v>
      </c>
    </row>
    <row r="123" spans="1:8" ht="16.5" thickBot="1" x14ac:dyDescent="0.3">
      <c r="A123" s="107">
        <v>122</v>
      </c>
      <c r="B123" s="67" t="s">
        <v>200</v>
      </c>
      <c r="C123" s="108">
        <v>13814261536</v>
      </c>
      <c r="D123" s="109" t="s">
        <v>459</v>
      </c>
      <c r="E123" s="110">
        <v>4.8599999999999997E-2</v>
      </c>
      <c r="F123" s="111">
        <v>6384846</v>
      </c>
      <c r="G123" s="108">
        <v>2164</v>
      </c>
      <c r="H123" s="110">
        <v>2.0000000000000001E-4</v>
      </c>
    </row>
    <row r="124" spans="1:8" ht="16.5" thickBot="1" x14ac:dyDescent="0.3">
      <c r="A124" s="102">
        <v>123</v>
      </c>
      <c r="B124" s="61" t="s">
        <v>52</v>
      </c>
      <c r="C124" s="103">
        <v>13266427697</v>
      </c>
      <c r="D124" s="104" t="s">
        <v>460</v>
      </c>
      <c r="E124" s="105">
        <v>3.8199999999999998E-2</v>
      </c>
      <c r="F124" s="106">
        <v>1264499</v>
      </c>
      <c r="G124" s="103">
        <v>10491</v>
      </c>
      <c r="H124" s="105">
        <v>2.0000000000000001E-4</v>
      </c>
    </row>
    <row r="125" spans="1:8" ht="16.5" thickBot="1" x14ac:dyDescent="0.3">
      <c r="A125" s="107">
        <v>124</v>
      </c>
      <c r="B125" s="67" t="s">
        <v>45</v>
      </c>
      <c r="C125" s="108">
        <v>13253698015</v>
      </c>
      <c r="D125" s="109" t="s">
        <v>461</v>
      </c>
      <c r="E125" s="110">
        <v>-9.4999999999999998E-3</v>
      </c>
      <c r="F125" s="111">
        <v>2402633</v>
      </c>
      <c r="G125" s="108">
        <v>5516</v>
      </c>
      <c r="H125" s="110">
        <v>2.0000000000000001E-4</v>
      </c>
    </row>
    <row r="126" spans="1:8" ht="16.5" thickBot="1" x14ac:dyDescent="0.3">
      <c r="A126" s="102">
        <v>125</v>
      </c>
      <c r="B126" s="61" t="s">
        <v>279</v>
      </c>
      <c r="C126" s="103">
        <v>13038538300</v>
      </c>
      <c r="D126" s="104" t="s">
        <v>462</v>
      </c>
      <c r="E126" s="105">
        <v>3.8399999999999997E-2</v>
      </c>
      <c r="F126" s="106">
        <v>2884169</v>
      </c>
      <c r="G126" s="103">
        <v>4521</v>
      </c>
      <c r="H126" s="105">
        <v>2.0000000000000001E-4</v>
      </c>
    </row>
    <row r="127" spans="1:8" ht="16.5" thickBot="1" x14ac:dyDescent="0.3">
      <c r="A127" s="107">
        <v>126</v>
      </c>
      <c r="B127" s="67" t="s">
        <v>17</v>
      </c>
      <c r="C127" s="108">
        <v>12645508634</v>
      </c>
      <c r="D127" s="109" t="s">
        <v>463</v>
      </c>
      <c r="E127" s="110">
        <v>3.7400000000000003E-2</v>
      </c>
      <c r="F127" s="111">
        <v>28649018</v>
      </c>
      <c r="G127" s="108">
        <v>441</v>
      </c>
      <c r="H127" s="110">
        <v>2.0000000000000001E-4</v>
      </c>
    </row>
    <row r="128" spans="1:8" ht="16.5" thickBot="1" x14ac:dyDescent="0.3">
      <c r="A128" s="102">
        <v>127</v>
      </c>
      <c r="B128" s="61" t="s">
        <v>184</v>
      </c>
      <c r="C128" s="103">
        <v>12518134319</v>
      </c>
      <c r="D128" s="104" t="s">
        <v>464</v>
      </c>
      <c r="E128" s="105">
        <v>6.4199999999999993E-2</v>
      </c>
      <c r="F128" s="106">
        <v>437933</v>
      </c>
      <c r="G128" s="103">
        <v>28585</v>
      </c>
      <c r="H128" s="105">
        <v>2.0000000000000001E-4</v>
      </c>
    </row>
    <row r="129" spans="1:8" ht="16.5" thickBot="1" x14ac:dyDescent="0.3">
      <c r="A129" s="107">
        <v>128</v>
      </c>
      <c r="B129" s="67" t="s">
        <v>23</v>
      </c>
      <c r="C129" s="108">
        <v>12322864245</v>
      </c>
      <c r="D129" s="109" t="s">
        <v>465</v>
      </c>
      <c r="E129" s="110">
        <v>6.3E-2</v>
      </c>
      <c r="F129" s="111">
        <v>19193234</v>
      </c>
      <c r="G129" s="108">
        <v>642</v>
      </c>
      <c r="H129" s="110">
        <v>2.0000000000000001E-4</v>
      </c>
    </row>
    <row r="130" spans="1:8" ht="16.5" thickBot="1" x14ac:dyDescent="0.3">
      <c r="A130" s="102">
        <v>129</v>
      </c>
      <c r="B130" s="61" t="s">
        <v>51</v>
      </c>
      <c r="C130" s="103">
        <v>12293579173</v>
      </c>
      <c r="D130" s="104" t="s">
        <v>466</v>
      </c>
      <c r="E130" s="105">
        <v>-4.9200000000000001E-2</v>
      </c>
      <c r="F130" s="106">
        <v>1262002</v>
      </c>
      <c r="G130" s="103">
        <v>9741</v>
      </c>
      <c r="H130" s="105">
        <v>2.0000000000000001E-4</v>
      </c>
    </row>
    <row r="131" spans="1:8" ht="16.5" thickBot="1" x14ac:dyDescent="0.3">
      <c r="A131" s="107">
        <v>130</v>
      </c>
      <c r="B131" s="67" t="s">
        <v>212</v>
      </c>
      <c r="C131" s="108">
        <v>12162100000</v>
      </c>
      <c r="D131" s="109" t="s">
        <v>467</v>
      </c>
      <c r="E131" s="110">
        <v>1.44E-2</v>
      </c>
      <c r="F131" s="111">
        <v>381755</v>
      </c>
      <c r="G131" s="108">
        <v>31858</v>
      </c>
      <c r="H131" s="110">
        <v>2.0000000000000001E-4</v>
      </c>
    </row>
    <row r="132" spans="1:8" ht="16.5" thickBot="1" x14ac:dyDescent="0.3">
      <c r="A132" s="102">
        <v>131</v>
      </c>
      <c r="B132" s="61" t="s">
        <v>155</v>
      </c>
      <c r="C132" s="103">
        <v>12128089002</v>
      </c>
      <c r="D132" s="104" t="s">
        <v>468</v>
      </c>
      <c r="E132" s="105">
        <v>1.3299999999999999E-2</v>
      </c>
      <c r="F132" s="106">
        <v>424473</v>
      </c>
      <c r="G132" s="103">
        <v>28572</v>
      </c>
      <c r="H132" s="105">
        <v>1E-4</v>
      </c>
    </row>
    <row r="133" spans="1:8" ht="16.5" thickBot="1" x14ac:dyDescent="0.3">
      <c r="A133" s="107">
        <v>132</v>
      </c>
      <c r="B133" s="67" t="s">
        <v>147</v>
      </c>
      <c r="C133" s="108">
        <v>11536590636</v>
      </c>
      <c r="D133" s="109" t="s">
        <v>469</v>
      </c>
      <c r="E133" s="110">
        <v>7.4999999999999997E-2</v>
      </c>
      <c r="F133" s="111">
        <v>2944791</v>
      </c>
      <c r="G133" s="108">
        <v>3918</v>
      </c>
      <c r="H133" s="110">
        <v>1E-4</v>
      </c>
    </row>
    <row r="134" spans="1:8" ht="16.5" thickBot="1" x14ac:dyDescent="0.3">
      <c r="A134" s="102">
        <v>133</v>
      </c>
      <c r="B134" s="61" t="s">
        <v>19</v>
      </c>
      <c r="C134" s="103">
        <v>11499803807</v>
      </c>
      <c r="D134" s="104" t="s">
        <v>470</v>
      </c>
      <c r="E134" s="105">
        <v>4.1700000000000001E-2</v>
      </c>
      <c r="F134" s="106">
        <v>25570512</v>
      </c>
      <c r="G134" s="103">
        <v>450</v>
      </c>
      <c r="H134" s="105">
        <v>1E-4</v>
      </c>
    </row>
    <row r="135" spans="1:8" ht="16.5" thickBot="1" x14ac:dyDescent="0.3">
      <c r="A135" s="107">
        <v>134</v>
      </c>
      <c r="B135" s="67" t="s">
        <v>146</v>
      </c>
      <c r="C135" s="108">
        <v>11433635876</v>
      </c>
      <c r="D135" s="109" t="s">
        <v>471</v>
      </c>
      <c r="E135" s="110">
        <v>5.2999999999999999E-2</v>
      </c>
      <c r="F135" s="111">
        <v>3113786</v>
      </c>
      <c r="G135" s="108">
        <v>3672</v>
      </c>
      <c r="H135" s="110">
        <v>1E-4</v>
      </c>
    </row>
    <row r="136" spans="1:8" ht="16.5" thickBot="1" x14ac:dyDescent="0.3">
      <c r="A136" s="102">
        <v>135</v>
      </c>
      <c r="B136" s="61" t="s">
        <v>277</v>
      </c>
      <c r="C136" s="103">
        <v>11279509014</v>
      </c>
      <c r="D136" s="104" t="s">
        <v>472</v>
      </c>
      <c r="E136" s="105">
        <v>2.3999999999999998E-3</v>
      </c>
      <c r="F136" s="106">
        <v>2081996</v>
      </c>
      <c r="G136" s="103">
        <v>5418</v>
      </c>
      <c r="H136" s="105">
        <v>1E-4</v>
      </c>
    </row>
    <row r="137" spans="1:8" ht="16.5" thickBot="1" x14ac:dyDescent="0.3">
      <c r="A137" s="107">
        <v>136</v>
      </c>
      <c r="B137" s="67" t="s">
        <v>31</v>
      </c>
      <c r="C137" s="108">
        <v>10472514515</v>
      </c>
      <c r="D137" s="109" t="s">
        <v>473</v>
      </c>
      <c r="E137" s="110">
        <v>0.106</v>
      </c>
      <c r="F137" s="111">
        <v>12067519</v>
      </c>
      <c r="G137" s="108">
        <v>868</v>
      </c>
      <c r="H137" s="110">
        <v>1E-4</v>
      </c>
    </row>
    <row r="138" spans="1:8" ht="16.5" thickBot="1" x14ac:dyDescent="0.3">
      <c r="A138" s="102">
        <v>137</v>
      </c>
      <c r="B138" s="61" t="s">
        <v>28</v>
      </c>
      <c r="C138" s="103">
        <v>9871247732</v>
      </c>
      <c r="D138" s="104" t="s">
        <v>474</v>
      </c>
      <c r="E138" s="105">
        <v>-2.9499999999999998E-2</v>
      </c>
      <c r="F138" s="106">
        <v>15016753</v>
      </c>
      <c r="G138" s="103">
        <v>657</v>
      </c>
      <c r="H138" s="105">
        <v>1E-4</v>
      </c>
    </row>
    <row r="139" spans="1:8" ht="16.5" thickBot="1" x14ac:dyDescent="0.3">
      <c r="A139" s="107">
        <v>138</v>
      </c>
      <c r="B139" s="67" t="s">
        <v>33</v>
      </c>
      <c r="C139" s="108">
        <v>9246696924</v>
      </c>
      <c r="D139" s="109" t="s">
        <v>475</v>
      </c>
      <c r="E139" s="110">
        <v>5.8400000000000001E-2</v>
      </c>
      <c r="F139" s="111">
        <v>11175198</v>
      </c>
      <c r="G139" s="108">
        <v>827</v>
      </c>
      <c r="H139" s="110">
        <v>1E-4</v>
      </c>
    </row>
    <row r="140" spans="1:8" ht="16.5" thickBot="1" x14ac:dyDescent="0.3">
      <c r="A140" s="102">
        <v>139</v>
      </c>
      <c r="B140" s="61" t="s">
        <v>32</v>
      </c>
      <c r="C140" s="103">
        <v>9135454442</v>
      </c>
      <c r="D140" s="104" t="s">
        <v>476</v>
      </c>
      <c r="E140" s="105">
        <v>6.0600000000000001E-2</v>
      </c>
      <c r="F140" s="106">
        <v>11980961</v>
      </c>
      <c r="G140" s="103">
        <v>762</v>
      </c>
      <c r="H140" s="105">
        <v>1E-4</v>
      </c>
    </row>
    <row r="141" spans="1:8" ht="16.5" thickBot="1" x14ac:dyDescent="0.3">
      <c r="A141" s="107">
        <v>140</v>
      </c>
      <c r="B141" s="67" t="s">
        <v>40</v>
      </c>
      <c r="C141" s="108">
        <v>8701334800</v>
      </c>
      <c r="D141" s="109" t="s">
        <v>477</v>
      </c>
      <c r="E141" s="110">
        <v>-3.1E-2</v>
      </c>
      <c r="F141" s="111">
        <v>5110695</v>
      </c>
      <c r="G141" s="108">
        <v>1703</v>
      </c>
      <c r="H141" s="110">
        <v>1E-4</v>
      </c>
    </row>
    <row r="142" spans="1:8" ht="16.5" thickBot="1" x14ac:dyDescent="0.3">
      <c r="A142" s="102">
        <v>141</v>
      </c>
      <c r="B142" s="61" t="s">
        <v>196</v>
      </c>
      <c r="C142" s="103">
        <v>8408150518</v>
      </c>
      <c r="D142" s="104" t="s">
        <v>478</v>
      </c>
      <c r="E142" s="105">
        <v>1.17E-2</v>
      </c>
      <c r="F142" s="106">
        <v>10982366</v>
      </c>
      <c r="G142" s="103">
        <v>766</v>
      </c>
      <c r="H142" s="105">
        <v>1E-4</v>
      </c>
    </row>
    <row r="143" spans="1:8" ht="16.5" thickBot="1" x14ac:dyDescent="0.3">
      <c r="A143" s="107">
        <v>142</v>
      </c>
      <c r="B143" s="67" t="s">
        <v>274</v>
      </c>
      <c r="C143" s="108">
        <v>8128493432</v>
      </c>
      <c r="D143" s="109" t="s">
        <v>479</v>
      </c>
      <c r="E143" s="110">
        <v>4.4999999999999998E-2</v>
      </c>
      <c r="F143" s="111">
        <v>4059684</v>
      </c>
      <c r="G143" s="108">
        <v>2002</v>
      </c>
      <c r="H143" s="110">
        <v>1E-4</v>
      </c>
    </row>
    <row r="144" spans="1:8" ht="16.5" thickBot="1" x14ac:dyDescent="0.3">
      <c r="A144" s="102">
        <v>143</v>
      </c>
      <c r="B144" s="61" t="s">
        <v>22</v>
      </c>
      <c r="C144" s="103">
        <v>8119710126</v>
      </c>
      <c r="D144" s="104" t="s">
        <v>480</v>
      </c>
      <c r="E144" s="105">
        <v>4.8899999999999999E-2</v>
      </c>
      <c r="F144" s="106">
        <v>21602382</v>
      </c>
      <c r="G144" s="103">
        <v>376</v>
      </c>
      <c r="H144" s="105">
        <v>1E-4</v>
      </c>
    </row>
    <row r="145" spans="1:8" ht="16.5" thickBot="1" x14ac:dyDescent="0.3">
      <c r="A145" s="107">
        <v>144</v>
      </c>
      <c r="B145" s="67" t="s">
        <v>139</v>
      </c>
      <c r="C145" s="108">
        <v>7564738836</v>
      </c>
      <c r="D145" s="109" t="s">
        <v>481</v>
      </c>
      <c r="E145" s="110">
        <v>4.58E-2</v>
      </c>
      <c r="F145" s="111">
        <v>6189733</v>
      </c>
      <c r="G145" s="108">
        <v>1222</v>
      </c>
      <c r="H145" s="110">
        <v>1E-4</v>
      </c>
    </row>
    <row r="146" spans="1:8" ht="16.5" thickBot="1" x14ac:dyDescent="0.3">
      <c r="A146" s="102">
        <v>145</v>
      </c>
      <c r="B146" s="61" t="s">
        <v>133</v>
      </c>
      <c r="C146" s="103">
        <v>7146449583</v>
      </c>
      <c r="D146" s="104" t="s">
        <v>482</v>
      </c>
      <c r="E146" s="105">
        <v>7.6200000000000004E-2</v>
      </c>
      <c r="F146" s="106">
        <v>8880268</v>
      </c>
      <c r="G146" s="103">
        <v>805</v>
      </c>
      <c r="H146" s="105">
        <v>1E-4</v>
      </c>
    </row>
    <row r="147" spans="1:8" ht="16.5" thickBot="1" x14ac:dyDescent="0.3">
      <c r="A147" s="107">
        <v>146</v>
      </c>
      <c r="B147" s="67" t="s">
        <v>25</v>
      </c>
      <c r="C147" s="108">
        <v>6303292264</v>
      </c>
      <c r="D147" s="109" t="s">
        <v>483</v>
      </c>
      <c r="E147" s="110">
        <v>0.04</v>
      </c>
      <c r="F147" s="111">
        <v>17670196</v>
      </c>
      <c r="G147" s="108">
        <v>357</v>
      </c>
      <c r="H147" s="110">
        <v>1E-4</v>
      </c>
    </row>
    <row r="148" spans="1:8" ht="16.5" thickBot="1" x14ac:dyDescent="0.3">
      <c r="A148" s="102">
        <v>147</v>
      </c>
      <c r="B148" s="61" t="s">
        <v>246</v>
      </c>
      <c r="C148" s="103">
        <v>5859000000</v>
      </c>
      <c r="D148" s="104" t="s">
        <v>484</v>
      </c>
      <c r="E148" s="105">
        <v>1.9E-3</v>
      </c>
      <c r="F148" s="106">
        <v>164281</v>
      </c>
      <c r="G148" s="103">
        <v>35665</v>
      </c>
      <c r="H148" s="105">
        <v>1E-4</v>
      </c>
    </row>
    <row r="149" spans="1:8" ht="16.5" thickBot="1" x14ac:dyDescent="0.3">
      <c r="A149" s="107">
        <v>148</v>
      </c>
      <c r="B149" s="67" t="s">
        <v>240</v>
      </c>
      <c r="C149" s="108">
        <v>5061202767</v>
      </c>
      <c r="D149" s="109" t="s">
        <v>485</v>
      </c>
      <c r="E149" s="110">
        <v>3.7999999999999999E-2</v>
      </c>
      <c r="F149" s="111">
        <v>877459</v>
      </c>
      <c r="G149" s="108">
        <v>5768</v>
      </c>
      <c r="H149" s="110">
        <v>1E-4</v>
      </c>
    </row>
    <row r="150" spans="1:8" ht="16.5" thickBot="1" x14ac:dyDescent="0.3">
      <c r="A150" s="102">
        <v>149</v>
      </c>
      <c r="B150" s="61" t="s">
        <v>43</v>
      </c>
      <c r="C150" s="103">
        <v>5024708656</v>
      </c>
      <c r="D150" s="104" t="s">
        <v>486</v>
      </c>
      <c r="E150" s="105">
        <v>3.5000000000000003E-2</v>
      </c>
      <c r="F150" s="106">
        <v>4282570</v>
      </c>
      <c r="G150" s="103">
        <v>1173</v>
      </c>
      <c r="H150" s="105">
        <v>1E-4</v>
      </c>
    </row>
    <row r="151" spans="1:8" ht="16.5" thickBot="1" x14ac:dyDescent="0.3">
      <c r="A151" s="107">
        <v>150</v>
      </c>
      <c r="B151" s="67" t="s">
        <v>154</v>
      </c>
      <c r="C151" s="108">
        <v>4865546027</v>
      </c>
      <c r="D151" s="109" t="s">
        <v>487</v>
      </c>
      <c r="E151" s="110">
        <v>6.9099999999999995E-2</v>
      </c>
      <c r="F151" s="111">
        <v>496402</v>
      </c>
      <c r="G151" s="108">
        <v>9802</v>
      </c>
      <c r="H151" s="110">
        <v>1E-4</v>
      </c>
    </row>
    <row r="152" spans="1:8" ht="16.5" thickBot="1" x14ac:dyDescent="0.3">
      <c r="A152" s="102">
        <v>151</v>
      </c>
      <c r="B152" s="61" t="s">
        <v>286</v>
      </c>
      <c r="C152" s="103">
        <v>4844592067</v>
      </c>
      <c r="D152" s="104" t="s">
        <v>488</v>
      </c>
      <c r="E152" s="105">
        <v>4.7E-2</v>
      </c>
      <c r="F152" s="106">
        <v>627563</v>
      </c>
      <c r="G152" s="103">
        <v>7720</v>
      </c>
      <c r="H152" s="105">
        <v>1E-4</v>
      </c>
    </row>
    <row r="153" spans="1:8" ht="16.5" thickBot="1" x14ac:dyDescent="0.3">
      <c r="A153" s="107">
        <v>152</v>
      </c>
      <c r="B153" s="67" t="s">
        <v>37</v>
      </c>
      <c r="C153" s="108">
        <v>4757776485</v>
      </c>
      <c r="D153" s="109" t="s">
        <v>489</v>
      </c>
      <c r="E153" s="110">
        <v>4.3999999999999997E-2</v>
      </c>
      <c r="F153" s="111">
        <v>7698474</v>
      </c>
      <c r="G153" s="108">
        <v>618</v>
      </c>
      <c r="H153" s="110">
        <v>1E-4</v>
      </c>
    </row>
    <row r="154" spans="1:8" ht="16.5" thickBot="1" x14ac:dyDescent="0.3">
      <c r="A154" s="102">
        <v>153</v>
      </c>
      <c r="B154" s="61" t="s">
        <v>215</v>
      </c>
      <c r="C154" s="103">
        <v>4673500000</v>
      </c>
      <c r="D154" s="104" t="s">
        <v>490</v>
      </c>
      <c r="E154" s="105">
        <v>0.01</v>
      </c>
      <c r="F154" s="106">
        <v>286232</v>
      </c>
      <c r="G154" s="103">
        <v>16328</v>
      </c>
      <c r="H154" s="105">
        <v>1E-4</v>
      </c>
    </row>
    <row r="155" spans="1:8" ht="16.5" thickBot="1" x14ac:dyDescent="0.3">
      <c r="A155" s="107">
        <v>154</v>
      </c>
      <c r="B155" s="67" t="s">
        <v>53</v>
      </c>
      <c r="C155" s="108">
        <v>4433664364</v>
      </c>
      <c r="D155" s="109" t="s">
        <v>491</v>
      </c>
      <c r="E155" s="110">
        <v>1.8700000000000001E-2</v>
      </c>
      <c r="F155" s="111">
        <v>1124805</v>
      </c>
      <c r="G155" s="108">
        <v>3942</v>
      </c>
      <c r="H155" s="110">
        <v>1E-4</v>
      </c>
    </row>
    <row r="156" spans="1:8" ht="16.5" thickBot="1" x14ac:dyDescent="0.3">
      <c r="A156" s="102">
        <v>155</v>
      </c>
      <c r="B156" s="61" t="s">
        <v>38</v>
      </c>
      <c r="C156" s="103">
        <v>3775047334</v>
      </c>
      <c r="D156" s="104" t="s">
        <v>492</v>
      </c>
      <c r="E156" s="105">
        <v>4.2099999999999999E-2</v>
      </c>
      <c r="F156" s="106">
        <v>7488423</v>
      </c>
      <c r="G156" s="103">
        <v>504</v>
      </c>
      <c r="H156" s="105">
        <v>0</v>
      </c>
    </row>
    <row r="157" spans="1:8" ht="16.5" thickBot="1" x14ac:dyDescent="0.3">
      <c r="A157" s="107">
        <v>156</v>
      </c>
      <c r="B157" s="67" t="s">
        <v>208</v>
      </c>
      <c r="C157" s="108">
        <v>3621046005</v>
      </c>
      <c r="D157" s="109" t="s">
        <v>493</v>
      </c>
      <c r="E157" s="110">
        <v>2.92E-2</v>
      </c>
      <c r="F157" s="111">
        <v>775222</v>
      </c>
      <c r="G157" s="108">
        <v>4671</v>
      </c>
      <c r="H157" s="110">
        <v>0</v>
      </c>
    </row>
    <row r="158" spans="1:8" ht="16.5" thickBot="1" x14ac:dyDescent="0.3">
      <c r="A158" s="102">
        <v>157</v>
      </c>
      <c r="B158" s="61" t="s">
        <v>41</v>
      </c>
      <c r="C158" s="103">
        <v>3285455000</v>
      </c>
      <c r="D158" s="104" t="s">
        <v>494</v>
      </c>
      <c r="E158" s="105">
        <v>2.47E-2</v>
      </c>
      <c r="F158" s="106">
        <v>4702226</v>
      </c>
      <c r="G158" s="103">
        <v>699</v>
      </c>
      <c r="H158" s="105">
        <v>0</v>
      </c>
    </row>
    <row r="159" spans="1:8" ht="16.5" thickBot="1" x14ac:dyDescent="0.3">
      <c r="A159" s="107">
        <v>158</v>
      </c>
      <c r="B159" s="67" t="s">
        <v>34</v>
      </c>
      <c r="C159" s="108">
        <v>3172416146</v>
      </c>
      <c r="D159" s="109" t="s">
        <v>495</v>
      </c>
      <c r="E159" s="110">
        <v>5.0000000000000001E-3</v>
      </c>
      <c r="F159" s="111">
        <v>10827019</v>
      </c>
      <c r="G159" s="108">
        <v>293</v>
      </c>
      <c r="H159" s="110">
        <v>0</v>
      </c>
    </row>
    <row r="160" spans="1:8" ht="16.5" thickBot="1" x14ac:dyDescent="0.3">
      <c r="A160" s="102">
        <v>159</v>
      </c>
      <c r="B160" s="61" t="s">
        <v>280</v>
      </c>
      <c r="C160" s="103">
        <v>3012914131</v>
      </c>
      <c r="D160" s="104" t="s">
        <v>496</v>
      </c>
      <c r="E160" s="105">
        <v>1.8700000000000001E-2</v>
      </c>
      <c r="F160" s="106">
        <v>77001</v>
      </c>
      <c r="G160" s="103">
        <v>39128</v>
      </c>
      <c r="H160" s="105">
        <v>0</v>
      </c>
    </row>
    <row r="161" spans="1:8" ht="16.5" thickBot="1" x14ac:dyDescent="0.3">
      <c r="A161" s="107">
        <v>160</v>
      </c>
      <c r="B161" s="67" t="s">
        <v>209</v>
      </c>
      <c r="C161" s="108">
        <v>2995827901</v>
      </c>
      <c r="D161" s="109" t="s">
        <v>497</v>
      </c>
      <c r="E161" s="110">
        <v>1.6899999999999998E-2</v>
      </c>
      <c r="F161" s="111">
        <v>570496</v>
      </c>
      <c r="G161" s="108">
        <v>5251</v>
      </c>
      <c r="H161" s="110">
        <v>0</v>
      </c>
    </row>
    <row r="162" spans="1:8" ht="16.5" thickBot="1" x14ac:dyDescent="0.3">
      <c r="A162" s="102">
        <v>161</v>
      </c>
      <c r="B162" s="61" t="s">
        <v>150</v>
      </c>
      <c r="C162" s="103">
        <v>2954621000</v>
      </c>
      <c r="D162" s="104" t="s">
        <v>498</v>
      </c>
      <c r="E162" s="105">
        <v>-0.08</v>
      </c>
      <c r="F162" s="106">
        <v>1243258</v>
      </c>
      <c r="G162" s="103">
        <v>2377</v>
      </c>
      <c r="H162" s="105">
        <v>0</v>
      </c>
    </row>
    <row r="163" spans="1:8" ht="16.5" thickBot="1" x14ac:dyDescent="0.3">
      <c r="A163" s="107">
        <v>162</v>
      </c>
      <c r="B163" s="67" t="s">
        <v>220</v>
      </c>
      <c r="C163" s="108">
        <v>2700558659</v>
      </c>
      <c r="D163" s="109" t="s">
        <v>499</v>
      </c>
      <c r="E163" s="110">
        <v>1.3299999999999999E-2</v>
      </c>
      <c r="F163" s="111">
        <v>105366</v>
      </c>
      <c r="G163" s="108">
        <v>25630</v>
      </c>
      <c r="H163" s="110">
        <v>0</v>
      </c>
    </row>
    <row r="164" spans="1:8" ht="16.5" thickBot="1" x14ac:dyDescent="0.3">
      <c r="A164" s="102">
        <v>163</v>
      </c>
      <c r="B164" s="61" t="s">
        <v>49</v>
      </c>
      <c r="C164" s="103">
        <v>2578265358</v>
      </c>
      <c r="D164" s="104" t="s">
        <v>500</v>
      </c>
      <c r="E164" s="105">
        <v>-2.29E-2</v>
      </c>
      <c r="F164" s="106">
        <v>2091534</v>
      </c>
      <c r="G164" s="103">
        <v>1233</v>
      </c>
      <c r="H164" s="105">
        <v>0</v>
      </c>
    </row>
    <row r="165" spans="1:8" ht="16.5" thickBot="1" x14ac:dyDescent="0.3">
      <c r="A165" s="107">
        <v>164</v>
      </c>
      <c r="B165" s="67" t="s">
        <v>152</v>
      </c>
      <c r="C165" s="108">
        <v>2528007911</v>
      </c>
      <c r="D165" s="109" t="s">
        <v>501</v>
      </c>
      <c r="E165" s="110">
        <v>4.6300000000000001E-2</v>
      </c>
      <c r="F165" s="111">
        <v>745563</v>
      </c>
      <c r="G165" s="108">
        <v>3391</v>
      </c>
      <c r="H165" s="110">
        <v>0</v>
      </c>
    </row>
    <row r="166" spans="1:8" ht="16.5" thickBot="1" x14ac:dyDescent="0.3">
      <c r="A166" s="102">
        <v>165</v>
      </c>
      <c r="B166" s="61" t="s">
        <v>42</v>
      </c>
      <c r="C166" s="103">
        <v>1949411659</v>
      </c>
      <c r="D166" s="104" t="s">
        <v>502</v>
      </c>
      <c r="E166" s="105">
        <v>4.2999999999999997E-2</v>
      </c>
      <c r="F166" s="106">
        <v>4596023</v>
      </c>
      <c r="G166" s="103">
        <v>424</v>
      </c>
      <c r="H166" s="105">
        <v>0</v>
      </c>
    </row>
    <row r="167" spans="1:8" ht="16.5" thickBot="1" x14ac:dyDescent="0.3">
      <c r="A167" s="107">
        <v>166</v>
      </c>
      <c r="B167" s="67" t="s">
        <v>211</v>
      </c>
      <c r="C167" s="108">
        <v>1862614800</v>
      </c>
      <c r="D167" s="109" t="s">
        <v>503</v>
      </c>
      <c r="E167" s="110">
        <v>1.44E-2</v>
      </c>
      <c r="F167" s="111">
        <v>375769</v>
      </c>
      <c r="G167" s="108">
        <v>4957</v>
      </c>
      <c r="H167" s="110">
        <v>0</v>
      </c>
    </row>
    <row r="168" spans="1:8" ht="16.5" thickBot="1" x14ac:dyDescent="0.3">
      <c r="A168" s="102">
        <v>167</v>
      </c>
      <c r="B168" s="61" t="s">
        <v>56</v>
      </c>
      <c r="C168" s="103">
        <v>1772706451</v>
      </c>
      <c r="D168" s="104" t="s">
        <v>504</v>
      </c>
      <c r="E168" s="105">
        <v>4.0099999999999997E-2</v>
      </c>
      <c r="F168" s="106">
        <v>537498</v>
      </c>
      <c r="G168" s="103">
        <v>3298</v>
      </c>
      <c r="H168" s="105">
        <v>0</v>
      </c>
    </row>
    <row r="169" spans="1:8" ht="16.5" thickBot="1" x14ac:dyDescent="0.3">
      <c r="A169" s="107">
        <v>168</v>
      </c>
      <c r="B169" s="67" t="s">
        <v>216</v>
      </c>
      <c r="C169" s="108">
        <v>1737504296</v>
      </c>
      <c r="D169" s="109" t="s">
        <v>505</v>
      </c>
      <c r="E169" s="110">
        <v>3.8199999999999998E-2</v>
      </c>
      <c r="F169" s="111">
        <v>180954</v>
      </c>
      <c r="G169" s="108">
        <v>9602</v>
      </c>
      <c r="H169" s="110">
        <v>0</v>
      </c>
    </row>
    <row r="170" spans="1:8" ht="16.5" thickBot="1" x14ac:dyDescent="0.3">
      <c r="A170" s="102">
        <v>169</v>
      </c>
      <c r="B170" s="61" t="s">
        <v>282</v>
      </c>
      <c r="C170" s="103">
        <v>1632860041</v>
      </c>
      <c r="D170" s="104" t="s">
        <v>506</v>
      </c>
      <c r="E170" s="105">
        <v>1.4999999999999999E-2</v>
      </c>
      <c r="F170" s="106">
        <v>33671</v>
      </c>
      <c r="G170" s="103">
        <v>48495</v>
      </c>
      <c r="H170" s="105">
        <v>0</v>
      </c>
    </row>
    <row r="171" spans="1:8" ht="16.5" thickBot="1" x14ac:dyDescent="0.3">
      <c r="A171" s="107">
        <v>170</v>
      </c>
      <c r="B171" s="67" t="s">
        <v>251</v>
      </c>
      <c r="C171" s="108">
        <v>1593000000</v>
      </c>
      <c r="D171" s="109" t="s">
        <v>507</v>
      </c>
      <c r="E171" s="110">
        <v>0.25140000000000001</v>
      </c>
      <c r="F171" s="111">
        <v>56562</v>
      </c>
      <c r="G171" s="108">
        <v>28164</v>
      </c>
      <c r="H171" s="110">
        <v>0</v>
      </c>
    </row>
    <row r="172" spans="1:8" ht="16.5" thickBot="1" x14ac:dyDescent="0.3">
      <c r="A172" s="102">
        <v>171</v>
      </c>
      <c r="B172" s="61" t="s">
        <v>222</v>
      </c>
      <c r="C172" s="103">
        <v>1510084751</v>
      </c>
      <c r="D172" s="104" t="s">
        <v>508</v>
      </c>
      <c r="E172" s="105">
        <v>3.0300000000000001E-2</v>
      </c>
      <c r="F172" s="106">
        <v>95426</v>
      </c>
      <c r="G172" s="103">
        <v>15825</v>
      </c>
      <c r="H172" s="105">
        <v>0</v>
      </c>
    </row>
    <row r="173" spans="1:8" ht="16.5" thickBot="1" x14ac:dyDescent="0.3">
      <c r="A173" s="107">
        <v>172</v>
      </c>
      <c r="B173" s="67" t="s">
        <v>58</v>
      </c>
      <c r="C173" s="108">
        <v>1497959569</v>
      </c>
      <c r="D173" s="109" t="s">
        <v>509</v>
      </c>
      <c r="E173" s="110">
        <v>5.28E-2</v>
      </c>
      <c r="F173" s="111">
        <v>96418</v>
      </c>
      <c r="G173" s="108">
        <v>15536</v>
      </c>
      <c r="H173" s="110">
        <v>0</v>
      </c>
    </row>
    <row r="174" spans="1:8" ht="16.5" thickBot="1" x14ac:dyDescent="0.3">
      <c r="A174" s="102">
        <v>173</v>
      </c>
      <c r="B174" s="61" t="s">
        <v>46</v>
      </c>
      <c r="C174" s="103">
        <v>1489464788</v>
      </c>
      <c r="D174" s="104" t="s">
        <v>510</v>
      </c>
      <c r="E174" s="105">
        <v>4.5600000000000002E-2</v>
      </c>
      <c r="F174" s="106">
        <v>2213889</v>
      </c>
      <c r="G174" s="103">
        <v>673</v>
      </c>
      <c r="H174" s="105">
        <v>0</v>
      </c>
    </row>
    <row r="175" spans="1:8" ht="16.5" thickBot="1" x14ac:dyDescent="0.3">
      <c r="A175" s="107">
        <v>174</v>
      </c>
      <c r="B175" s="67" t="s">
        <v>50</v>
      </c>
      <c r="C175" s="108">
        <v>1346841897</v>
      </c>
      <c r="D175" s="109" t="s">
        <v>511</v>
      </c>
      <c r="E175" s="110">
        <v>5.9200000000000003E-2</v>
      </c>
      <c r="F175" s="111">
        <v>1828145</v>
      </c>
      <c r="G175" s="108">
        <v>737</v>
      </c>
      <c r="H175" s="110">
        <v>0</v>
      </c>
    </row>
    <row r="176" spans="1:8" ht="16.5" thickBot="1" x14ac:dyDescent="0.3">
      <c r="A176" s="102">
        <v>175</v>
      </c>
      <c r="B176" s="61" t="s">
        <v>241</v>
      </c>
      <c r="C176" s="103">
        <v>1303453622</v>
      </c>
      <c r="D176" s="104" t="s">
        <v>512</v>
      </c>
      <c r="E176" s="105">
        <v>3.2399999999999998E-2</v>
      </c>
      <c r="F176" s="106">
        <v>636039</v>
      </c>
      <c r="G176" s="103">
        <v>2049</v>
      </c>
      <c r="H176" s="105">
        <v>0</v>
      </c>
    </row>
    <row r="177" spans="1:8" ht="16.5" thickBot="1" x14ac:dyDescent="0.3">
      <c r="A177" s="107">
        <v>176</v>
      </c>
      <c r="B177" s="67" t="s">
        <v>218</v>
      </c>
      <c r="C177" s="108">
        <v>1126882296</v>
      </c>
      <c r="D177" s="109" t="s">
        <v>513</v>
      </c>
      <c r="E177" s="110">
        <v>5.0599999999999999E-2</v>
      </c>
      <c r="F177" s="111">
        <v>110874</v>
      </c>
      <c r="G177" s="108">
        <v>10164</v>
      </c>
      <c r="H177" s="110">
        <v>0</v>
      </c>
    </row>
    <row r="178" spans="1:8" ht="16.5" thickBot="1" x14ac:dyDescent="0.3">
      <c r="A178" s="102">
        <v>177</v>
      </c>
      <c r="B178" s="61" t="s">
        <v>55</v>
      </c>
      <c r="C178" s="103">
        <v>1068124330</v>
      </c>
      <c r="D178" s="104" t="s">
        <v>514</v>
      </c>
      <c r="E178" s="105">
        <v>2.7099999999999999E-2</v>
      </c>
      <c r="F178" s="106">
        <v>813892</v>
      </c>
      <c r="G178" s="103">
        <v>1312</v>
      </c>
      <c r="H178" s="105">
        <v>0</v>
      </c>
    </row>
    <row r="179" spans="1:8" ht="16.5" thickBot="1" x14ac:dyDescent="0.3">
      <c r="A179" s="107">
        <v>178</v>
      </c>
      <c r="B179" s="67" t="s">
        <v>225</v>
      </c>
      <c r="C179" s="108">
        <v>992007403</v>
      </c>
      <c r="D179" s="109" t="s">
        <v>515</v>
      </c>
      <c r="E179" s="110">
        <v>1.17E-2</v>
      </c>
      <c r="F179" s="111">
        <v>52045</v>
      </c>
      <c r="G179" s="108">
        <v>19061</v>
      </c>
      <c r="H179" s="110">
        <v>0</v>
      </c>
    </row>
    <row r="180" spans="1:8" ht="16.5" thickBot="1" x14ac:dyDescent="0.3">
      <c r="A180" s="102">
        <v>179</v>
      </c>
      <c r="B180" s="61" t="s">
        <v>242</v>
      </c>
      <c r="C180" s="103">
        <v>862879789</v>
      </c>
      <c r="D180" s="104" t="s">
        <v>516</v>
      </c>
      <c r="E180" s="105">
        <v>4.4999999999999998E-2</v>
      </c>
      <c r="F180" s="106">
        <v>285510</v>
      </c>
      <c r="G180" s="103">
        <v>3022</v>
      </c>
      <c r="H180" s="105">
        <v>0</v>
      </c>
    </row>
    <row r="181" spans="1:8" ht="16.5" thickBot="1" x14ac:dyDescent="0.3">
      <c r="A181" s="107">
        <v>180</v>
      </c>
      <c r="B181" s="67" t="s">
        <v>245</v>
      </c>
      <c r="C181" s="108">
        <v>840927997</v>
      </c>
      <c r="D181" s="109" t="s">
        <v>517</v>
      </c>
      <c r="E181" s="110">
        <v>2.7E-2</v>
      </c>
      <c r="F181" s="111">
        <v>195352</v>
      </c>
      <c r="G181" s="108">
        <v>4305</v>
      </c>
      <c r="H181" s="110">
        <v>0</v>
      </c>
    </row>
    <row r="182" spans="1:8" ht="16.5" thickBot="1" x14ac:dyDescent="0.3">
      <c r="A182" s="102">
        <v>181</v>
      </c>
      <c r="B182" s="61" t="s">
        <v>219</v>
      </c>
      <c r="C182" s="103">
        <v>785222509</v>
      </c>
      <c r="D182" s="104" t="s">
        <v>518</v>
      </c>
      <c r="E182" s="105">
        <v>8.6E-3</v>
      </c>
      <c r="F182" s="106">
        <v>109827</v>
      </c>
      <c r="G182" s="103">
        <v>7150</v>
      </c>
      <c r="H182" s="105">
        <v>0</v>
      </c>
    </row>
    <row r="183" spans="1:8" ht="16.5" thickBot="1" x14ac:dyDescent="0.3">
      <c r="A183" s="107">
        <v>182</v>
      </c>
      <c r="B183" s="67" t="s">
        <v>252</v>
      </c>
      <c r="C183" s="108">
        <v>634000000</v>
      </c>
      <c r="D183" s="109" t="s">
        <v>519</v>
      </c>
      <c r="E183" s="110">
        <v>-5.3800000000000001E-2</v>
      </c>
      <c r="F183" s="111">
        <v>55620</v>
      </c>
      <c r="G183" s="108">
        <v>11399</v>
      </c>
      <c r="H183" s="110">
        <v>0</v>
      </c>
    </row>
    <row r="184" spans="1:8" ht="16.5" thickBot="1" x14ac:dyDescent="0.3">
      <c r="A184" s="102">
        <v>183</v>
      </c>
      <c r="B184" s="61" t="s">
        <v>223</v>
      </c>
      <c r="C184" s="103">
        <v>496727000</v>
      </c>
      <c r="D184" s="104" t="s">
        <v>520</v>
      </c>
      <c r="E184" s="105">
        <v>-9.5299999999999996E-2</v>
      </c>
      <c r="F184" s="106">
        <v>71458</v>
      </c>
      <c r="G184" s="103">
        <v>6951</v>
      </c>
      <c r="H184" s="105">
        <v>0</v>
      </c>
    </row>
    <row r="185" spans="1:8" ht="16.5" thickBot="1" x14ac:dyDescent="0.3">
      <c r="A185" s="107">
        <v>184</v>
      </c>
      <c r="B185" s="67" t="s">
        <v>249</v>
      </c>
      <c r="C185" s="108">
        <v>427659795</v>
      </c>
      <c r="D185" s="109" t="s">
        <v>521</v>
      </c>
      <c r="E185" s="110">
        <v>2.7E-2</v>
      </c>
      <c r="F185" s="111">
        <v>101998</v>
      </c>
      <c r="G185" s="108">
        <v>4193</v>
      </c>
      <c r="H185" s="110">
        <v>0</v>
      </c>
    </row>
    <row r="186" spans="1:8" ht="16.5" thickBot="1" x14ac:dyDescent="0.3">
      <c r="A186" s="102">
        <v>185</v>
      </c>
      <c r="B186" s="61" t="s">
        <v>57</v>
      </c>
      <c r="C186" s="103">
        <v>392570293</v>
      </c>
      <c r="D186" s="104" t="s">
        <v>522</v>
      </c>
      <c r="E186" s="105">
        <v>3.8699999999999998E-2</v>
      </c>
      <c r="F186" s="106">
        <v>207089</v>
      </c>
      <c r="G186" s="103">
        <v>1896</v>
      </c>
      <c r="H186" s="105">
        <v>0</v>
      </c>
    </row>
    <row r="187" spans="1:8" ht="16.5" thickBot="1" x14ac:dyDescent="0.3">
      <c r="A187" s="107">
        <v>186</v>
      </c>
      <c r="B187" s="67" t="s">
        <v>253</v>
      </c>
      <c r="C187" s="108">
        <v>289823500</v>
      </c>
      <c r="D187" s="109" t="s">
        <v>523</v>
      </c>
      <c r="E187" s="110">
        <v>-3.5700000000000003E-2</v>
      </c>
      <c r="F187" s="111">
        <v>17808</v>
      </c>
      <c r="G187" s="108">
        <v>16275</v>
      </c>
      <c r="H187" s="110">
        <v>0</v>
      </c>
    </row>
    <row r="188" spans="1:8" ht="16.5" thickBot="1" x14ac:dyDescent="0.3">
      <c r="A188" s="102">
        <v>187</v>
      </c>
      <c r="B188" s="61" t="s">
        <v>250</v>
      </c>
      <c r="C188" s="103">
        <v>204173430</v>
      </c>
      <c r="D188" s="104" t="s">
        <v>524</v>
      </c>
      <c r="E188" s="105">
        <v>3.5999999999999997E-2</v>
      </c>
      <c r="F188" s="106">
        <v>58058</v>
      </c>
      <c r="G188" s="103">
        <v>3517</v>
      </c>
      <c r="H188" s="105">
        <v>0</v>
      </c>
    </row>
    <row r="189" spans="1:8" ht="16.5" thickBot="1" x14ac:dyDescent="0.3">
      <c r="A189" s="107">
        <v>188</v>
      </c>
      <c r="B189" s="67" t="s">
        <v>247</v>
      </c>
      <c r="C189" s="108">
        <v>185572502</v>
      </c>
      <c r="D189" s="109" t="s">
        <v>525</v>
      </c>
      <c r="E189" s="110">
        <v>3.3E-3</v>
      </c>
      <c r="F189" s="111">
        <v>114158</v>
      </c>
      <c r="G189" s="108">
        <v>1626</v>
      </c>
      <c r="H189" s="110">
        <v>0</v>
      </c>
    </row>
    <row r="190" spans="1:8" ht="16.5" thickBot="1" x14ac:dyDescent="0.3">
      <c r="A190" s="112">
        <v>189</v>
      </c>
      <c r="B190" s="73" t="s">
        <v>255</v>
      </c>
      <c r="C190" s="113">
        <v>39731317</v>
      </c>
      <c r="D190" s="114" t="s">
        <v>526</v>
      </c>
      <c r="E190" s="115">
        <v>3.2399999999999998E-2</v>
      </c>
      <c r="F190" s="116">
        <v>11370</v>
      </c>
      <c r="G190" s="113">
        <v>3494</v>
      </c>
      <c r="H190" s="115">
        <v>0</v>
      </c>
    </row>
  </sheetData>
  <hyperlinks>
    <hyperlink ref="B2" r:id="rId1" display="https://www.worldometers.info/gdp/us-gdp/"/>
    <hyperlink ref="B3" r:id="rId2" display="https://www.worldometers.info/gdp/china-gdp/"/>
    <hyperlink ref="B4" r:id="rId3" display="https://www.worldometers.info/gdp/japan-gdp/"/>
    <hyperlink ref="B5" r:id="rId4" display="https://www.worldometers.info/gdp/germany-gdp/"/>
    <hyperlink ref="B6" r:id="rId5" display="https://www.worldometers.info/gdp/india-gdp/"/>
    <hyperlink ref="B7" r:id="rId6" display="https://www.worldometers.info/gdp/uk-gdp/"/>
    <hyperlink ref="B8" r:id="rId7" display="https://www.worldometers.info/gdp/france-gdp/"/>
    <hyperlink ref="B9" r:id="rId8" display="https://www.worldometers.info/gdp/brazil-gdp/"/>
    <hyperlink ref="B10" r:id="rId9" display="https://www.worldometers.info/gdp/italy-gdp/"/>
    <hyperlink ref="B11" r:id="rId10" display="https://www.worldometers.info/gdp/canada-gdp/"/>
    <hyperlink ref="B12" r:id="rId11" display="https://www.worldometers.info/gdp/russia-gdp/"/>
    <hyperlink ref="B13" r:id="rId12" display="https://www.worldometers.info/gdp/south-korea-gdp/"/>
    <hyperlink ref="B14" r:id="rId13" display="https://www.worldometers.info/gdp/australia-gdp/"/>
    <hyperlink ref="B15" r:id="rId14" display="https://www.worldometers.info/gdp/spain-gdp/"/>
    <hyperlink ref="B16" r:id="rId15" display="https://www.worldometers.info/gdp/mexico-gdp/"/>
    <hyperlink ref="B17" r:id="rId16" display="https://www.worldometers.info/gdp/indonesia-gdp/"/>
    <hyperlink ref="B18" r:id="rId17" display="https://www.worldometers.info/gdp/turkey-gdp/"/>
    <hyperlink ref="B19" r:id="rId18" display="https://www.worldometers.info/gdp/netherlands-gdp/"/>
    <hyperlink ref="B20" r:id="rId19" display="https://www.worldometers.info/gdp/saudi-arabia-gdp/"/>
    <hyperlink ref="B21" r:id="rId20" display="https://www.worldometers.info/gdp/switzerland-gdp/"/>
    <hyperlink ref="B22" r:id="rId21" display="https://www.worldometers.info/gdp/argentina-gdp/"/>
    <hyperlink ref="B23" r:id="rId22" display="https://www.worldometers.info/gdp/sweden-gdp/"/>
    <hyperlink ref="B24" r:id="rId23" display="https://www.worldometers.info/gdp/poland-gdp/"/>
    <hyperlink ref="B25" r:id="rId24" display="https://www.worldometers.info/gdp/belgium-gdp/"/>
    <hyperlink ref="B26" r:id="rId25" display="https://www.worldometers.info/gdp/thailand-gdp/"/>
    <hyperlink ref="B27" r:id="rId26" display="https://www.worldometers.info/gdp/iran-gdp/"/>
    <hyperlink ref="B28" r:id="rId27" display="https://www.worldometers.info/gdp/austria-gdp/"/>
    <hyperlink ref="B29" r:id="rId28" display="https://www.worldometers.info/gdp/norway-gdp/"/>
    <hyperlink ref="B30" r:id="rId29" display="https://www.worldometers.info/gdp/united-arab-emirates-gdp/"/>
    <hyperlink ref="B31" r:id="rId30" display="https://www.worldometers.info/gdp/nigeria-gdp/"/>
    <hyperlink ref="B32" r:id="rId31" display="https://www.worldometers.info/gdp/israel-gdp/"/>
    <hyperlink ref="B33" r:id="rId32" display="https://www.worldometers.info/gdp/south-africa-gdp/"/>
    <hyperlink ref="B34" r:id="rId33" display="https://www.worldometers.info/gdp/china-hong-kong-sar-gdp/"/>
    <hyperlink ref="B35" r:id="rId34" display="https://www.worldometers.info/gdp/ireland-gdp/"/>
    <hyperlink ref="B36" r:id="rId35" display="https://www.worldometers.info/gdp/denmark-gdp/"/>
    <hyperlink ref="B37" r:id="rId36" display="https://www.worldometers.info/gdp/singapore-gdp/"/>
    <hyperlink ref="B38" r:id="rId37" display="https://www.worldometers.info/gdp/malaysia-gdp/"/>
    <hyperlink ref="B39" r:id="rId38" display="https://www.worldometers.info/gdp/colombia-gdp/"/>
    <hyperlink ref="B40" r:id="rId39" display="https://www.worldometers.info/gdp/philippines-gdp/"/>
    <hyperlink ref="B41" r:id="rId40" display="https://www.worldometers.info/gdp/pakistan-gdp/"/>
    <hyperlink ref="B42" r:id="rId41" display="https://www.worldometers.info/gdp/chile-gdp/"/>
    <hyperlink ref="B43" r:id="rId42" display="https://www.worldometers.info/gdp/finland-gdp/"/>
    <hyperlink ref="B44" r:id="rId43" display="https://www.worldometers.info/gdp/bangladesh-gdp/"/>
    <hyperlink ref="B45" r:id="rId44" display="https://www.worldometers.info/gdp/egypt-gdp/"/>
    <hyperlink ref="B46" r:id="rId45" display="https://www.worldometers.info/gdp/vietnam-gdp/"/>
    <hyperlink ref="B47" r:id="rId46" display="https://www.worldometers.info/gdp/portugal-gdp/"/>
    <hyperlink ref="B48" r:id="rId47" display="https://www.worldometers.info/gdp/czechia-gdp/"/>
    <hyperlink ref="B49" r:id="rId48" display="https://www.worldometers.info/gdp/romania-gdp/"/>
    <hyperlink ref="B50" r:id="rId49" display="https://www.worldometers.info/gdp/peru-gdp/"/>
    <hyperlink ref="B51" r:id="rId50" display="https://www.worldometers.info/gdp/new-zealand-gdp/"/>
    <hyperlink ref="B52" r:id="rId51" display="https://www.worldometers.info/gdp/greece-gdp/"/>
    <hyperlink ref="B53" r:id="rId52" display="https://www.worldometers.info/gdp/iraq-gdp/"/>
    <hyperlink ref="B54" r:id="rId53" display="https://www.worldometers.info/gdp/algeria-gdp/"/>
    <hyperlink ref="B55" r:id="rId54" display="https://www.worldometers.info/gdp/qatar-gdp/"/>
    <hyperlink ref="B56" r:id="rId55" display="https://www.worldometers.info/gdp/kazakhstan-gdp/"/>
    <hyperlink ref="B57" r:id="rId56" display="https://www.worldometers.info/gdp/hungary-gdp/"/>
    <hyperlink ref="B58" r:id="rId57" display="https://www.worldometers.info/gdp/angola-gdp/"/>
    <hyperlink ref="B59" r:id="rId58" display="https://www.worldometers.info/gdp/kuwait-gdp/"/>
    <hyperlink ref="B60" r:id="rId59" display="https://www.worldometers.info/gdp/sudan-gdp/"/>
    <hyperlink ref="B61" r:id="rId60" display="https://www.worldometers.info/gdp/ukraine-gdp/"/>
    <hyperlink ref="B62" r:id="rId61" display="https://www.worldometers.info/gdp/morocco-gdp/"/>
    <hyperlink ref="B63" r:id="rId62" display="https://www.worldometers.info/gdp/ecuador-gdp/"/>
    <hyperlink ref="B64" r:id="rId63" display="https://www.worldometers.info/gdp/cuba-gdp/"/>
    <hyperlink ref="B65" r:id="rId64" display="https://www.worldometers.info/gdp/slovakia-gdp/"/>
    <hyperlink ref="B66" r:id="rId65" display="https://www.worldometers.info/gdp/sri-lanka-gdp/"/>
    <hyperlink ref="B67" r:id="rId66" display="https://www.worldometers.info/gdp/ethiopia-gdp/"/>
    <hyperlink ref="B68" r:id="rId67" display="https://www.worldometers.info/gdp/kenya-gdp/"/>
    <hyperlink ref="B69" r:id="rId68" display="https://www.worldometers.info/gdp/dominican-republic-gdp/"/>
    <hyperlink ref="B70" r:id="rId69" display="https://www.worldometers.info/gdp/guatemala-gdp/"/>
    <hyperlink ref="B71" r:id="rId70" display="https://www.worldometers.info/gdp/oman-gdp/"/>
    <hyperlink ref="B72" r:id="rId71" display="https://www.worldometers.info/gdp/myanmar-gdp/"/>
    <hyperlink ref="B73" r:id="rId72" display="https://www.worldometers.info/gdp/luxembourg-gdp/"/>
    <hyperlink ref="B74" r:id="rId73" display="https://www.worldometers.info/gdp/panama-gdp/"/>
    <hyperlink ref="B75" r:id="rId74" display="https://www.worldometers.info/gdp/ghana-gdp/"/>
    <hyperlink ref="B76" r:id="rId75" display="https://www.worldometers.info/gdp/bulgaria-gdp/"/>
    <hyperlink ref="B77" r:id="rId76" display="https://www.worldometers.info/gdp/costa-rica-gdp/"/>
    <hyperlink ref="B78" r:id="rId77" display="https://www.worldometers.info/gdp/uruguay-gdp/"/>
    <hyperlink ref="B79" r:id="rId78" display="https://www.worldometers.info/gdp/croatia-gdp/"/>
    <hyperlink ref="B80" r:id="rId79" display="https://www.worldometers.info/gdp/belarus-gdp/"/>
    <hyperlink ref="B81" r:id="rId80" display="https://www.worldometers.info/gdp/lebanon-gdp/"/>
    <hyperlink ref="B82" r:id="rId81" display="https://www.worldometers.info/gdp/tanzania-gdp/"/>
    <hyperlink ref="B83" r:id="rId82" display="https://www.worldometers.info/gdp/china-macao-sar-gdp/"/>
    <hyperlink ref="B84" r:id="rId83" display="https://www.worldometers.info/gdp/uzbekistan-gdp/"/>
    <hyperlink ref="B85" r:id="rId84" display="https://www.worldometers.info/gdp/slovenia-gdp/"/>
    <hyperlink ref="B86" r:id="rId85" display="https://www.worldometers.info/gdp/lithuania-gdp/"/>
    <hyperlink ref="B87" r:id="rId86" display="https://www.worldometers.info/gdp/serbia-gdp/"/>
    <hyperlink ref="B88" r:id="rId87" display="https://www.worldometers.info/gdp/azerbaijan-gdp/"/>
    <hyperlink ref="B89" r:id="rId88" display="https://www.worldometers.info/gdp/jordan-gdp/"/>
    <hyperlink ref="B90" r:id="rId89" display="https://www.worldometers.info/gdp/tunisia-gdp/"/>
    <hyperlink ref="B91" r:id="rId90" display="https://www.worldometers.info/gdp/paraguay-gdp/"/>
    <hyperlink ref="B92" r:id="rId91" display="https://www.worldometers.info/gdp/libya-gdp/"/>
    <hyperlink ref="B93" r:id="rId92" display="https://www.worldometers.info/gdp/turkmenistan-gdp/"/>
    <hyperlink ref="B94" r:id="rId93" display="https://www.worldometers.info/gdp/democratic-republic-of-the-congo-gdp/"/>
    <hyperlink ref="B95" r:id="rId94" display="https://www.worldometers.info/gdp/bolivia-gdp/"/>
    <hyperlink ref="B96" r:id="rId95" display="https://www.worldometers.info/gdp/cote-d-ivoire-gdp/"/>
    <hyperlink ref="B97" r:id="rId96" display="https://www.worldometers.info/gdp/bahrain-gdp/"/>
    <hyperlink ref="B98" r:id="rId97" display="https://www.worldometers.info/gdp/cameroon-gdp/"/>
    <hyperlink ref="B99" r:id="rId98" display="https://www.worldometers.info/gdp/yemen-gdp/"/>
    <hyperlink ref="B100" r:id="rId99" display="https://www.worldometers.info/gdp/latvia-gdp/"/>
    <hyperlink ref="B101" r:id="rId100" display="https://www.worldometers.info/gdp/estonia-gdp/"/>
    <hyperlink ref="B102" r:id="rId101" display="https://www.worldometers.info/gdp/uganda-gdp/"/>
    <hyperlink ref="B103" r:id="rId102" display="https://www.worldometers.info/gdp/zambia-gdp/"/>
    <hyperlink ref="B104" r:id="rId103" display="https://www.worldometers.info/gdp/nepal-gdp/"/>
    <hyperlink ref="B105" r:id="rId104" display="https://www.worldometers.info/gdp/el-salvador-gdp/"/>
    <hyperlink ref="B106" r:id="rId105" display="https://www.worldometers.info/gdp/iceland-gdp/"/>
    <hyperlink ref="B107" r:id="rId106" display="https://www.worldometers.info/gdp/honduras-gdp/"/>
    <hyperlink ref="B108" r:id="rId107" display="https://www.worldometers.info/gdp/cambodia-gdp/"/>
    <hyperlink ref="B109" r:id="rId108" display="https://www.worldometers.info/gdp/trinidad-and-tobago-gdp/"/>
    <hyperlink ref="B110" r:id="rId109" display="https://www.worldometers.info/gdp/cyprus-gdp/"/>
    <hyperlink ref="B111" r:id="rId110" display="https://www.worldometers.info/gdp/zimbabwe-gdp/"/>
    <hyperlink ref="B112" r:id="rId111" display="https://www.worldometers.info/gdp/senegal-gdp/"/>
    <hyperlink ref="B113" r:id="rId112" display="https://www.worldometers.info/gdp/papua-new-guinea-gdp/"/>
    <hyperlink ref="B114" r:id="rId113" display="https://www.worldometers.info/gdp/afghanistan-gdp/"/>
    <hyperlink ref="B115" r:id="rId114" display="https://www.worldometers.info/gdp/bosnia-and-herzegovina-gdp/"/>
    <hyperlink ref="B116" r:id="rId115" display="https://www.worldometers.info/gdp/botswana-gdp/"/>
    <hyperlink ref="B117" r:id="rId116" display="https://www.worldometers.info/gdp/laos-gdp/"/>
    <hyperlink ref="B118" r:id="rId117" display="https://www.worldometers.info/gdp/mali-gdp/"/>
    <hyperlink ref="B119" r:id="rId118" display="https://www.worldometers.info/gdp/georgia-gdp/"/>
    <hyperlink ref="B120" r:id="rId119" display="https://www.worldometers.info/gdp/gabon-gdp/"/>
    <hyperlink ref="B121" r:id="rId120" display="https://www.worldometers.info/gdp/jamaica-gdp/"/>
    <hyperlink ref="B122" r:id="rId121" display="https://www.worldometers.info/gdp/state-of-palestine-gdp/"/>
    <hyperlink ref="B123" r:id="rId122" display="https://www.worldometers.info/gdp/nicaragua-gdp/"/>
    <hyperlink ref="B124" r:id="rId123" display="https://www.worldometers.info/gdp/mauritius-gdp/"/>
    <hyperlink ref="B125" r:id="rId124" display="https://www.worldometers.info/gdp/namibia-gdp/"/>
    <hyperlink ref="B126" r:id="rId125" display="https://www.worldometers.info/gdp/albania-gdp/"/>
    <hyperlink ref="B127" r:id="rId126" display="https://www.worldometers.info/gdp/mozambique-gdp/"/>
    <hyperlink ref="B128" r:id="rId127" display="https://www.worldometers.info/gdp/malta-gdp/"/>
    <hyperlink ref="B129" r:id="rId128" display="https://www.worldometers.info/gdp/burkina-faso-gdp/"/>
    <hyperlink ref="B130" r:id="rId129" display="https://www.worldometers.info/gdp/equatorial-guinea-gdp/"/>
    <hyperlink ref="B131" r:id="rId130" display="https://www.worldometers.info/gdp/bahamas-gdp/"/>
    <hyperlink ref="B132" r:id="rId131" display="https://www.worldometers.info/gdp/brunei-darussalam-gdp/"/>
    <hyperlink ref="B133" r:id="rId132" display="https://www.worldometers.info/gdp/armenia-gdp/"/>
    <hyperlink ref="B134" r:id="rId133" display="https://www.worldometers.info/gdp/madagascar-gdp/"/>
    <hyperlink ref="B135" r:id="rId134" display="https://www.worldometers.info/gdp/mongolia-gdp/"/>
    <hyperlink ref="B136" r:id="rId135" display="https://www.worldometers.info/gdp/north-macedonia-gdp/"/>
    <hyperlink ref="B137" r:id="rId136" display="https://www.worldometers.info/gdp/guinea-gdp/"/>
    <hyperlink ref="B138" r:id="rId137" display="https://www.worldometers.info/gdp/chad-gdp/"/>
    <hyperlink ref="B139" r:id="rId138" display="https://www.worldometers.info/gdp/benin-gdp/"/>
    <hyperlink ref="B140" r:id="rId139" display="https://www.worldometers.info/gdp/rwanda-gdp/"/>
    <hyperlink ref="B141" r:id="rId140" display="https://www.worldometers.info/gdp/congo-gdp/"/>
    <hyperlink ref="B142" r:id="rId141" display="https://www.worldometers.info/gdp/haiti-gdp/"/>
    <hyperlink ref="B143" r:id="rId142" display="https://www.worldometers.info/gdp/moldova-gdp/"/>
    <hyperlink ref="B144" r:id="rId143" display="https://www.worldometers.info/gdp/niger-gdp/"/>
    <hyperlink ref="B145" r:id="rId144" display="https://www.worldometers.info/gdp/kyrgyzstan-gdp/"/>
    <hyperlink ref="B146" r:id="rId145" display="https://www.worldometers.info/gdp/tajikistan-gdp/"/>
    <hyperlink ref="B147" r:id="rId146" display="https://www.worldometers.info/gdp/malawi-gdp/"/>
    <hyperlink ref="B148" r:id="rId147" display="https://www.worldometers.info/gdp/guam-gdp/"/>
    <hyperlink ref="B149" r:id="rId148" display="https://www.worldometers.info/gdp/fiji-gdp/"/>
    <hyperlink ref="B150" r:id="rId149" display="https://www.worldometers.info/gdp/mauritania-gdp/"/>
    <hyperlink ref="B151" r:id="rId150" display="https://www.worldometers.info/gdp/maldives-gdp/"/>
    <hyperlink ref="B152" r:id="rId151" display="https://www.worldometers.info/gdp/montenegro-gdp/"/>
    <hyperlink ref="B153" r:id="rId152" display="https://www.worldometers.info/gdp/togo-gdp/"/>
    <hyperlink ref="B154" r:id="rId153" display="https://www.worldometers.info/gdp/barbados-gdp/"/>
    <hyperlink ref="B155" r:id="rId154" display="https://www.worldometers.info/gdp/swaziland-gdp/"/>
    <hyperlink ref="B156" r:id="rId155" display="https://www.worldometers.info/gdp/sierra-leone-gdp/"/>
    <hyperlink ref="B157" r:id="rId156" display="https://www.worldometers.info/gdp/guyana-gdp/"/>
    <hyperlink ref="B158" r:id="rId157" display="https://www.worldometers.info/gdp/liberia-gdp/"/>
    <hyperlink ref="B159" r:id="rId158" display="https://www.worldometers.info/gdp/burundi-gdp/"/>
    <hyperlink ref="B160" r:id="rId159" display="https://www.worldometers.info/gdp/andorra-gdp/"/>
    <hyperlink ref="B161" r:id="rId160" display="https://www.worldometers.info/gdp/suriname-gdp/"/>
    <hyperlink ref="B162" r:id="rId161" display="https://www.worldometers.info/gdp/timor-leste-gdp/"/>
    <hyperlink ref="B163" r:id="rId162" display="https://www.worldometers.info/gdp/aruba-gdp/"/>
    <hyperlink ref="B164" r:id="rId163" display="https://www.worldometers.info/gdp/lesotho-gdp/"/>
    <hyperlink ref="B165" r:id="rId164" display="https://www.worldometers.info/gdp/bhutan-gdp/"/>
    <hyperlink ref="B166" r:id="rId165" display="https://www.worldometers.info/gdp/central-african-republic-gdp/"/>
    <hyperlink ref="B167" r:id="rId166" display="https://www.worldometers.info/gdp/belize-gdp/"/>
    <hyperlink ref="B168" r:id="rId167" display="https://www.worldometers.info/gdp/cabo-verde-gdp/"/>
    <hyperlink ref="B169" r:id="rId168" display="https://www.worldometers.info/gdp/saint-lucia-gdp/"/>
    <hyperlink ref="B170" r:id="rId169" display="https://www.worldometers.info/gdp/san-marino-gdp/"/>
    <hyperlink ref="B171" r:id="rId170" display="https://www.worldometers.info/gdp/northern-mariana-islands-gdp/"/>
    <hyperlink ref="B172" r:id="rId171" display="https://www.worldometers.info/gdp/antigua-and-barbuda-gdp/"/>
    <hyperlink ref="B173" r:id="rId172" display="https://www.worldometers.info/gdp/seychelles-gdp/"/>
    <hyperlink ref="B174" r:id="rId173" display="https://www.worldometers.info/gdp/gambia-gdp/"/>
    <hyperlink ref="B175" r:id="rId174" display="https://www.worldometers.info/gdp/guinea-bissau-gdp/"/>
    <hyperlink ref="B176" r:id="rId175" display="https://www.worldometers.info/gdp/solomon-islands-gdp/"/>
    <hyperlink ref="B177" r:id="rId176" display="https://www.worldometers.info/gdp/grenada-gdp/"/>
    <hyperlink ref="B178" r:id="rId177" display="https://www.worldometers.info/gdp/comoros-gdp/"/>
    <hyperlink ref="B179" r:id="rId178" display="https://www.worldometers.info/gdp/saint-kitts-and-nevis-gdp/"/>
    <hyperlink ref="B180" r:id="rId179" display="https://www.worldometers.info/gdp/vanuatu-gdp/"/>
    <hyperlink ref="B181" r:id="rId180" display="https://www.worldometers.info/gdp/samoa-gdp/"/>
    <hyperlink ref="B182" r:id="rId181" display="https://www.worldometers.info/gdp/saint-vincent-and-the-grenadines-gdp/"/>
    <hyperlink ref="B183" r:id="rId182" display="https://www.worldometers.info/gdp/american-samoa-gdp/"/>
    <hyperlink ref="B184" r:id="rId183" display="https://www.worldometers.info/gdp/dominica-gdp/"/>
    <hyperlink ref="B185" r:id="rId184" display="https://www.worldometers.info/gdp/tonga-gdp/"/>
    <hyperlink ref="B186" r:id="rId185" display="https://www.worldometers.info/gdp/sao-tome-and-principe-gdp/"/>
    <hyperlink ref="B187" r:id="rId186" display="https://www.worldometers.info/gdp/palau-gdp/"/>
    <hyperlink ref="B188" r:id="rId187" display="https://www.worldometers.info/gdp/marshall-islands-gdp/"/>
    <hyperlink ref="B189" r:id="rId188" display="https://www.worldometers.info/gdp/kiribati-gdp/"/>
    <hyperlink ref="B190" r:id="rId189" display="https://www.worldometers.info/gdp/tuvalu-gdp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" sqref="D2:D213"/>
    </sheetView>
  </sheetViews>
  <sheetFormatPr defaultRowHeight="15" x14ac:dyDescent="0.25"/>
  <sheetData>
    <row r="1" spans="1:4" x14ac:dyDescent="0.25">
      <c r="A1" t="s">
        <v>302</v>
      </c>
      <c r="B1" t="s">
        <v>86</v>
      </c>
      <c r="C1" t="s">
        <v>63</v>
      </c>
      <c r="D1" t="s">
        <v>62</v>
      </c>
    </row>
    <row r="2" spans="1:4" x14ac:dyDescent="0.25">
      <c r="A2" t="str">
        <f>IF(ROW()-1&lt;10,"00"&amp;ROW()-1,IF(ROW()-1&gt;99,ROW()-1,"0"&amp;ROW()-1))</f>
        <v>001</v>
      </c>
      <c r="B2" t="e">
        <f>UPPER(LEFT(VLOOKUP(C2,'ww population'!B:N,13,0),2))&amp;" "&amp;A2</f>
        <v>#REF!</v>
      </c>
      <c r="C2" t="e">
        <f>'ww covid'!#REF!</f>
        <v>#REF!</v>
      </c>
      <c r="D2" t="e">
        <f>VLOOKUP(C2,'ww population'!B:N,13,0)</f>
        <v>#REF!</v>
      </c>
    </row>
    <row r="3" spans="1:4" x14ac:dyDescent="0.25">
      <c r="A3" t="str">
        <f t="shared" ref="A3:A66" si="0">IF(ROW()-1&lt;10,"00"&amp;ROW()-1,IF(ROW()-1&gt;99,ROW()-1,"0"&amp;ROW()-1))</f>
        <v>002</v>
      </c>
      <c r="B3" t="e">
        <f>UPPER(LEFT(VLOOKUP(C3,'ww population'!B:N,13,0),2))&amp;" "&amp;A3</f>
        <v>#REF!</v>
      </c>
      <c r="C3" t="e">
        <f>'ww covid'!#REF!</f>
        <v>#REF!</v>
      </c>
      <c r="D3" t="e">
        <f>VLOOKUP(C3,'ww population'!B:N,13,0)</f>
        <v>#REF!</v>
      </c>
    </row>
    <row r="4" spans="1:4" x14ac:dyDescent="0.25">
      <c r="A4" t="str">
        <f t="shared" si="0"/>
        <v>003</v>
      </c>
      <c r="B4" t="e">
        <f>UPPER(LEFT(VLOOKUP(C4,'ww population'!B:N,13,0),2))&amp;" "&amp;A4</f>
        <v>#REF!</v>
      </c>
      <c r="C4" t="e">
        <f>'ww covid'!#REF!</f>
        <v>#REF!</v>
      </c>
      <c r="D4" t="e">
        <f>VLOOKUP(C4,'ww population'!B:N,13,0)</f>
        <v>#REF!</v>
      </c>
    </row>
    <row r="5" spans="1:4" x14ac:dyDescent="0.25">
      <c r="A5" t="str">
        <f t="shared" si="0"/>
        <v>004</v>
      </c>
      <c r="B5" t="e">
        <f>UPPER(LEFT(VLOOKUP(C5,'ww population'!B:N,13,0),2))&amp;" "&amp;A5</f>
        <v>#REF!</v>
      </c>
      <c r="C5" t="e">
        <f>'ww covid'!#REF!</f>
        <v>#REF!</v>
      </c>
      <c r="D5" t="e">
        <f>VLOOKUP(C5,'ww population'!B:N,13,0)</f>
        <v>#REF!</v>
      </c>
    </row>
    <row r="6" spans="1:4" x14ac:dyDescent="0.25">
      <c r="A6" t="str">
        <f t="shared" si="0"/>
        <v>005</v>
      </c>
      <c r="B6" t="e">
        <f>UPPER(LEFT(VLOOKUP(C6,'ww population'!B:N,13,0),2))&amp;" "&amp;A6</f>
        <v>#REF!</v>
      </c>
      <c r="C6" t="e">
        <f>'ww covid'!#REF!</f>
        <v>#REF!</v>
      </c>
      <c r="D6" t="e">
        <f>VLOOKUP(C6,'ww population'!B:N,13,0)</f>
        <v>#REF!</v>
      </c>
    </row>
    <row r="7" spans="1:4" x14ac:dyDescent="0.25">
      <c r="A7" t="str">
        <f t="shared" si="0"/>
        <v>006</v>
      </c>
      <c r="B7" t="e">
        <f>UPPER(LEFT(VLOOKUP(C7,'ww population'!B:N,13,0),2))&amp;" "&amp;A7</f>
        <v>#REF!</v>
      </c>
      <c r="C7" t="e">
        <f>'ww covid'!#REF!</f>
        <v>#REF!</v>
      </c>
      <c r="D7" t="e">
        <f>VLOOKUP(C7,'ww population'!B:N,13,0)</f>
        <v>#REF!</v>
      </c>
    </row>
    <row r="8" spans="1:4" x14ac:dyDescent="0.25">
      <c r="A8" t="str">
        <f t="shared" si="0"/>
        <v>007</v>
      </c>
      <c r="B8" t="e">
        <f>UPPER(LEFT(VLOOKUP(C8,'ww population'!B:N,13,0),2))&amp;" "&amp;A8</f>
        <v>#REF!</v>
      </c>
      <c r="C8" t="e">
        <f>'ww covid'!#REF!</f>
        <v>#REF!</v>
      </c>
      <c r="D8" t="e">
        <f>VLOOKUP(C8,'ww population'!B:N,13,0)</f>
        <v>#REF!</v>
      </c>
    </row>
    <row r="9" spans="1:4" x14ac:dyDescent="0.25">
      <c r="A9" t="str">
        <f t="shared" si="0"/>
        <v>008</v>
      </c>
      <c r="B9" t="e">
        <f>UPPER(LEFT(VLOOKUP(C9,'ww population'!B:N,13,0),2))&amp;" "&amp;A9</f>
        <v>#REF!</v>
      </c>
      <c r="C9" t="e">
        <f>'ww covid'!#REF!</f>
        <v>#REF!</v>
      </c>
      <c r="D9" t="e">
        <f>VLOOKUP(C9,'ww population'!B:N,13,0)</f>
        <v>#REF!</v>
      </c>
    </row>
    <row r="10" spans="1:4" x14ac:dyDescent="0.25">
      <c r="A10" t="str">
        <f t="shared" si="0"/>
        <v>009</v>
      </c>
      <c r="B10" t="e">
        <f>UPPER(LEFT(VLOOKUP(C10,'ww population'!B:N,13,0),2))&amp;" "&amp;A10</f>
        <v>#REF!</v>
      </c>
      <c r="C10" t="e">
        <f>'ww covid'!#REF!</f>
        <v>#REF!</v>
      </c>
      <c r="D10" t="e">
        <f>VLOOKUP(C10,'ww population'!B:N,13,0)</f>
        <v>#REF!</v>
      </c>
    </row>
    <row r="11" spans="1:4" x14ac:dyDescent="0.25">
      <c r="A11" t="str">
        <f t="shared" si="0"/>
        <v>010</v>
      </c>
      <c r="B11" t="e">
        <f>UPPER(LEFT(VLOOKUP(C11,'ww population'!B:N,13,0),2))&amp;" "&amp;A11</f>
        <v>#REF!</v>
      </c>
      <c r="C11" t="e">
        <f>'ww covid'!#REF!</f>
        <v>#REF!</v>
      </c>
      <c r="D11" t="e">
        <f>VLOOKUP(C11,'ww population'!B:N,13,0)</f>
        <v>#REF!</v>
      </c>
    </row>
    <row r="12" spans="1:4" x14ac:dyDescent="0.25">
      <c r="A12" t="str">
        <f t="shared" si="0"/>
        <v>011</v>
      </c>
      <c r="B12" t="e">
        <f>UPPER(LEFT(VLOOKUP(C12,'ww population'!B:N,13,0),2))&amp;" "&amp;A12</f>
        <v>#REF!</v>
      </c>
      <c r="C12" t="e">
        <f>'ww covid'!#REF!</f>
        <v>#REF!</v>
      </c>
      <c r="D12" t="e">
        <f>VLOOKUP(C12,'ww population'!B:N,13,0)</f>
        <v>#REF!</v>
      </c>
    </row>
    <row r="13" spans="1:4" x14ac:dyDescent="0.25">
      <c r="A13" t="str">
        <f t="shared" si="0"/>
        <v>012</v>
      </c>
      <c r="B13" t="e">
        <f>UPPER(LEFT(VLOOKUP(C13,'ww population'!B:N,13,0),2))&amp;" "&amp;A13</f>
        <v>#REF!</v>
      </c>
      <c r="C13" t="e">
        <f>'ww covid'!#REF!</f>
        <v>#REF!</v>
      </c>
      <c r="D13" t="e">
        <f>VLOOKUP(C13,'ww population'!B:N,13,0)</f>
        <v>#REF!</v>
      </c>
    </row>
    <row r="14" spans="1:4" x14ac:dyDescent="0.25">
      <c r="A14" t="str">
        <f t="shared" si="0"/>
        <v>013</v>
      </c>
      <c r="B14" t="e">
        <f>UPPER(LEFT(VLOOKUP(C14,'ww population'!B:N,13,0),2))&amp;" "&amp;A14</f>
        <v>#REF!</v>
      </c>
      <c r="C14" t="e">
        <f>'ww covid'!#REF!</f>
        <v>#REF!</v>
      </c>
      <c r="D14" t="e">
        <f>VLOOKUP(C14,'ww population'!B:N,13,0)</f>
        <v>#REF!</v>
      </c>
    </row>
    <row r="15" spans="1:4" x14ac:dyDescent="0.25">
      <c r="A15" t="str">
        <f t="shared" si="0"/>
        <v>014</v>
      </c>
      <c r="B15" t="e">
        <f>UPPER(LEFT(VLOOKUP(C15,'ww population'!B:N,13,0),2))&amp;" "&amp;A15</f>
        <v>#REF!</v>
      </c>
      <c r="C15" t="e">
        <f>'ww covid'!#REF!</f>
        <v>#REF!</v>
      </c>
      <c r="D15" t="e">
        <f>VLOOKUP(C15,'ww population'!B:N,13,0)</f>
        <v>#REF!</v>
      </c>
    </row>
    <row r="16" spans="1:4" x14ac:dyDescent="0.25">
      <c r="A16" t="str">
        <f t="shared" si="0"/>
        <v>015</v>
      </c>
      <c r="B16" t="e">
        <f>UPPER(LEFT(VLOOKUP(C16,'ww population'!B:N,13,0),2))&amp;" "&amp;A16</f>
        <v>#REF!</v>
      </c>
      <c r="C16" t="e">
        <f>'ww covid'!#REF!</f>
        <v>#REF!</v>
      </c>
      <c r="D16" t="e">
        <f>VLOOKUP(C16,'ww population'!B:N,13,0)</f>
        <v>#REF!</v>
      </c>
    </row>
    <row r="17" spans="1:4" x14ac:dyDescent="0.25">
      <c r="A17" t="str">
        <f t="shared" si="0"/>
        <v>016</v>
      </c>
      <c r="B17" t="e">
        <f>UPPER(LEFT(VLOOKUP(C17,'ww population'!B:N,13,0),2))&amp;" "&amp;A17</f>
        <v>#REF!</v>
      </c>
      <c r="C17" t="e">
        <f>'ww covid'!#REF!</f>
        <v>#REF!</v>
      </c>
      <c r="D17" t="e">
        <f>VLOOKUP(C17,'ww population'!B:N,13,0)</f>
        <v>#REF!</v>
      </c>
    </row>
    <row r="18" spans="1:4" x14ac:dyDescent="0.25">
      <c r="A18" t="str">
        <f t="shared" si="0"/>
        <v>017</v>
      </c>
      <c r="B18" t="e">
        <f>UPPER(LEFT(VLOOKUP(C18,'ww population'!B:N,13,0),2))&amp;" "&amp;A18</f>
        <v>#REF!</v>
      </c>
      <c r="C18" t="e">
        <f>'ww covid'!#REF!</f>
        <v>#REF!</v>
      </c>
      <c r="D18" t="e">
        <f>VLOOKUP(C18,'ww population'!B:N,13,0)</f>
        <v>#REF!</v>
      </c>
    </row>
    <row r="19" spans="1:4" x14ac:dyDescent="0.25">
      <c r="A19" t="str">
        <f t="shared" si="0"/>
        <v>018</v>
      </c>
      <c r="B19" t="e">
        <f>UPPER(LEFT(VLOOKUP(C19,'ww population'!B:N,13,0),2))&amp;" "&amp;A19</f>
        <v>#REF!</v>
      </c>
      <c r="C19" t="e">
        <f>'ww covid'!#REF!</f>
        <v>#REF!</v>
      </c>
      <c r="D19" t="e">
        <f>VLOOKUP(C19,'ww population'!B:N,13,0)</f>
        <v>#REF!</v>
      </c>
    </row>
    <row r="20" spans="1:4" x14ac:dyDescent="0.25">
      <c r="A20" t="str">
        <f t="shared" si="0"/>
        <v>019</v>
      </c>
      <c r="B20" t="e">
        <f>UPPER(LEFT(VLOOKUP(C20,'ww population'!B:N,13,0),2))&amp;" "&amp;A20</f>
        <v>#REF!</v>
      </c>
      <c r="C20" t="e">
        <f>'ww covid'!#REF!</f>
        <v>#REF!</v>
      </c>
      <c r="D20" t="e">
        <f>VLOOKUP(C20,'ww population'!B:N,13,0)</f>
        <v>#REF!</v>
      </c>
    </row>
    <row r="21" spans="1:4" x14ac:dyDescent="0.25">
      <c r="A21" t="str">
        <f t="shared" si="0"/>
        <v>020</v>
      </c>
      <c r="B21" t="e">
        <f>UPPER(LEFT(VLOOKUP(C21,'ww population'!B:N,13,0),2))&amp;" "&amp;A21</f>
        <v>#REF!</v>
      </c>
      <c r="C21" t="e">
        <f>'ww covid'!#REF!</f>
        <v>#REF!</v>
      </c>
      <c r="D21" t="e">
        <f>VLOOKUP(C21,'ww population'!B:N,13,0)</f>
        <v>#REF!</v>
      </c>
    </row>
    <row r="22" spans="1:4" x14ac:dyDescent="0.25">
      <c r="A22" t="str">
        <f t="shared" si="0"/>
        <v>021</v>
      </c>
      <c r="B22" t="e">
        <f>UPPER(LEFT(VLOOKUP(C22,'ww population'!B:N,13,0),2))&amp;" "&amp;A22</f>
        <v>#REF!</v>
      </c>
      <c r="C22" t="e">
        <f>'ww covid'!#REF!</f>
        <v>#REF!</v>
      </c>
      <c r="D22" t="e">
        <f>VLOOKUP(C22,'ww population'!B:N,13,0)</f>
        <v>#REF!</v>
      </c>
    </row>
    <row r="23" spans="1:4" x14ac:dyDescent="0.25">
      <c r="A23" t="str">
        <f t="shared" si="0"/>
        <v>022</v>
      </c>
      <c r="B23" t="e">
        <f>UPPER(LEFT(VLOOKUP(C23,'ww population'!B:N,13,0),2))&amp;" "&amp;A23</f>
        <v>#REF!</v>
      </c>
      <c r="C23" t="e">
        <f>'ww covid'!#REF!</f>
        <v>#REF!</v>
      </c>
      <c r="D23" t="e">
        <f>VLOOKUP(C23,'ww population'!B:N,13,0)</f>
        <v>#REF!</v>
      </c>
    </row>
    <row r="24" spans="1:4" x14ac:dyDescent="0.25">
      <c r="A24" t="str">
        <f t="shared" si="0"/>
        <v>023</v>
      </c>
      <c r="B24" t="e">
        <f>UPPER(LEFT(VLOOKUP(C24,'ww population'!B:N,13,0),2))&amp;" "&amp;A24</f>
        <v>#REF!</v>
      </c>
      <c r="C24" t="e">
        <f>'ww covid'!#REF!</f>
        <v>#REF!</v>
      </c>
      <c r="D24" t="e">
        <f>VLOOKUP(C24,'ww population'!B:N,13,0)</f>
        <v>#REF!</v>
      </c>
    </row>
    <row r="25" spans="1:4" x14ac:dyDescent="0.25">
      <c r="A25" t="str">
        <f t="shared" si="0"/>
        <v>024</v>
      </c>
      <c r="B25" t="e">
        <f>UPPER(LEFT(VLOOKUP(C25,'ww population'!B:N,13,0),2))&amp;" "&amp;A25</f>
        <v>#REF!</v>
      </c>
      <c r="C25" t="e">
        <f>'ww covid'!#REF!</f>
        <v>#REF!</v>
      </c>
      <c r="D25" t="e">
        <f>VLOOKUP(C25,'ww population'!B:N,13,0)</f>
        <v>#REF!</v>
      </c>
    </row>
    <row r="26" spans="1:4" x14ac:dyDescent="0.25">
      <c r="A26" t="str">
        <f t="shared" si="0"/>
        <v>025</v>
      </c>
      <c r="B26" t="e">
        <f>UPPER(LEFT(VLOOKUP(C26,'ww population'!B:N,13,0),2))&amp;" "&amp;A26</f>
        <v>#REF!</v>
      </c>
      <c r="C26" t="e">
        <f>'ww covid'!#REF!</f>
        <v>#REF!</v>
      </c>
      <c r="D26" t="e">
        <f>VLOOKUP(C26,'ww population'!B:N,13,0)</f>
        <v>#REF!</v>
      </c>
    </row>
    <row r="27" spans="1:4" x14ac:dyDescent="0.25">
      <c r="A27" t="str">
        <f t="shared" si="0"/>
        <v>026</v>
      </c>
      <c r="B27" t="e">
        <f>UPPER(LEFT(VLOOKUP(C27,'ww population'!B:N,13,0),2))&amp;" "&amp;A27</f>
        <v>#REF!</v>
      </c>
      <c r="C27" t="e">
        <f>'ww covid'!#REF!</f>
        <v>#REF!</v>
      </c>
      <c r="D27" t="e">
        <f>VLOOKUP(C27,'ww population'!B:N,13,0)</f>
        <v>#REF!</v>
      </c>
    </row>
    <row r="28" spans="1:4" x14ac:dyDescent="0.25">
      <c r="A28" t="str">
        <f t="shared" si="0"/>
        <v>027</v>
      </c>
      <c r="B28" t="e">
        <f>UPPER(LEFT(VLOOKUP(C28,'ww population'!B:N,13,0),2))&amp;" "&amp;A28</f>
        <v>#REF!</v>
      </c>
      <c r="C28" t="e">
        <f>'ww covid'!#REF!</f>
        <v>#REF!</v>
      </c>
      <c r="D28" t="e">
        <f>VLOOKUP(C28,'ww population'!B:N,13,0)</f>
        <v>#REF!</v>
      </c>
    </row>
    <row r="29" spans="1:4" x14ac:dyDescent="0.25">
      <c r="A29" t="str">
        <f t="shared" si="0"/>
        <v>028</v>
      </c>
      <c r="B29" t="e">
        <f>UPPER(LEFT(VLOOKUP(C29,'ww population'!B:N,13,0),2))&amp;" "&amp;A29</f>
        <v>#REF!</v>
      </c>
      <c r="C29" t="e">
        <f>'ww covid'!#REF!</f>
        <v>#REF!</v>
      </c>
      <c r="D29" t="e">
        <f>VLOOKUP(C29,'ww population'!B:N,13,0)</f>
        <v>#REF!</v>
      </c>
    </row>
    <row r="30" spans="1:4" x14ac:dyDescent="0.25">
      <c r="A30" t="str">
        <f t="shared" si="0"/>
        <v>029</v>
      </c>
      <c r="B30" t="e">
        <f>UPPER(LEFT(VLOOKUP(C30,'ww population'!B:N,13,0),2))&amp;" "&amp;A30</f>
        <v>#REF!</v>
      </c>
      <c r="C30" t="e">
        <f>'ww covid'!#REF!</f>
        <v>#REF!</v>
      </c>
      <c r="D30" t="e">
        <f>VLOOKUP(C30,'ww population'!B:N,13,0)</f>
        <v>#REF!</v>
      </c>
    </row>
    <row r="31" spans="1:4" x14ac:dyDescent="0.25">
      <c r="A31" t="str">
        <f t="shared" si="0"/>
        <v>030</v>
      </c>
      <c r="B31" t="e">
        <f>UPPER(LEFT(VLOOKUP(C31,'ww population'!B:N,13,0),2))&amp;" "&amp;A31</f>
        <v>#REF!</v>
      </c>
      <c r="C31" t="e">
        <f>'ww covid'!#REF!</f>
        <v>#REF!</v>
      </c>
      <c r="D31" t="e">
        <f>VLOOKUP(C31,'ww population'!B:N,13,0)</f>
        <v>#REF!</v>
      </c>
    </row>
    <row r="32" spans="1:4" x14ac:dyDescent="0.25">
      <c r="A32" t="str">
        <f t="shared" si="0"/>
        <v>031</v>
      </c>
      <c r="B32" t="e">
        <f>UPPER(LEFT(VLOOKUP(C32,'ww population'!B:N,13,0),2))&amp;" "&amp;A32</f>
        <v>#REF!</v>
      </c>
      <c r="C32" t="e">
        <f>'ww covid'!#REF!</f>
        <v>#REF!</v>
      </c>
      <c r="D32" t="e">
        <f>VLOOKUP(C32,'ww population'!B:N,13,0)</f>
        <v>#REF!</v>
      </c>
    </row>
    <row r="33" spans="1:4" x14ac:dyDescent="0.25">
      <c r="A33" t="str">
        <f t="shared" si="0"/>
        <v>032</v>
      </c>
      <c r="B33" t="e">
        <f>UPPER(LEFT(VLOOKUP(C33,'ww population'!B:N,13,0),2))&amp;" "&amp;A33</f>
        <v>#REF!</v>
      </c>
      <c r="C33" t="e">
        <f>'ww covid'!#REF!</f>
        <v>#REF!</v>
      </c>
      <c r="D33" t="e">
        <f>VLOOKUP(C33,'ww population'!B:N,13,0)</f>
        <v>#REF!</v>
      </c>
    </row>
    <row r="34" spans="1:4" x14ac:dyDescent="0.25">
      <c r="A34" t="str">
        <f t="shared" si="0"/>
        <v>033</v>
      </c>
      <c r="B34" t="e">
        <f>UPPER(LEFT(VLOOKUP(C34,'ww population'!B:N,13,0),2))&amp;" "&amp;A34</f>
        <v>#REF!</v>
      </c>
      <c r="C34" t="e">
        <f>'ww covid'!#REF!</f>
        <v>#REF!</v>
      </c>
      <c r="D34" t="e">
        <f>VLOOKUP(C34,'ww population'!B:N,13,0)</f>
        <v>#REF!</v>
      </c>
    </row>
    <row r="35" spans="1:4" x14ac:dyDescent="0.25">
      <c r="A35" t="str">
        <f t="shared" si="0"/>
        <v>034</v>
      </c>
      <c r="B35" t="e">
        <f>UPPER(LEFT(VLOOKUP(C35,'ww population'!B:N,13,0),2))&amp;" "&amp;A35</f>
        <v>#REF!</v>
      </c>
      <c r="C35" t="e">
        <f>'ww covid'!#REF!</f>
        <v>#REF!</v>
      </c>
      <c r="D35" t="e">
        <f>VLOOKUP(C35,'ww population'!B:N,13,0)</f>
        <v>#REF!</v>
      </c>
    </row>
    <row r="36" spans="1:4" x14ac:dyDescent="0.25">
      <c r="A36" t="str">
        <f t="shared" si="0"/>
        <v>035</v>
      </c>
      <c r="B36" t="e">
        <f>UPPER(LEFT(VLOOKUP(C36,'ww population'!B:N,13,0),2))&amp;" "&amp;A36</f>
        <v>#REF!</v>
      </c>
      <c r="C36" t="e">
        <f>'ww covid'!#REF!</f>
        <v>#REF!</v>
      </c>
      <c r="D36" t="e">
        <f>VLOOKUP(C36,'ww population'!B:N,13,0)</f>
        <v>#REF!</v>
      </c>
    </row>
    <row r="37" spans="1:4" x14ac:dyDescent="0.25">
      <c r="A37" t="str">
        <f t="shared" si="0"/>
        <v>036</v>
      </c>
      <c r="B37" t="e">
        <f>UPPER(LEFT(VLOOKUP(C37,'ww population'!B:N,13,0),2))&amp;" "&amp;A37</f>
        <v>#REF!</v>
      </c>
      <c r="C37" t="e">
        <f>'ww covid'!#REF!</f>
        <v>#REF!</v>
      </c>
      <c r="D37" t="e">
        <f>VLOOKUP(C37,'ww population'!B:N,13,0)</f>
        <v>#REF!</v>
      </c>
    </row>
    <row r="38" spans="1:4" x14ac:dyDescent="0.25">
      <c r="A38" t="str">
        <f t="shared" si="0"/>
        <v>037</v>
      </c>
      <c r="B38" t="e">
        <f>UPPER(LEFT(VLOOKUP(C38,'ww population'!B:N,13,0),2))&amp;" "&amp;A38</f>
        <v>#REF!</v>
      </c>
      <c r="C38" t="e">
        <f>'ww covid'!#REF!</f>
        <v>#REF!</v>
      </c>
      <c r="D38" t="e">
        <f>VLOOKUP(C38,'ww population'!B:N,13,0)</f>
        <v>#REF!</v>
      </c>
    </row>
    <row r="39" spans="1:4" x14ac:dyDescent="0.25">
      <c r="A39" t="str">
        <f t="shared" si="0"/>
        <v>038</v>
      </c>
      <c r="B39" t="e">
        <f>UPPER(LEFT(VLOOKUP(C39,'ww population'!B:N,13,0),2))&amp;" "&amp;A39</f>
        <v>#REF!</v>
      </c>
      <c r="C39" t="e">
        <f>'ww covid'!#REF!</f>
        <v>#REF!</v>
      </c>
      <c r="D39" t="e">
        <f>VLOOKUP(C39,'ww population'!B:N,13,0)</f>
        <v>#REF!</v>
      </c>
    </row>
    <row r="40" spans="1:4" x14ac:dyDescent="0.25">
      <c r="A40" t="str">
        <f t="shared" si="0"/>
        <v>039</v>
      </c>
      <c r="B40" t="e">
        <f>UPPER(LEFT(VLOOKUP(C40,'ww population'!B:N,13,0),2))&amp;" "&amp;A40</f>
        <v>#REF!</v>
      </c>
      <c r="C40" t="e">
        <f>'ww covid'!#REF!</f>
        <v>#REF!</v>
      </c>
      <c r="D40" t="e">
        <f>VLOOKUP(C40,'ww population'!B:N,13,0)</f>
        <v>#REF!</v>
      </c>
    </row>
    <row r="41" spans="1:4" x14ac:dyDescent="0.25">
      <c r="A41" t="str">
        <f t="shared" si="0"/>
        <v>040</v>
      </c>
      <c r="B41" t="e">
        <f>UPPER(LEFT(VLOOKUP(C41,'ww population'!B:N,13,0),2))&amp;" "&amp;A41</f>
        <v>#REF!</v>
      </c>
      <c r="C41" t="e">
        <f>'ww covid'!#REF!</f>
        <v>#REF!</v>
      </c>
      <c r="D41" t="e">
        <f>VLOOKUP(C41,'ww population'!B:N,13,0)</f>
        <v>#REF!</v>
      </c>
    </row>
    <row r="42" spans="1:4" x14ac:dyDescent="0.25">
      <c r="A42" t="str">
        <f t="shared" si="0"/>
        <v>041</v>
      </c>
      <c r="B42" t="e">
        <f>UPPER(LEFT(VLOOKUP(C42,'ww population'!B:N,13,0),2))&amp;" "&amp;A42</f>
        <v>#REF!</v>
      </c>
      <c r="C42" t="e">
        <f>'ww covid'!#REF!</f>
        <v>#REF!</v>
      </c>
      <c r="D42" t="e">
        <f>VLOOKUP(C42,'ww population'!B:N,13,0)</f>
        <v>#REF!</v>
      </c>
    </row>
    <row r="43" spans="1:4" x14ac:dyDescent="0.25">
      <c r="A43" t="str">
        <f t="shared" si="0"/>
        <v>042</v>
      </c>
      <c r="B43" t="e">
        <f>UPPER(LEFT(VLOOKUP(C43,'ww population'!B:N,13,0),2))&amp;" "&amp;A43</f>
        <v>#REF!</v>
      </c>
      <c r="C43" t="e">
        <f>'ww covid'!#REF!</f>
        <v>#REF!</v>
      </c>
      <c r="D43" t="e">
        <f>VLOOKUP(C43,'ww population'!B:N,13,0)</f>
        <v>#REF!</v>
      </c>
    </row>
    <row r="44" spans="1:4" x14ac:dyDescent="0.25">
      <c r="A44" t="str">
        <f t="shared" si="0"/>
        <v>043</v>
      </c>
      <c r="B44" t="e">
        <f>UPPER(LEFT(VLOOKUP(C44,'ww population'!B:N,13,0),2))&amp;" "&amp;A44</f>
        <v>#REF!</v>
      </c>
      <c r="C44" t="e">
        <f>'ww covid'!#REF!</f>
        <v>#REF!</v>
      </c>
      <c r="D44" t="e">
        <f>VLOOKUP(C44,'ww population'!B:N,13,0)</f>
        <v>#REF!</v>
      </c>
    </row>
    <row r="45" spans="1:4" x14ac:dyDescent="0.25">
      <c r="A45" t="str">
        <f t="shared" si="0"/>
        <v>044</v>
      </c>
      <c r="B45" t="e">
        <f>UPPER(LEFT(VLOOKUP(C45,'ww population'!B:N,13,0),2))&amp;" "&amp;A45</f>
        <v>#REF!</v>
      </c>
      <c r="C45" t="e">
        <f>'ww covid'!#REF!</f>
        <v>#REF!</v>
      </c>
      <c r="D45" t="e">
        <f>VLOOKUP(C45,'ww population'!B:N,13,0)</f>
        <v>#REF!</v>
      </c>
    </row>
    <row r="46" spans="1:4" x14ac:dyDescent="0.25">
      <c r="A46" t="str">
        <f t="shared" si="0"/>
        <v>045</v>
      </c>
      <c r="B46" t="e">
        <f>UPPER(LEFT(VLOOKUP(C46,'ww population'!B:N,13,0),2))&amp;" "&amp;A46</f>
        <v>#REF!</v>
      </c>
      <c r="C46" t="e">
        <f>'ww covid'!#REF!</f>
        <v>#REF!</v>
      </c>
      <c r="D46" t="e">
        <f>VLOOKUP(C46,'ww population'!B:N,13,0)</f>
        <v>#REF!</v>
      </c>
    </row>
    <row r="47" spans="1:4" x14ac:dyDescent="0.25">
      <c r="A47" t="str">
        <f t="shared" si="0"/>
        <v>046</v>
      </c>
      <c r="B47" t="e">
        <f>UPPER(LEFT(VLOOKUP(C47,'ww population'!B:N,13,0),2))&amp;" "&amp;A47</f>
        <v>#REF!</v>
      </c>
      <c r="C47" t="e">
        <f>'ww covid'!#REF!</f>
        <v>#REF!</v>
      </c>
      <c r="D47" t="e">
        <f>VLOOKUP(C47,'ww population'!B:N,13,0)</f>
        <v>#REF!</v>
      </c>
    </row>
    <row r="48" spans="1:4" x14ac:dyDescent="0.25">
      <c r="A48" t="str">
        <f t="shared" si="0"/>
        <v>047</v>
      </c>
      <c r="B48" t="e">
        <f>UPPER(LEFT(VLOOKUP(C48,'ww population'!B:N,13,0),2))&amp;" "&amp;A48</f>
        <v>#REF!</v>
      </c>
      <c r="C48" t="e">
        <f>'ww covid'!#REF!</f>
        <v>#REF!</v>
      </c>
      <c r="D48" t="e">
        <f>VLOOKUP(C48,'ww population'!B:N,13,0)</f>
        <v>#REF!</v>
      </c>
    </row>
    <row r="49" spans="1:4" x14ac:dyDescent="0.25">
      <c r="A49" t="str">
        <f t="shared" si="0"/>
        <v>048</v>
      </c>
      <c r="B49" t="e">
        <f>UPPER(LEFT(VLOOKUP(C49,'ww population'!B:N,13,0),2))&amp;" "&amp;A49</f>
        <v>#REF!</v>
      </c>
      <c r="C49" t="e">
        <f>'ww covid'!#REF!</f>
        <v>#REF!</v>
      </c>
      <c r="D49" t="e">
        <f>VLOOKUP(C49,'ww population'!B:N,13,0)</f>
        <v>#REF!</v>
      </c>
    </row>
    <row r="50" spans="1:4" x14ac:dyDescent="0.25">
      <c r="A50" t="str">
        <f t="shared" si="0"/>
        <v>049</v>
      </c>
      <c r="B50" t="e">
        <f>UPPER(LEFT(VLOOKUP(C50,'ww population'!B:N,13,0),2))&amp;" "&amp;A50</f>
        <v>#REF!</v>
      </c>
      <c r="C50" t="e">
        <f>'ww covid'!#REF!</f>
        <v>#REF!</v>
      </c>
      <c r="D50" t="e">
        <f>VLOOKUP(C50,'ww population'!B:N,13,0)</f>
        <v>#REF!</v>
      </c>
    </row>
    <row r="51" spans="1:4" x14ac:dyDescent="0.25">
      <c r="A51" t="str">
        <f t="shared" si="0"/>
        <v>050</v>
      </c>
      <c r="B51" t="e">
        <f>UPPER(LEFT(VLOOKUP(C51,'ww population'!B:N,13,0),2))&amp;" "&amp;A51</f>
        <v>#REF!</v>
      </c>
      <c r="C51" t="e">
        <f>'ww covid'!#REF!</f>
        <v>#REF!</v>
      </c>
      <c r="D51" t="e">
        <f>VLOOKUP(C51,'ww population'!B:N,13,0)</f>
        <v>#REF!</v>
      </c>
    </row>
    <row r="52" spans="1:4" x14ac:dyDescent="0.25">
      <c r="A52" t="str">
        <f t="shared" si="0"/>
        <v>051</v>
      </c>
      <c r="B52" t="e">
        <f>UPPER(LEFT(VLOOKUP(C52,'ww population'!B:N,13,0),2))&amp;" "&amp;A52</f>
        <v>#REF!</v>
      </c>
      <c r="C52" t="e">
        <f>'ww covid'!#REF!</f>
        <v>#REF!</v>
      </c>
      <c r="D52" t="e">
        <f>VLOOKUP(C52,'ww population'!B:N,13,0)</f>
        <v>#REF!</v>
      </c>
    </row>
    <row r="53" spans="1:4" x14ac:dyDescent="0.25">
      <c r="A53" t="str">
        <f t="shared" si="0"/>
        <v>052</v>
      </c>
      <c r="B53" t="e">
        <f>UPPER(LEFT(VLOOKUP(C53,'ww population'!B:N,13,0),2))&amp;" "&amp;A53</f>
        <v>#REF!</v>
      </c>
      <c r="C53" t="e">
        <f>'ww covid'!#REF!</f>
        <v>#REF!</v>
      </c>
      <c r="D53" t="e">
        <f>VLOOKUP(C53,'ww population'!B:N,13,0)</f>
        <v>#REF!</v>
      </c>
    </row>
    <row r="54" spans="1:4" x14ac:dyDescent="0.25">
      <c r="A54" t="str">
        <f t="shared" si="0"/>
        <v>053</v>
      </c>
      <c r="B54" t="e">
        <f>UPPER(LEFT(VLOOKUP(C54,'ww population'!B:N,13,0),2))&amp;" "&amp;A54</f>
        <v>#REF!</v>
      </c>
      <c r="C54" t="e">
        <f>'ww covid'!#REF!</f>
        <v>#REF!</v>
      </c>
      <c r="D54" t="e">
        <f>VLOOKUP(C54,'ww population'!B:N,13,0)</f>
        <v>#REF!</v>
      </c>
    </row>
    <row r="55" spans="1:4" x14ac:dyDescent="0.25">
      <c r="A55" t="str">
        <f t="shared" si="0"/>
        <v>054</v>
      </c>
      <c r="B55" t="e">
        <f>UPPER(LEFT(VLOOKUP(C55,'ww population'!B:N,13,0),2))&amp;" "&amp;A55</f>
        <v>#REF!</v>
      </c>
      <c r="C55" t="e">
        <f>'ww covid'!#REF!</f>
        <v>#REF!</v>
      </c>
      <c r="D55" t="e">
        <f>VLOOKUP(C55,'ww population'!B:N,13,0)</f>
        <v>#REF!</v>
      </c>
    </row>
    <row r="56" spans="1:4" x14ac:dyDescent="0.25">
      <c r="A56" t="str">
        <f t="shared" si="0"/>
        <v>055</v>
      </c>
      <c r="B56" t="e">
        <f>UPPER(LEFT(VLOOKUP(C56,'ww population'!B:N,13,0),2))&amp;" "&amp;A56</f>
        <v>#REF!</v>
      </c>
      <c r="C56" t="e">
        <f>'ww covid'!#REF!</f>
        <v>#REF!</v>
      </c>
      <c r="D56" t="e">
        <f>VLOOKUP(C56,'ww population'!B:N,13,0)</f>
        <v>#REF!</v>
      </c>
    </row>
    <row r="57" spans="1:4" x14ac:dyDescent="0.25">
      <c r="A57" t="str">
        <f t="shared" si="0"/>
        <v>056</v>
      </c>
      <c r="B57" t="e">
        <f>UPPER(LEFT(VLOOKUP(C57,'ww population'!B:N,13,0),2))&amp;" "&amp;A57</f>
        <v>#REF!</v>
      </c>
      <c r="C57" t="e">
        <f>'ww covid'!#REF!</f>
        <v>#REF!</v>
      </c>
      <c r="D57" t="e">
        <f>VLOOKUP(C57,'ww population'!B:N,13,0)</f>
        <v>#REF!</v>
      </c>
    </row>
    <row r="58" spans="1:4" x14ac:dyDescent="0.25">
      <c r="A58" t="str">
        <f t="shared" si="0"/>
        <v>057</v>
      </c>
      <c r="B58" t="e">
        <f>UPPER(LEFT(VLOOKUP(C58,'ww population'!B:N,13,0),2))&amp;" "&amp;A58</f>
        <v>#REF!</v>
      </c>
      <c r="C58" t="e">
        <f>'ww covid'!#REF!</f>
        <v>#REF!</v>
      </c>
      <c r="D58" t="e">
        <f>VLOOKUP(C58,'ww population'!B:N,13,0)</f>
        <v>#REF!</v>
      </c>
    </row>
    <row r="59" spans="1:4" x14ac:dyDescent="0.25">
      <c r="A59" t="str">
        <f t="shared" si="0"/>
        <v>058</v>
      </c>
      <c r="B59" t="e">
        <f>UPPER(LEFT(VLOOKUP(C59,'ww population'!B:N,13,0),2))&amp;" "&amp;A59</f>
        <v>#REF!</v>
      </c>
      <c r="C59" t="e">
        <f>'ww covid'!#REF!</f>
        <v>#REF!</v>
      </c>
      <c r="D59" t="e">
        <f>VLOOKUP(C59,'ww population'!B:N,13,0)</f>
        <v>#REF!</v>
      </c>
    </row>
    <row r="60" spans="1:4" x14ac:dyDescent="0.25">
      <c r="A60" t="str">
        <f t="shared" si="0"/>
        <v>059</v>
      </c>
      <c r="B60" t="e">
        <f>UPPER(LEFT(VLOOKUP(C60,'ww population'!B:N,13,0),2))&amp;" "&amp;A60</f>
        <v>#REF!</v>
      </c>
      <c r="C60" t="e">
        <f>'ww covid'!#REF!</f>
        <v>#REF!</v>
      </c>
      <c r="D60" t="e">
        <f>VLOOKUP(C60,'ww population'!B:N,13,0)</f>
        <v>#REF!</v>
      </c>
    </row>
    <row r="61" spans="1:4" x14ac:dyDescent="0.25">
      <c r="A61" t="str">
        <f t="shared" si="0"/>
        <v>060</v>
      </c>
      <c r="B61" t="e">
        <f>UPPER(LEFT(VLOOKUP(C61,'ww population'!B:N,13,0),2))&amp;" "&amp;A61</f>
        <v>#REF!</v>
      </c>
      <c r="C61" t="e">
        <f>'ww covid'!#REF!</f>
        <v>#REF!</v>
      </c>
      <c r="D61" t="e">
        <f>VLOOKUP(C61,'ww population'!B:N,13,0)</f>
        <v>#REF!</v>
      </c>
    </row>
    <row r="62" spans="1:4" x14ac:dyDescent="0.25">
      <c r="A62" t="str">
        <f t="shared" si="0"/>
        <v>061</v>
      </c>
      <c r="B62" t="e">
        <f>UPPER(LEFT(VLOOKUP(C62,'ww population'!B:N,13,0),2))&amp;" "&amp;A62</f>
        <v>#REF!</v>
      </c>
      <c r="C62" t="e">
        <f>'ww covid'!#REF!</f>
        <v>#REF!</v>
      </c>
      <c r="D62" t="e">
        <f>VLOOKUP(C62,'ww population'!B:N,13,0)</f>
        <v>#REF!</v>
      </c>
    </row>
    <row r="63" spans="1:4" x14ac:dyDescent="0.25">
      <c r="A63" t="str">
        <f t="shared" si="0"/>
        <v>062</v>
      </c>
      <c r="B63" t="e">
        <f>UPPER(LEFT(VLOOKUP(C63,'ww population'!B:N,13,0),2))&amp;" "&amp;A63</f>
        <v>#REF!</v>
      </c>
      <c r="C63" t="e">
        <f>'ww covid'!#REF!</f>
        <v>#REF!</v>
      </c>
      <c r="D63" t="e">
        <f>VLOOKUP(C63,'ww population'!B:N,13,0)</f>
        <v>#REF!</v>
      </c>
    </row>
    <row r="64" spans="1:4" x14ac:dyDescent="0.25">
      <c r="A64" t="str">
        <f t="shared" si="0"/>
        <v>063</v>
      </c>
      <c r="B64" t="e">
        <f>UPPER(LEFT(VLOOKUP(C64,'ww population'!B:N,13,0),2))&amp;" "&amp;A64</f>
        <v>#REF!</v>
      </c>
      <c r="C64" t="e">
        <f>'ww covid'!#REF!</f>
        <v>#REF!</v>
      </c>
      <c r="D64" t="e">
        <f>VLOOKUP(C64,'ww population'!B:N,13,0)</f>
        <v>#REF!</v>
      </c>
    </row>
    <row r="65" spans="1:4" x14ac:dyDescent="0.25">
      <c r="A65" t="str">
        <f t="shared" si="0"/>
        <v>064</v>
      </c>
      <c r="B65" t="e">
        <f>UPPER(LEFT(VLOOKUP(C65,'ww population'!B:N,13,0),2))&amp;" "&amp;A65</f>
        <v>#REF!</v>
      </c>
      <c r="C65" t="e">
        <f>'ww covid'!#REF!</f>
        <v>#REF!</v>
      </c>
      <c r="D65" t="e">
        <f>VLOOKUP(C65,'ww population'!B:N,13,0)</f>
        <v>#REF!</v>
      </c>
    </row>
    <row r="66" spans="1:4" x14ac:dyDescent="0.25">
      <c r="A66" t="str">
        <f t="shared" si="0"/>
        <v>065</v>
      </c>
      <c r="B66" t="e">
        <f>UPPER(LEFT(VLOOKUP(C66,'ww population'!B:N,13,0),2))&amp;" "&amp;A66</f>
        <v>#REF!</v>
      </c>
      <c r="C66" t="e">
        <f>'ww covid'!#REF!</f>
        <v>#REF!</v>
      </c>
      <c r="D66" t="e">
        <f>VLOOKUP(C66,'ww population'!B:N,13,0)</f>
        <v>#REF!</v>
      </c>
    </row>
    <row r="67" spans="1:4" x14ac:dyDescent="0.25">
      <c r="A67" t="str">
        <f t="shared" ref="A67:A130" si="1">IF(ROW()-1&lt;10,"00"&amp;ROW()-1,IF(ROW()-1&gt;99,ROW()-1,"0"&amp;ROW()-1))</f>
        <v>066</v>
      </c>
      <c r="B67" t="e">
        <f>UPPER(LEFT(VLOOKUP(C67,'ww population'!B:N,13,0),2))&amp;" "&amp;A67</f>
        <v>#REF!</v>
      </c>
      <c r="C67" t="e">
        <f>'ww covid'!#REF!</f>
        <v>#REF!</v>
      </c>
      <c r="D67" t="e">
        <f>VLOOKUP(C67,'ww population'!B:N,13,0)</f>
        <v>#REF!</v>
      </c>
    </row>
    <row r="68" spans="1:4" x14ac:dyDescent="0.25">
      <c r="A68" t="str">
        <f t="shared" si="1"/>
        <v>067</v>
      </c>
      <c r="B68" t="e">
        <f>UPPER(LEFT(VLOOKUP(C68,'ww population'!B:N,13,0),2))&amp;" "&amp;A68</f>
        <v>#REF!</v>
      </c>
      <c r="C68" t="e">
        <f>'ww covid'!#REF!</f>
        <v>#REF!</v>
      </c>
      <c r="D68" t="e">
        <f>VLOOKUP(C68,'ww population'!B:N,13,0)</f>
        <v>#REF!</v>
      </c>
    </row>
    <row r="69" spans="1:4" x14ac:dyDescent="0.25">
      <c r="A69" t="str">
        <f t="shared" si="1"/>
        <v>068</v>
      </c>
      <c r="B69" t="e">
        <f>UPPER(LEFT(VLOOKUP(C69,'ww population'!B:N,13,0),2))&amp;" "&amp;A69</f>
        <v>#REF!</v>
      </c>
      <c r="C69" t="e">
        <f>'ww covid'!#REF!</f>
        <v>#REF!</v>
      </c>
      <c r="D69" t="e">
        <f>VLOOKUP(C69,'ww population'!B:N,13,0)</f>
        <v>#REF!</v>
      </c>
    </row>
    <row r="70" spans="1:4" x14ac:dyDescent="0.25">
      <c r="A70" t="str">
        <f t="shared" si="1"/>
        <v>069</v>
      </c>
      <c r="B70" t="e">
        <f>UPPER(LEFT(VLOOKUP(C70,'ww population'!B:N,13,0),2))&amp;" "&amp;A70</f>
        <v>#REF!</v>
      </c>
      <c r="C70" t="e">
        <f>'ww covid'!#REF!</f>
        <v>#REF!</v>
      </c>
      <c r="D70" t="e">
        <f>VLOOKUP(C70,'ww population'!B:N,13,0)</f>
        <v>#REF!</v>
      </c>
    </row>
    <row r="71" spans="1:4" x14ac:dyDescent="0.25">
      <c r="A71" t="str">
        <f t="shared" si="1"/>
        <v>070</v>
      </c>
      <c r="B71" t="e">
        <f>UPPER(LEFT(VLOOKUP(C71,'ww population'!B:N,13,0),2))&amp;" "&amp;A71</f>
        <v>#REF!</v>
      </c>
      <c r="C71" t="e">
        <f>'ww covid'!#REF!</f>
        <v>#REF!</v>
      </c>
      <c r="D71" t="e">
        <f>VLOOKUP(C71,'ww population'!B:N,13,0)</f>
        <v>#REF!</v>
      </c>
    </row>
    <row r="72" spans="1:4" x14ac:dyDescent="0.25">
      <c r="A72" t="str">
        <f t="shared" si="1"/>
        <v>071</v>
      </c>
      <c r="B72" t="e">
        <f>UPPER(LEFT(VLOOKUP(C72,'ww population'!B:N,13,0),2))&amp;" "&amp;A72</f>
        <v>#REF!</v>
      </c>
      <c r="C72" t="e">
        <f>'ww covid'!#REF!</f>
        <v>#REF!</v>
      </c>
      <c r="D72" t="e">
        <f>VLOOKUP(C72,'ww population'!B:N,13,0)</f>
        <v>#REF!</v>
      </c>
    </row>
    <row r="73" spans="1:4" x14ac:dyDescent="0.25">
      <c r="A73" t="str">
        <f t="shared" si="1"/>
        <v>072</v>
      </c>
      <c r="B73" t="e">
        <f>UPPER(LEFT(VLOOKUP(C73,'ww population'!B:N,13,0),2))&amp;" "&amp;A73</f>
        <v>#REF!</v>
      </c>
      <c r="C73" t="e">
        <f>'ww covid'!#REF!</f>
        <v>#REF!</v>
      </c>
      <c r="D73" t="e">
        <f>VLOOKUP(C73,'ww population'!B:N,13,0)</f>
        <v>#REF!</v>
      </c>
    </row>
    <row r="74" spans="1:4" x14ac:dyDescent="0.25">
      <c r="A74" t="str">
        <f t="shared" si="1"/>
        <v>073</v>
      </c>
      <c r="B74" t="e">
        <f>UPPER(LEFT(VLOOKUP(C74,'ww population'!B:N,13,0),2))&amp;" "&amp;A74</f>
        <v>#REF!</v>
      </c>
      <c r="C74" t="e">
        <f>'ww covid'!#REF!</f>
        <v>#REF!</v>
      </c>
      <c r="D74" t="e">
        <f>VLOOKUP(C74,'ww population'!B:N,13,0)</f>
        <v>#REF!</v>
      </c>
    </row>
    <row r="75" spans="1:4" x14ac:dyDescent="0.25">
      <c r="A75" t="str">
        <f t="shared" si="1"/>
        <v>074</v>
      </c>
      <c r="B75" t="e">
        <f>UPPER(LEFT(VLOOKUP(C75,'ww population'!B:N,13,0),2))&amp;" "&amp;A75</f>
        <v>#REF!</v>
      </c>
      <c r="C75" t="e">
        <f>'ww covid'!#REF!</f>
        <v>#REF!</v>
      </c>
      <c r="D75" t="e">
        <f>VLOOKUP(C75,'ww population'!B:N,13,0)</f>
        <v>#REF!</v>
      </c>
    </row>
    <row r="76" spans="1:4" x14ac:dyDescent="0.25">
      <c r="A76" t="str">
        <f t="shared" si="1"/>
        <v>075</v>
      </c>
      <c r="B76" t="e">
        <f>UPPER(LEFT(VLOOKUP(C76,'ww population'!B:N,13,0),2))&amp;" "&amp;A76</f>
        <v>#REF!</v>
      </c>
      <c r="C76" t="e">
        <f>'ww covid'!#REF!</f>
        <v>#REF!</v>
      </c>
      <c r="D76" t="e">
        <f>VLOOKUP(C76,'ww population'!B:N,13,0)</f>
        <v>#REF!</v>
      </c>
    </row>
    <row r="77" spans="1:4" x14ac:dyDescent="0.25">
      <c r="A77" t="str">
        <f t="shared" si="1"/>
        <v>076</v>
      </c>
      <c r="B77" t="e">
        <f>UPPER(LEFT(VLOOKUP(C77,'ww population'!B:N,13,0),2))&amp;" "&amp;A77</f>
        <v>#REF!</v>
      </c>
      <c r="C77" t="e">
        <f>'ww covid'!#REF!</f>
        <v>#REF!</v>
      </c>
      <c r="D77" t="e">
        <f>VLOOKUP(C77,'ww population'!B:N,13,0)</f>
        <v>#REF!</v>
      </c>
    </row>
    <row r="78" spans="1:4" x14ac:dyDescent="0.25">
      <c r="A78" t="str">
        <f t="shared" si="1"/>
        <v>077</v>
      </c>
      <c r="B78" t="e">
        <f>UPPER(LEFT(VLOOKUP(C78,'ww population'!B:N,13,0),2))&amp;" "&amp;A78</f>
        <v>#REF!</v>
      </c>
      <c r="C78" t="e">
        <f>'ww covid'!#REF!</f>
        <v>#REF!</v>
      </c>
      <c r="D78" t="e">
        <f>VLOOKUP(C78,'ww population'!B:N,13,0)</f>
        <v>#REF!</v>
      </c>
    </row>
    <row r="79" spans="1:4" x14ac:dyDescent="0.25">
      <c r="A79" t="str">
        <f t="shared" si="1"/>
        <v>078</v>
      </c>
      <c r="B79" t="e">
        <f>UPPER(LEFT(VLOOKUP(C79,'ww population'!B:N,13,0),2))&amp;" "&amp;A79</f>
        <v>#REF!</v>
      </c>
      <c r="C79" t="e">
        <f>'ww covid'!#REF!</f>
        <v>#REF!</v>
      </c>
      <c r="D79" t="e">
        <f>VLOOKUP(C79,'ww population'!B:N,13,0)</f>
        <v>#REF!</v>
      </c>
    </row>
    <row r="80" spans="1:4" x14ac:dyDescent="0.25">
      <c r="A80" t="str">
        <f t="shared" si="1"/>
        <v>079</v>
      </c>
      <c r="B80" t="e">
        <f>UPPER(LEFT(VLOOKUP(C80,'ww population'!B:N,13,0),2))&amp;" "&amp;A80</f>
        <v>#REF!</v>
      </c>
      <c r="C80" t="e">
        <f>'ww covid'!#REF!</f>
        <v>#REF!</v>
      </c>
      <c r="D80" t="e">
        <f>VLOOKUP(C80,'ww population'!B:N,13,0)</f>
        <v>#REF!</v>
      </c>
    </row>
    <row r="81" spans="1:4" x14ac:dyDescent="0.25">
      <c r="A81" t="str">
        <f t="shared" si="1"/>
        <v>080</v>
      </c>
      <c r="B81" t="e">
        <f>UPPER(LEFT(VLOOKUP(C81,'ww population'!B:N,13,0),2))&amp;" "&amp;A81</f>
        <v>#REF!</v>
      </c>
      <c r="C81" t="e">
        <f>'ww covid'!#REF!</f>
        <v>#REF!</v>
      </c>
      <c r="D81" t="e">
        <f>VLOOKUP(C81,'ww population'!B:N,13,0)</f>
        <v>#REF!</v>
      </c>
    </row>
    <row r="82" spans="1:4" x14ac:dyDescent="0.25">
      <c r="A82" t="str">
        <f t="shared" si="1"/>
        <v>081</v>
      </c>
      <c r="B82" t="e">
        <f>UPPER(LEFT(VLOOKUP(C82,'ww population'!B:N,13,0),2))&amp;" "&amp;A82</f>
        <v>#REF!</v>
      </c>
      <c r="C82" t="e">
        <f>'ww covid'!#REF!</f>
        <v>#REF!</v>
      </c>
      <c r="D82" t="e">
        <f>VLOOKUP(C82,'ww population'!B:N,13,0)</f>
        <v>#REF!</v>
      </c>
    </row>
    <row r="83" spans="1:4" x14ac:dyDescent="0.25">
      <c r="A83" t="str">
        <f t="shared" si="1"/>
        <v>082</v>
      </c>
      <c r="B83" t="e">
        <f>UPPER(LEFT(VLOOKUP(C83,'ww population'!B:N,13,0),2))&amp;" "&amp;A83</f>
        <v>#REF!</v>
      </c>
      <c r="C83" t="e">
        <f>'ww covid'!#REF!</f>
        <v>#REF!</v>
      </c>
      <c r="D83" t="e">
        <f>VLOOKUP(C83,'ww population'!B:N,13,0)</f>
        <v>#REF!</v>
      </c>
    </row>
    <row r="84" spans="1:4" x14ac:dyDescent="0.25">
      <c r="A84" t="str">
        <f t="shared" si="1"/>
        <v>083</v>
      </c>
      <c r="B84" t="e">
        <f>UPPER(LEFT(VLOOKUP(C84,'ww population'!B:N,13,0),2))&amp;" "&amp;A84</f>
        <v>#REF!</v>
      </c>
      <c r="C84" t="e">
        <f>'ww covid'!#REF!</f>
        <v>#REF!</v>
      </c>
      <c r="D84" t="e">
        <f>VLOOKUP(C84,'ww population'!B:N,13,0)</f>
        <v>#REF!</v>
      </c>
    </row>
    <row r="85" spans="1:4" x14ac:dyDescent="0.25">
      <c r="A85" t="str">
        <f t="shared" si="1"/>
        <v>084</v>
      </c>
      <c r="B85" t="e">
        <f>UPPER(LEFT(VLOOKUP(C85,'ww population'!B:N,13,0),2))&amp;" "&amp;A85</f>
        <v>#REF!</v>
      </c>
      <c r="C85" t="e">
        <f>'ww covid'!#REF!</f>
        <v>#REF!</v>
      </c>
      <c r="D85" t="e">
        <f>VLOOKUP(C85,'ww population'!B:N,13,0)</f>
        <v>#REF!</v>
      </c>
    </row>
    <row r="86" spans="1:4" x14ac:dyDescent="0.25">
      <c r="A86" t="str">
        <f t="shared" si="1"/>
        <v>085</v>
      </c>
      <c r="B86" t="e">
        <f>UPPER(LEFT(VLOOKUP(C86,'ww population'!B:N,13,0),2))&amp;" "&amp;A86</f>
        <v>#REF!</v>
      </c>
      <c r="C86" t="e">
        <f>'ww covid'!#REF!</f>
        <v>#REF!</v>
      </c>
      <c r="D86" t="e">
        <f>VLOOKUP(C86,'ww population'!B:N,13,0)</f>
        <v>#REF!</v>
      </c>
    </row>
    <row r="87" spans="1:4" x14ac:dyDescent="0.25">
      <c r="A87" t="str">
        <f t="shared" si="1"/>
        <v>086</v>
      </c>
      <c r="B87" t="e">
        <f>UPPER(LEFT(VLOOKUP(C87,'ww population'!B:N,13,0),2))&amp;" "&amp;A87</f>
        <v>#REF!</v>
      </c>
      <c r="C87" t="e">
        <f>'ww covid'!#REF!</f>
        <v>#REF!</v>
      </c>
      <c r="D87" t="e">
        <f>VLOOKUP(C87,'ww population'!B:N,13,0)</f>
        <v>#REF!</v>
      </c>
    </row>
    <row r="88" spans="1:4" x14ac:dyDescent="0.25">
      <c r="A88" t="str">
        <f t="shared" si="1"/>
        <v>087</v>
      </c>
      <c r="B88" t="e">
        <f>UPPER(LEFT(VLOOKUP(C88,'ww population'!B:N,13,0),2))&amp;" "&amp;A88</f>
        <v>#REF!</v>
      </c>
      <c r="C88" t="e">
        <f>'ww covid'!#REF!</f>
        <v>#REF!</v>
      </c>
      <c r="D88" t="e">
        <f>VLOOKUP(C88,'ww population'!B:N,13,0)</f>
        <v>#REF!</v>
      </c>
    </row>
    <row r="89" spans="1:4" x14ac:dyDescent="0.25">
      <c r="A89" t="str">
        <f t="shared" si="1"/>
        <v>088</v>
      </c>
      <c r="B89" t="e">
        <f>UPPER(LEFT(VLOOKUP(C89,'ww population'!B:N,13,0),2))&amp;" "&amp;A89</f>
        <v>#REF!</v>
      </c>
      <c r="C89" t="e">
        <f>'ww covid'!#REF!</f>
        <v>#REF!</v>
      </c>
      <c r="D89" t="e">
        <f>VLOOKUP(C89,'ww population'!B:N,13,0)</f>
        <v>#REF!</v>
      </c>
    </row>
    <row r="90" spans="1:4" x14ac:dyDescent="0.25">
      <c r="A90" t="str">
        <f t="shared" si="1"/>
        <v>089</v>
      </c>
      <c r="B90" t="e">
        <f>UPPER(LEFT(VLOOKUP(C90,'ww population'!B:N,13,0),2))&amp;" "&amp;A90</f>
        <v>#REF!</v>
      </c>
      <c r="C90" t="e">
        <f>'ww covid'!#REF!</f>
        <v>#REF!</v>
      </c>
      <c r="D90" t="e">
        <f>VLOOKUP(C90,'ww population'!B:N,13,0)</f>
        <v>#REF!</v>
      </c>
    </row>
    <row r="91" spans="1:4" x14ac:dyDescent="0.25">
      <c r="A91" t="str">
        <f t="shared" si="1"/>
        <v>090</v>
      </c>
      <c r="B91" t="e">
        <f>UPPER(LEFT(VLOOKUP(C91,'ww population'!B:N,13,0),2))&amp;" "&amp;A91</f>
        <v>#REF!</v>
      </c>
      <c r="C91" t="e">
        <f>'ww covid'!#REF!</f>
        <v>#REF!</v>
      </c>
      <c r="D91" t="e">
        <f>VLOOKUP(C91,'ww population'!B:N,13,0)</f>
        <v>#REF!</v>
      </c>
    </row>
    <row r="92" spans="1:4" x14ac:dyDescent="0.25">
      <c r="A92" t="str">
        <f t="shared" si="1"/>
        <v>091</v>
      </c>
      <c r="B92" t="e">
        <f>UPPER(LEFT(VLOOKUP(C92,'ww population'!B:N,13,0),2))&amp;" "&amp;A92</f>
        <v>#REF!</v>
      </c>
      <c r="C92" t="e">
        <f>'ww covid'!#REF!</f>
        <v>#REF!</v>
      </c>
      <c r="D92" t="e">
        <f>VLOOKUP(C92,'ww population'!B:N,13,0)</f>
        <v>#REF!</v>
      </c>
    </row>
    <row r="93" spans="1:4" x14ac:dyDescent="0.25">
      <c r="A93" t="str">
        <f t="shared" si="1"/>
        <v>092</v>
      </c>
      <c r="B93" t="e">
        <f>UPPER(LEFT(VLOOKUP(C93,'ww population'!B:N,13,0),2))&amp;" "&amp;A93</f>
        <v>#REF!</v>
      </c>
      <c r="C93" t="e">
        <f>'ww covid'!#REF!</f>
        <v>#REF!</v>
      </c>
      <c r="D93" t="e">
        <f>VLOOKUP(C93,'ww population'!B:N,13,0)</f>
        <v>#REF!</v>
      </c>
    </row>
    <row r="94" spans="1:4" x14ac:dyDescent="0.25">
      <c r="A94" t="str">
        <f t="shared" si="1"/>
        <v>093</v>
      </c>
      <c r="B94" t="e">
        <f>UPPER(LEFT(VLOOKUP(C94,'ww population'!B:N,13,0),2))&amp;" "&amp;A94</f>
        <v>#REF!</v>
      </c>
      <c r="C94" t="e">
        <f>'ww covid'!#REF!</f>
        <v>#REF!</v>
      </c>
      <c r="D94" t="e">
        <f>VLOOKUP(C94,'ww population'!B:N,13,0)</f>
        <v>#REF!</v>
      </c>
    </row>
    <row r="95" spans="1:4" x14ac:dyDescent="0.25">
      <c r="A95" t="str">
        <f t="shared" si="1"/>
        <v>094</v>
      </c>
      <c r="B95" t="e">
        <f>UPPER(LEFT(VLOOKUP(C95,'ww population'!B:N,13,0),2))&amp;" "&amp;A95</f>
        <v>#REF!</v>
      </c>
      <c r="C95" t="e">
        <f>'ww covid'!#REF!</f>
        <v>#REF!</v>
      </c>
      <c r="D95" t="e">
        <f>VLOOKUP(C95,'ww population'!B:N,13,0)</f>
        <v>#REF!</v>
      </c>
    </row>
    <row r="96" spans="1:4" x14ac:dyDescent="0.25">
      <c r="A96" t="str">
        <f t="shared" si="1"/>
        <v>095</v>
      </c>
      <c r="B96" t="e">
        <f>UPPER(LEFT(VLOOKUP(C96,'ww population'!B:N,13,0),2))&amp;" "&amp;A96</f>
        <v>#REF!</v>
      </c>
      <c r="C96" t="e">
        <f>'ww covid'!#REF!</f>
        <v>#REF!</v>
      </c>
      <c r="D96" t="e">
        <f>VLOOKUP(C96,'ww population'!B:N,13,0)</f>
        <v>#REF!</v>
      </c>
    </row>
    <row r="97" spans="1:4" x14ac:dyDescent="0.25">
      <c r="A97" t="str">
        <f t="shared" si="1"/>
        <v>096</v>
      </c>
      <c r="B97" t="e">
        <f>UPPER(LEFT(VLOOKUP(C97,'ww population'!B:N,13,0),2))&amp;" "&amp;A97</f>
        <v>#REF!</v>
      </c>
      <c r="C97" t="e">
        <f>'ww covid'!#REF!</f>
        <v>#REF!</v>
      </c>
      <c r="D97" t="e">
        <f>VLOOKUP(C97,'ww population'!B:N,13,0)</f>
        <v>#REF!</v>
      </c>
    </row>
    <row r="98" spans="1:4" x14ac:dyDescent="0.25">
      <c r="A98" t="str">
        <f t="shared" si="1"/>
        <v>097</v>
      </c>
      <c r="B98" t="e">
        <f>UPPER(LEFT(VLOOKUP(C98,'ww population'!B:N,13,0),2))&amp;" "&amp;A98</f>
        <v>#REF!</v>
      </c>
      <c r="C98" t="e">
        <f>'ww covid'!#REF!</f>
        <v>#REF!</v>
      </c>
      <c r="D98" t="e">
        <f>VLOOKUP(C98,'ww population'!B:N,13,0)</f>
        <v>#REF!</v>
      </c>
    </row>
    <row r="99" spans="1:4" x14ac:dyDescent="0.25">
      <c r="A99" t="str">
        <f t="shared" si="1"/>
        <v>098</v>
      </c>
      <c r="B99" t="e">
        <f>UPPER(LEFT(VLOOKUP(C99,'ww population'!B:N,13,0),2))&amp;" "&amp;A99</f>
        <v>#REF!</v>
      </c>
      <c r="C99" t="e">
        <f>'ww covid'!#REF!</f>
        <v>#REF!</v>
      </c>
      <c r="D99" t="e">
        <f>VLOOKUP(C99,'ww population'!B:N,13,0)</f>
        <v>#REF!</v>
      </c>
    </row>
    <row r="100" spans="1:4" x14ac:dyDescent="0.25">
      <c r="A100" t="str">
        <f t="shared" si="1"/>
        <v>099</v>
      </c>
      <c r="B100" t="e">
        <f>UPPER(LEFT(VLOOKUP(C100,'ww population'!B:N,13,0),2))&amp;" "&amp;A100</f>
        <v>#REF!</v>
      </c>
      <c r="C100" t="e">
        <f>'ww covid'!#REF!</f>
        <v>#REF!</v>
      </c>
      <c r="D100" t="e">
        <f>VLOOKUP(C100,'ww population'!B:N,13,0)</f>
        <v>#REF!</v>
      </c>
    </row>
    <row r="101" spans="1:4" x14ac:dyDescent="0.25">
      <c r="A101">
        <f t="shared" si="1"/>
        <v>100</v>
      </c>
      <c r="B101" t="e">
        <f>UPPER(LEFT(VLOOKUP(C101,'ww population'!B:N,13,0),2))&amp;" "&amp;A101</f>
        <v>#REF!</v>
      </c>
      <c r="C101" t="e">
        <f>'ww covid'!#REF!</f>
        <v>#REF!</v>
      </c>
      <c r="D101" t="e">
        <f>VLOOKUP(C101,'ww population'!B:N,13,0)</f>
        <v>#REF!</v>
      </c>
    </row>
    <row r="102" spans="1:4" x14ac:dyDescent="0.25">
      <c r="A102">
        <f t="shared" si="1"/>
        <v>101</v>
      </c>
      <c r="B102" t="e">
        <f>UPPER(LEFT(VLOOKUP(C102,'ww population'!B:N,13,0),2))&amp;" "&amp;A102</f>
        <v>#REF!</v>
      </c>
      <c r="C102" t="e">
        <f>'ww covid'!#REF!</f>
        <v>#REF!</v>
      </c>
      <c r="D102" t="e">
        <f>VLOOKUP(C102,'ww population'!B:N,13,0)</f>
        <v>#REF!</v>
      </c>
    </row>
    <row r="103" spans="1:4" x14ac:dyDescent="0.25">
      <c r="A103">
        <f t="shared" si="1"/>
        <v>102</v>
      </c>
      <c r="B103" t="e">
        <f>UPPER(LEFT(VLOOKUP(C103,'ww population'!B:N,13,0),2))&amp;" "&amp;A103</f>
        <v>#REF!</v>
      </c>
      <c r="C103" t="e">
        <f>'ww covid'!#REF!</f>
        <v>#REF!</v>
      </c>
      <c r="D103" t="e">
        <f>VLOOKUP(C103,'ww population'!B:N,13,0)</f>
        <v>#REF!</v>
      </c>
    </row>
    <row r="104" spans="1:4" x14ac:dyDescent="0.25">
      <c r="A104">
        <f t="shared" si="1"/>
        <v>103</v>
      </c>
      <c r="B104" t="e">
        <f>UPPER(LEFT(VLOOKUP(C104,'ww population'!B:N,13,0),2))&amp;" "&amp;A104</f>
        <v>#REF!</v>
      </c>
      <c r="C104" t="e">
        <f>'ww covid'!#REF!</f>
        <v>#REF!</v>
      </c>
      <c r="D104" t="e">
        <f>VLOOKUP(C104,'ww population'!B:N,13,0)</f>
        <v>#REF!</v>
      </c>
    </row>
    <row r="105" spans="1:4" x14ac:dyDescent="0.25">
      <c r="A105">
        <f t="shared" si="1"/>
        <v>104</v>
      </c>
      <c r="B105" t="e">
        <f>UPPER(LEFT(VLOOKUP(C105,'ww population'!B:N,13,0),2))&amp;" "&amp;A105</f>
        <v>#REF!</v>
      </c>
      <c r="C105" t="e">
        <f>'ww covid'!#REF!</f>
        <v>#REF!</v>
      </c>
      <c r="D105" t="e">
        <f>VLOOKUP(C105,'ww population'!B:N,13,0)</f>
        <v>#REF!</v>
      </c>
    </row>
    <row r="106" spans="1:4" x14ac:dyDescent="0.25">
      <c r="A106">
        <f t="shared" si="1"/>
        <v>105</v>
      </c>
      <c r="B106" t="e">
        <f>UPPER(LEFT(VLOOKUP(C106,'ww population'!B:N,13,0),2))&amp;" "&amp;A106</f>
        <v>#REF!</v>
      </c>
      <c r="C106" t="e">
        <f>'ww covid'!#REF!</f>
        <v>#REF!</v>
      </c>
      <c r="D106" t="e">
        <f>VLOOKUP(C106,'ww population'!B:N,13,0)</f>
        <v>#REF!</v>
      </c>
    </row>
    <row r="107" spans="1:4" x14ac:dyDescent="0.25">
      <c r="A107">
        <f t="shared" si="1"/>
        <v>106</v>
      </c>
      <c r="B107" t="e">
        <f>UPPER(LEFT(VLOOKUP(C107,'ww population'!B:N,13,0),2))&amp;" "&amp;A107</f>
        <v>#REF!</v>
      </c>
      <c r="C107" t="e">
        <f>'ww covid'!#REF!</f>
        <v>#REF!</v>
      </c>
      <c r="D107" t="e">
        <f>VLOOKUP(C107,'ww population'!B:N,13,0)</f>
        <v>#REF!</v>
      </c>
    </row>
    <row r="108" spans="1:4" x14ac:dyDescent="0.25">
      <c r="A108">
        <f t="shared" si="1"/>
        <v>107</v>
      </c>
      <c r="B108" t="e">
        <f>UPPER(LEFT(VLOOKUP(C108,'ww population'!B:N,13,0),2))&amp;" "&amp;A108</f>
        <v>#REF!</v>
      </c>
      <c r="C108" t="e">
        <f>'ww covid'!#REF!</f>
        <v>#REF!</v>
      </c>
      <c r="D108" t="e">
        <f>VLOOKUP(C108,'ww population'!B:N,13,0)</f>
        <v>#REF!</v>
      </c>
    </row>
    <row r="109" spans="1:4" x14ac:dyDescent="0.25">
      <c r="A109">
        <f t="shared" si="1"/>
        <v>108</v>
      </c>
      <c r="B109" t="e">
        <f>UPPER(LEFT(VLOOKUP(C109,'ww population'!B:N,13,0),2))&amp;" "&amp;A109</f>
        <v>#REF!</v>
      </c>
      <c r="C109" t="e">
        <f>'ww covid'!#REF!</f>
        <v>#REF!</v>
      </c>
      <c r="D109" t="e">
        <f>VLOOKUP(C109,'ww population'!B:N,13,0)</f>
        <v>#REF!</v>
      </c>
    </row>
    <row r="110" spans="1:4" x14ac:dyDescent="0.25">
      <c r="A110">
        <f t="shared" si="1"/>
        <v>109</v>
      </c>
      <c r="B110" t="e">
        <f>UPPER(LEFT(VLOOKUP(C110,'ww population'!B:N,13,0),2))&amp;" "&amp;A110</f>
        <v>#REF!</v>
      </c>
      <c r="C110" t="e">
        <f>'ww covid'!#REF!</f>
        <v>#REF!</v>
      </c>
      <c r="D110" t="e">
        <f>VLOOKUP(C110,'ww population'!B:N,13,0)</f>
        <v>#REF!</v>
      </c>
    </row>
    <row r="111" spans="1:4" x14ac:dyDescent="0.25">
      <c r="A111">
        <f t="shared" si="1"/>
        <v>110</v>
      </c>
      <c r="B111" t="e">
        <f>UPPER(LEFT(VLOOKUP(C111,'ww population'!B:N,13,0),2))&amp;" "&amp;A111</f>
        <v>#REF!</v>
      </c>
      <c r="C111" t="e">
        <f>'ww covid'!#REF!</f>
        <v>#REF!</v>
      </c>
      <c r="D111" t="e">
        <f>VLOOKUP(C111,'ww population'!B:N,13,0)</f>
        <v>#REF!</v>
      </c>
    </row>
    <row r="112" spans="1:4" x14ac:dyDescent="0.25">
      <c r="A112">
        <f t="shared" si="1"/>
        <v>111</v>
      </c>
      <c r="B112" t="e">
        <f>UPPER(LEFT(VLOOKUP(C112,'ww population'!B:N,13,0),2))&amp;" "&amp;A112</f>
        <v>#REF!</v>
      </c>
      <c r="C112" t="e">
        <f>'ww covid'!#REF!</f>
        <v>#REF!</v>
      </c>
      <c r="D112" t="e">
        <f>VLOOKUP(C112,'ww population'!B:N,13,0)</f>
        <v>#REF!</v>
      </c>
    </row>
    <row r="113" spans="1:4" x14ac:dyDescent="0.25">
      <c r="A113">
        <f t="shared" si="1"/>
        <v>112</v>
      </c>
      <c r="B113" t="e">
        <f>UPPER(LEFT(VLOOKUP(C113,'ww population'!B:N,13,0),2))&amp;" "&amp;A113</f>
        <v>#REF!</v>
      </c>
      <c r="C113" t="e">
        <f>'ww covid'!#REF!</f>
        <v>#REF!</v>
      </c>
      <c r="D113" t="e">
        <f>VLOOKUP(C113,'ww population'!B:N,13,0)</f>
        <v>#REF!</v>
      </c>
    </row>
    <row r="114" spans="1:4" x14ac:dyDescent="0.25">
      <c r="A114">
        <f t="shared" si="1"/>
        <v>113</v>
      </c>
      <c r="B114" t="e">
        <f>UPPER(LEFT(VLOOKUP(C114,'ww population'!B:N,13,0),2))&amp;" "&amp;A114</f>
        <v>#REF!</v>
      </c>
      <c r="C114" t="e">
        <f>'ww covid'!#REF!</f>
        <v>#REF!</v>
      </c>
      <c r="D114" t="e">
        <f>VLOOKUP(C114,'ww population'!B:N,13,0)</f>
        <v>#REF!</v>
      </c>
    </row>
    <row r="115" spans="1:4" x14ac:dyDescent="0.25">
      <c r="A115">
        <f t="shared" si="1"/>
        <v>114</v>
      </c>
      <c r="B115" t="e">
        <f>UPPER(LEFT(VLOOKUP(C115,'ww population'!B:N,13,0),2))&amp;" "&amp;A115</f>
        <v>#REF!</v>
      </c>
      <c r="C115" t="e">
        <f>'ww covid'!#REF!</f>
        <v>#REF!</v>
      </c>
      <c r="D115" t="e">
        <f>VLOOKUP(C115,'ww population'!B:N,13,0)</f>
        <v>#REF!</v>
      </c>
    </row>
    <row r="116" spans="1:4" x14ac:dyDescent="0.25">
      <c r="A116">
        <f t="shared" si="1"/>
        <v>115</v>
      </c>
      <c r="B116" t="e">
        <f>UPPER(LEFT(VLOOKUP(C116,'ww population'!B:N,13,0),2))&amp;" "&amp;A116</f>
        <v>#REF!</v>
      </c>
      <c r="C116" t="e">
        <f>'ww covid'!#REF!</f>
        <v>#REF!</v>
      </c>
      <c r="D116" t="e">
        <f>VLOOKUP(C116,'ww population'!B:N,13,0)</f>
        <v>#REF!</v>
      </c>
    </row>
    <row r="117" spans="1:4" x14ac:dyDescent="0.25">
      <c r="A117">
        <f t="shared" si="1"/>
        <v>116</v>
      </c>
      <c r="B117" t="e">
        <f>UPPER(LEFT(VLOOKUP(C117,'ww population'!B:N,13,0),2))&amp;" "&amp;A117</f>
        <v>#REF!</v>
      </c>
      <c r="C117" t="e">
        <f>'ww covid'!#REF!</f>
        <v>#REF!</v>
      </c>
      <c r="D117" t="e">
        <f>VLOOKUP(C117,'ww population'!B:N,13,0)</f>
        <v>#REF!</v>
      </c>
    </row>
    <row r="118" spans="1:4" x14ac:dyDescent="0.25">
      <c r="A118">
        <f t="shared" si="1"/>
        <v>117</v>
      </c>
      <c r="B118" t="e">
        <f>UPPER(LEFT(VLOOKUP(C118,'ww population'!B:N,13,0),2))&amp;" "&amp;A118</f>
        <v>#REF!</v>
      </c>
      <c r="C118" t="e">
        <f>'ww covid'!#REF!</f>
        <v>#REF!</v>
      </c>
      <c r="D118" t="e">
        <f>VLOOKUP(C118,'ww population'!B:N,13,0)</f>
        <v>#REF!</v>
      </c>
    </row>
    <row r="119" spans="1:4" x14ac:dyDescent="0.25">
      <c r="A119">
        <f t="shared" si="1"/>
        <v>118</v>
      </c>
      <c r="B119" t="e">
        <f>UPPER(LEFT(VLOOKUP(C119,'ww population'!B:N,13,0),2))&amp;" "&amp;A119</f>
        <v>#REF!</v>
      </c>
      <c r="C119" t="e">
        <f>'ww covid'!#REF!</f>
        <v>#REF!</v>
      </c>
      <c r="D119" t="e">
        <f>VLOOKUP(C119,'ww population'!B:N,13,0)</f>
        <v>#REF!</v>
      </c>
    </row>
    <row r="120" spans="1:4" x14ac:dyDescent="0.25">
      <c r="A120">
        <f t="shared" si="1"/>
        <v>119</v>
      </c>
      <c r="B120" t="e">
        <f>UPPER(LEFT(VLOOKUP(C120,'ww population'!B:N,13,0),2))&amp;" "&amp;A120</f>
        <v>#REF!</v>
      </c>
      <c r="C120" t="e">
        <f>'ww covid'!#REF!</f>
        <v>#REF!</v>
      </c>
      <c r="D120" t="e">
        <f>VLOOKUP(C120,'ww population'!B:N,13,0)</f>
        <v>#REF!</v>
      </c>
    </row>
    <row r="121" spans="1:4" x14ac:dyDescent="0.25">
      <c r="A121">
        <f t="shared" si="1"/>
        <v>120</v>
      </c>
      <c r="B121" t="e">
        <f>UPPER(LEFT(VLOOKUP(C121,'ww population'!B:N,13,0),2))&amp;" "&amp;A121</f>
        <v>#REF!</v>
      </c>
      <c r="C121" t="e">
        <f>'ww covid'!#REF!</f>
        <v>#REF!</v>
      </c>
      <c r="D121" t="e">
        <f>VLOOKUP(C121,'ww population'!B:N,13,0)</f>
        <v>#REF!</v>
      </c>
    </row>
    <row r="122" spans="1:4" x14ac:dyDescent="0.25">
      <c r="A122">
        <f t="shared" si="1"/>
        <v>121</v>
      </c>
      <c r="B122" t="e">
        <f>UPPER(LEFT(VLOOKUP(C122,'ww population'!B:N,13,0),2))&amp;" "&amp;A122</f>
        <v>#REF!</v>
      </c>
      <c r="C122" t="e">
        <f>'ww covid'!#REF!</f>
        <v>#REF!</v>
      </c>
      <c r="D122" t="e">
        <f>VLOOKUP(C122,'ww population'!B:N,13,0)</f>
        <v>#REF!</v>
      </c>
    </row>
    <row r="123" spans="1:4" x14ac:dyDescent="0.25">
      <c r="A123">
        <f t="shared" si="1"/>
        <v>122</v>
      </c>
      <c r="B123" t="e">
        <f>UPPER(LEFT(VLOOKUP(C123,'ww population'!B:N,13,0),2))&amp;" "&amp;A123</f>
        <v>#REF!</v>
      </c>
      <c r="C123" t="e">
        <f>'ww covid'!#REF!</f>
        <v>#REF!</v>
      </c>
      <c r="D123" t="e">
        <f>VLOOKUP(C123,'ww population'!B:N,13,0)</f>
        <v>#REF!</v>
      </c>
    </row>
    <row r="124" spans="1:4" x14ac:dyDescent="0.25">
      <c r="A124">
        <f t="shared" si="1"/>
        <v>123</v>
      </c>
      <c r="B124" t="e">
        <f>UPPER(LEFT(VLOOKUP(C124,'ww population'!B:N,13,0),2))&amp;" "&amp;A124</f>
        <v>#REF!</v>
      </c>
      <c r="C124" t="e">
        <f>'ww covid'!#REF!</f>
        <v>#REF!</v>
      </c>
      <c r="D124" t="e">
        <f>VLOOKUP(C124,'ww population'!B:N,13,0)</f>
        <v>#REF!</v>
      </c>
    </row>
    <row r="125" spans="1:4" x14ac:dyDescent="0.25">
      <c r="A125">
        <f t="shared" si="1"/>
        <v>124</v>
      </c>
      <c r="B125" t="e">
        <f>UPPER(LEFT(VLOOKUP(C125,'ww population'!B:N,13,0),2))&amp;" "&amp;A125</f>
        <v>#REF!</v>
      </c>
      <c r="C125" t="e">
        <f>'ww covid'!#REF!</f>
        <v>#REF!</v>
      </c>
      <c r="D125" t="e">
        <f>VLOOKUP(C125,'ww population'!B:N,13,0)</f>
        <v>#REF!</v>
      </c>
    </row>
    <row r="126" spans="1:4" x14ac:dyDescent="0.25">
      <c r="A126">
        <f t="shared" si="1"/>
        <v>125</v>
      </c>
      <c r="B126" t="e">
        <f>UPPER(LEFT(VLOOKUP(C126,'ww population'!B:N,13,0),2))&amp;" "&amp;A126</f>
        <v>#REF!</v>
      </c>
      <c r="C126" t="e">
        <f>'ww covid'!#REF!</f>
        <v>#REF!</v>
      </c>
      <c r="D126" t="e">
        <f>VLOOKUP(C126,'ww population'!B:N,13,0)</f>
        <v>#REF!</v>
      </c>
    </row>
    <row r="127" spans="1:4" x14ac:dyDescent="0.25">
      <c r="A127">
        <f t="shared" si="1"/>
        <v>126</v>
      </c>
      <c r="B127" t="e">
        <f>UPPER(LEFT(VLOOKUP(C127,'ww population'!B:N,13,0),2))&amp;" "&amp;A127</f>
        <v>#REF!</v>
      </c>
      <c r="C127" t="e">
        <f>'ww covid'!#REF!</f>
        <v>#REF!</v>
      </c>
      <c r="D127" t="e">
        <f>VLOOKUP(C127,'ww population'!B:N,13,0)</f>
        <v>#REF!</v>
      </c>
    </row>
    <row r="128" spans="1:4" x14ac:dyDescent="0.25">
      <c r="A128">
        <f t="shared" si="1"/>
        <v>127</v>
      </c>
      <c r="B128" t="e">
        <f>UPPER(LEFT(VLOOKUP(C128,'ww population'!B:N,13,0),2))&amp;" "&amp;A128</f>
        <v>#REF!</v>
      </c>
      <c r="C128" t="e">
        <f>'ww covid'!#REF!</f>
        <v>#REF!</v>
      </c>
      <c r="D128" t="e">
        <f>VLOOKUP(C128,'ww population'!B:N,13,0)</f>
        <v>#REF!</v>
      </c>
    </row>
    <row r="129" spans="1:4" x14ac:dyDescent="0.25">
      <c r="A129">
        <f t="shared" si="1"/>
        <v>128</v>
      </c>
      <c r="B129" t="e">
        <f>UPPER(LEFT(VLOOKUP(C129,'ww population'!B:N,13,0),2))&amp;" "&amp;A129</f>
        <v>#REF!</v>
      </c>
      <c r="C129" t="e">
        <f>'ww covid'!#REF!</f>
        <v>#REF!</v>
      </c>
      <c r="D129" t="e">
        <f>VLOOKUP(C129,'ww population'!B:N,13,0)</f>
        <v>#REF!</v>
      </c>
    </row>
    <row r="130" spans="1:4" x14ac:dyDescent="0.25">
      <c r="A130">
        <f t="shared" si="1"/>
        <v>129</v>
      </c>
      <c r="B130" t="e">
        <f>UPPER(LEFT(VLOOKUP(C130,'ww population'!B:N,13,0),2))&amp;" "&amp;A130</f>
        <v>#REF!</v>
      </c>
      <c r="C130" t="e">
        <f>'ww covid'!#REF!</f>
        <v>#REF!</v>
      </c>
      <c r="D130" t="e">
        <f>VLOOKUP(C130,'ww population'!B:N,13,0)</f>
        <v>#REF!</v>
      </c>
    </row>
    <row r="131" spans="1:4" x14ac:dyDescent="0.25">
      <c r="A131">
        <f t="shared" ref="A131:A194" si="2">IF(ROW()-1&lt;10,"00"&amp;ROW()-1,IF(ROW()-1&gt;99,ROW()-1,"0"&amp;ROW()-1))</f>
        <v>130</v>
      </c>
      <c r="B131" t="e">
        <f>UPPER(LEFT(VLOOKUP(C131,'ww population'!B:N,13,0),2))&amp;" "&amp;A131</f>
        <v>#REF!</v>
      </c>
      <c r="C131" t="e">
        <f>'ww covid'!#REF!</f>
        <v>#REF!</v>
      </c>
      <c r="D131" t="e">
        <f>VLOOKUP(C131,'ww population'!B:N,13,0)</f>
        <v>#REF!</v>
      </c>
    </row>
    <row r="132" spans="1:4" x14ac:dyDescent="0.25">
      <c r="A132">
        <f t="shared" si="2"/>
        <v>131</v>
      </c>
      <c r="B132" t="e">
        <f>UPPER(LEFT(VLOOKUP(C132,'ww population'!B:N,13,0),2))&amp;" "&amp;A132</f>
        <v>#REF!</v>
      </c>
      <c r="C132" t="e">
        <f>'ww covid'!#REF!</f>
        <v>#REF!</v>
      </c>
      <c r="D132" t="e">
        <f>VLOOKUP(C132,'ww population'!B:N,13,0)</f>
        <v>#REF!</v>
      </c>
    </row>
    <row r="133" spans="1:4" x14ac:dyDescent="0.25">
      <c r="A133">
        <f t="shared" si="2"/>
        <v>132</v>
      </c>
      <c r="B133" t="e">
        <f>UPPER(LEFT(VLOOKUP(C133,'ww population'!B:N,13,0),2))&amp;" "&amp;A133</f>
        <v>#REF!</v>
      </c>
      <c r="C133" t="e">
        <f>'ww covid'!#REF!</f>
        <v>#REF!</v>
      </c>
      <c r="D133" t="e">
        <f>VLOOKUP(C133,'ww population'!B:N,13,0)</f>
        <v>#REF!</v>
      </c>
    </row>
    <row r="134" spans="1:4" x14ac:dyDescent="0.25">
      <c r="A134">
        <f t="shared" si="2"/>
        <v>133</v>
      </c>
      <c r="B134" t="e">
        <f>UPPER(LEFT(VLOOKUP(C134,'ww population'!B:N,13,0),2))&amp;" "&amp;A134</f>
        <v>#REF!</v>
      </c>
      <c r="C134" t="e">
        <f>'ww covid'!#REF!</f>
        <v>#REF!</v>
      </c>
      <c r="D134" t="e">
        <f>VLOOKUP(C134,'ww population'!B:N,13,0)</f>
        <v>#REF!</v>
      </c>
    </row>
    <row r="135" spans="1:4" x14ac:dyDescent="0.25">
      <c r="A135">
        <f t="shared" si="2"/>
        <v>134</v>
      </c>
      <c r="B135" t="e">
        <f>UPPER(LEFT(VLOOKUP(C135,'ww population'!B:N,13,0),2))&amp;" "&amp;A135</f>
        <v>#REF!</v>
      </c>
      <c r="C135" t="e">
        <f>'ww covid'!#REF!</f>
        <v>#REF!</v>
      </c>
      <c r="D135" t="e">
        <f>VLOOKUP(C135,'ww population'!B:N,13,0)</f>
        <v>#REF!</v>
      </c>
    </row>
    <row r="136" spans="1:4" x14ac:dyDescent="0.25">
      <c r="A136">
        <f t="shared" si="2"/>
        <v>135</v>
      </c>
      <c r="B136" t="e">
        <f>UPPER(LEFT(VLOOKUP(C136,'ww population'!B:N,13,0),2))&amp;" "&amp;A136</f>
        <v>#REF!</v>
      </c>
      <c r="C136" t="e">
        <f>'ww covid'!#REF!</f>
        <v>#REF!</v>
      </c>
      <c r="D136" t="e">
        <f>VLOOKUP(C136,'ww population'!B:N,13,0)</f>
        <v>#REF!</v>
      </c>
    </row>
    <row r="137" spans="1:4" x14ac:dyDescent="0.25">
      <c r="A137">
        <f t="shared" si="2"/>
        <v>136</v>
      </c>
      <c r="B137" t="e">
        <f>UPPER(LEFT(VLOOKUP(C137,'ww population'!B:N,13,0),2))&amp;" "&amp;A137</f>
        <v>#REF!</v>
      </c>
      <c r="C137" t="e">
        <f>'ww covid'!#REF!</f>
        <v>#REF!</v>
      </c>
      <c r="D137" t="e">
        <f>VLOOKUP(C137,'ww population'!B:N,13,0)</f>
        <v>#REF!</v>
      </c>
    </row>
    <row r="138" spans="1:4" x14ac:dyDescent="0.25">
      <c r="A138">
        <f t="shared" si="2"/>
        <v>137</v>
      </c>
      <c r="B138" t="e">
        <f>UPPER(LEFT(VLOOKUP(C138,'ww population'!B:N,13,0),2))&amp;" "&amp;A138</f>
        <v>#REF!</v>
      </c>
      <c r="C138" t="e">
        <f>'ww covid'!#REF!</f>
        <v>#REF!</v>
      </c>
      <c r="D138" t="e">
        <f>VLOOKUP(C138,'ww population'!B:N,13,0)</f>
        <v>#REF!</v>
      </c>
    </row>
    <row r="139" spans="1:4" x14ac:dyDescent="0.25">
      <c r="A139">
        <f t="shared" si="2"/>
        <v>138</v>
      </c>
      <c r="B139" t="e">
        <f>UPPER(LEFT(VLOOKUP(C139,'ww population'!B:N,13,0),2))&amp;" "&amp;A139</f>
        <v>#REF!</v>
      </c>
      <c r="C139" t="e">
        <f>'ww covid'!#REF!</f>
        <v>#REF!</v>
      </c>
      <c r="D139" t="e">
        <f>VLOOKUP(C139,'ww population'!B:N,13,0)</f>
        <v>#REF!</v>
      </c>
    </row>
    <row r="140" spans="1:4" x14ac:dyDescent="0.25">
      <c r="A140">
        <f t="shared" si="2"/>
        <v>139</v>
      </c>
      <c r="B140" t="e">
        <f>UPPER(LEFT(VLOOKUP(C140,'ww population'!B:N,13,0),2))&amp;" "&amp;A140</f>
        <v>#REF!</v>
      </c>
      <c r="C140" t="e">
        <f>'ww covid'!#REF!</f>
        <v>#REF!</v>
      </c>
      <c r="D140" t="e">
        <f>VLOOKUP(C140,'ww population'!B:N,13,0)</f>
        <v>#REF!</v>
      </c>
    </row>
    <row r="141" spans="1:4" x14ac:dyDescent="0.25">
      <c r="A141">
        <f t="shared" si="2"/>
        <v>140</v>
      </c>
      <c r="B141" t="e">
        <f>UPPER(LEFT(VLOOKUP(C141,'ww population'!B:N,13,0),2))&amp;" "&amp;A141</f>
        <v>#REF!</v>
      </c>
      <c r="C141" t="e">
        <f>'ww covid'!#REF!</f>
        <v>#REF!</v>
      </c>
      <c r="D141" t="e">
        <f>VLOOKUP(C141,'ww population'!B:N,13,0)</f>
        <v>#REF!</v>
      </c>
    </row>
    <row r="142" spans="1:4" x14ac:dyDescent="0.25">
      <c r="A142">
        <f t="shared" si="2"/>
        <v>141</v>
      </c>
      <c r="B142" t="e">
        <f>UPPER(LEFT(VLOOKUP(C142,'ww population'!B:N,13,0),2))&amp;" "&amp;A142</f>
        <v>#REF!</v>
      </c>
      <c r="C142" t="e">
        <f>'ww covid'!#REF!</f>
        <v>#REF!</v>
      </c>
      <c r="D142" t="e">
        <f>VLOOKUP(C142,'ww population'!B:N,13,0)</f>
        <v>#REF!</v>
      </c>
    </row>
    <row r="143" spans="1:4" x14ac:dyDescent="0.25">
      <c r="A143">
        <f t="shared" si="2"/>
        <v>142</v>
      </c>
      <c r="B143" t="e">
        <f>UPPER(LEFT(VLOOKUP(C143,'ww population'!B:N,13,0),2))&amp;" "&amp;A143</f>
        <v>#REF!</v>
      </c>
      <c r="C143" t="e">
        <f>'ww covid'!#REF!</f>
        <v>#REF!</v>
      </c>
      <c r="D143" t="e">
        <f>VLOOKUP(C143,'ww population'!B:N,13,0)</f>
        <v>#REF!</v>
      </c>
    </row>
    <row r="144" spans="1:4" x14ac:dyDescent="0.25">
      <c r="A144">
        <f t="shared" si="2"/>
        <v>143</v>
      </c>
      <c r="B144" t="e">
        <f>UPPER(LEFT(VLOOKUP(C144,'ww population'!B:N,13,0),2))&amp;" "&amp;A144</f>
        <v>#REF!</v>
      </c>
      <c r="C144" t="e">
        <f>'ww covid'!#REF!</f>
        <v>#REF!</v>
      </c>
      <c r="D144" t="e">
        <f>VLOOKUP(C144,'ww population'!B:N,13,0)</f>
        <v>#REF!</v>
      </c>
    </row>
    <row r="145" spans="1:4" x14ac:dyDescent="0.25">
      <c r="A145">
        <f t="shared" si="2"/>
        <v>144</v>
      </c>
      <c r="B145" t="e">
        <f>UPPER(LEFT(VLOOKUP(C145,'ww population'!B:N,13,0),2))&amp;" "&amp;A145</f>
        <v>#REF!</v>
      </c>
      <c r="C145" t="e">
        <f>'ww covid'!#REF!</f>
        <v>#REF!</v>
      </c>
      <c r="D145" t="e">
        <f>VLOOKUP(C145,'ww population'!B:N,13,0)</f>
        <v>#REF!</v>
      </c>
    </row>
    <row r="146" spans="1:4" x14ac:dyDescent="0.25">
      <c r="A146">
        <f t="shared" si="2"/>
        <v>145</v>
      </c>
      <c r="B146" t="e">
        <f>UPPER(LEFT(VLOOKUP(C146,'ww population'!B:N,13,0),2))&amp;" "&amp;A146</f>
        <v>#REF!</v>
      </c>
      <c r="C146" t="e">
        <f>'ww covid'!#REF!</f>
        <v>#REF!</v>
      </c>
      <c r="D146" t="e">
        <f>VLOOKUP(C146,'ww population'!B:N,13,0)</f>
        <v>#REF!</v>
      </c>
    </row>
    <row r="147" spans="1:4" x14ac:dyDescent="0.25">
      <c r="A147">
        <f t="shared" si="2"/>
        <v>146</v>
      </c>
      <c r="B147" t="e">
        <f>UPPER(LEFT(VLOOKUP(C147,'ww population'!B:N,13,0),2))&amp;" "&amp;A147</f>
        <v>#REF!</v>
      </c>
      <c r="C147" t="e">
        <f>'ww covid'!#REF!</f>
        <v>#REF!</v>
      </c>
      <c r="D147" t="e">
        <f>VLOOKUP(C147,'ww population'!B:N,13,0)</f>
        <v>#REF!</v>
      </c>
    </row>
    <row r="148" spans="1:4" x14ac:dyDescent="0.25">
      <c r="A148">
        <f t="shared" si="2"/>
        <v>147</v>
      </c>
      <c r="B148" t="e">
        <f>UPPER(LEFT(VLOOKUP(C148,'ww population'!B:N,13,0),2))&amp;" "&amp;A148</f>
        <v>#REF!</v>
      </c>
      <c r="C148" t="e">
        <f>'ww covid'!#REF!</f>
        <v>#REF!</v>
      </c>
      <c r="D148" t="e">
        <f>VLOOKUP(C148,'ww population'!B:N,13,0)</f>
        <v>#REF!</v>
      </c>
    </row>
    <row r="149" spans="1:4" x14ac:dyDescent="0.25">
      <c r="A149">
        <f t="shared" si="2"/>
        <v>148</v>
      </c>
      <c r="B149" t="e">
        <f>UPPER(LEFT(VLOOKUP(C149,'ww population'!B:N,13,0),2))&amp;" "&amp;A149</f>
        <v>#REF!</v>
      </c>
      <c r="C149" t="e">
        <f>'ww covid'!#REF!</f>
        <v>#REF!</v>
      </c>
      <c r="D149" t="e">
        <f>VLOOKUP(C149,'ww population'!B:N,13,0)</f>
        <v>#REF!</v>
      </c>
    </row>
    <row r="150" spans="1:4" x14ac:dyDescent="0.25">
      <c r="A150">
        <f t="shared" si="2"/>
        <v>149</v>
      </c>
      <c r="B150" t="e">
        <f>UPPER(LEFT(VLOOKUP(C150,'ww population'!B:N,13,0),2))&amp;" "&amp;A150</f>
        <v>#REF!</v>
      </c>
      <c r="C150" t="e">
        <f>'ww covid'!#REF!</f>
        <v>#REF!</v>
      </c>
      <c r="D150" t="e">
        <f>VLOOKUP(C150,'ww population'!B:N,13,0)</f>
        <v>#REF!</v>
      </c>
    </row>
    <row r="151" spans="1:4" x14ac:dyDescent="0.25">
      <c r="A151">
        <f t="shared" si="2"/>
        <v>150</v>
      </c>
      <c r="B151" t="e">
        <f>UPPER(LEFT(VLOOKUP(C151,'ww population'!B:N,13,0),2))&amp;" "&amp;A151</f>
        <v>#REF!</v>
      </c>
      <c r="C151" t="e">
        <f>'ww covid'!#REF!</f>
        <v>#REF!</v>
      </c>
      <c r="D151" t="e">
        <f>VLOOKUP(C151,'ww population'!B:N,13,0)</f>
        <v>#REF!</v>
      </c>
    </row>
    <row r="152" spans="1:4" x14ac:dyDescent="0.25">
      <c r="A152">
        <f t="shared" si="2"/>
        <v>151</v>
      </c>
      <c r="B152" t="e">
        <f>UPPER(LEFT(VLOOKUP(C152,'ww population'!B:N,13,0),2))&amp;" "&amp;A152</f>
        <v>#REF!</v>
      </c>
      <c r="C152" t="e">
        <f>'ww covid'!#REF!</f>
        <v>#REF!</v>
      </c>
      <c r="D152" t="e">
        <f>VLOOKUP(C152,'ww population'!B:N,13,0)</f>
        <v>#REF!</v>
      </c>
    </row>
    <row r="153" spans="1:4" x14ac:dyDescent="0.25">
      <c r="A153">
        <f t="shared" si="2"/>
        <v>152</v>
      </c>
      <c r="B153" t="e">
        <f>UPPER(LEFT(VLOOKUP(C153,'ww population'!B:N,13,0),2))&amp;" "&amp;A153</f>
        <v>#REF!</v>
      </c>
      <c r="C153" t="e">
        <f>'ww covid'!#REF!</f>
        <v>#REF!</v>
      </c>
      <c r="D153" t="e">
        <f>VLOOKUP(C153,'ww population'!B:N,13,0)</f>
        <v>#REF!</v>
      </c>
    </row>
    <row r="154" spans="1:4" x14ac:dyDescent="0.25">
      <c r="A154">
        <f t="shared" si="2"/>
        <v>153</v>
      </c>
      <c r="B154" t="e">
        <f>UPPER(LEFT(VLOOKUP(C154,'ww population'!B:N,13,0),2))&amp;" "&amp;A154</f>
        <v>#REF!</v>
      </c>
      <c r="C154" t="e">
        <f>'ww covid'!#REF!</f>
        <v>#REF!</v>
      </c>
      <c r="D154" t="e">
        <f>VLOOKUP(C154,'ww population'!B:N,13,0)</f>
        <v>#REF!</v>
      </c>
    </row>
    <row r="155" spans="1:4" x14ac:dyDescent="0.25">
      <c r="A155">
        <f t="shared" si="2"/>
        <v>154</v>
      </c>
      <c r="B155" t="e">
        <f>UPPER(LEFT(VLOOKUP(C155,'ww population'!B:N,13,0),2))&amp;" "&amp;A155</f>
        <v>#REF!</v>
      </c>
      <c r="C155" t="e">
        <f>'ww covid'!#REF!</f>
        <v>#REF!</v>
      </c>
      <c r="D155" t="e">
        <f>VLOOKUP(C155,'ww population'!B:N,13,0)</f>
        <v>#REF!</v>
      </c>
    </row>
    <row r="156" spans="1:4" x14ac:dyDescent="0.25">
      <c r="A156">
        <f t="shared" si="2"/>
        <v>155</v>
      </c>
      <c r="B156" t="e">
        <f>UPPER(LEFT(VLOOKUP(C156,'ww population'!B:N,13,0),2))&amp;" "&amp;A156</f>
        <v>#REF!</v>
      </c>
      <c r="C156" t="e">
        <f>'ww covid'!#REF!</f>
        <v>#REF!</v>
      </c>
      <c r="D156" t="e">
        <f>VLOOKUP(C156,'ww population'!B:N,13,0)</f>
        <v>#REF!</v>
      </c>
    </row>
    <row r="157" spans="1:4" x14ac:dyDescent="0.25">
      <c r="A157">
        <f t="shared" si="2"/>
        <v>156</v>
      </c>
      <c r="B157" t="e">
        <f>UPPER(LEFT(VLOOKUP(C157,'ww population'!B:N,13,0),2))&amp;" "&amp;A157</f>
        <v>#REF!</v>
      </c>
      <c r="C157" t="e">
        <f>'ww covid'!#REF!</f>
        <v>#REF!</v>
      </c>
      <c r="D157" t="e">
        <f>VLOOKUP(C157,'ww population'!B:N,13,0)</f>
        <v>#REF!</v>
      </c>
    </row>
    <row r="158" spans="1:4" x14ac:dyDescent="0.25">
      <c r="A158">
        <f t="shared" si="2"/>
        <v>157</v>
      </c>
      <c r="B158" t="e">
        <f>UPPER(LEFT(VLOOKUP(C158,'ww population'!B:N,13,0),2))&amp;" "&amp;A158</f>
        <v>#REF!</v>
      </c>
      <c r="C158" t="e">
        <f>'ww covid'!#REF!</f>
        <v>#REF!</v>
      </c>
      <c r="D158" t="e">
        <f>VLOOKUP(C158,'ww population'!B:N,13,0)</f>
        <v>#REF!</v>
      </c>
    </row>
    <row r="159" spans="1:4" x14ac:dyDescent="0.25">
      <c r="A159">
        <f t="shared" si="2"/>
        <v>158</v>
      </c>
      <c r="B159" t="e">
        <f>UPPER(LEFT(VLOOKUP(C159,'ww population'!B:N,13,0),2))&amp;" "&amp;A159</f>
        <v>#REF!</v>
      </c>
      <c r="C159" t="e">
        <f>'ww covid'!#REF!</f>
        <v>#REF!</v>
      </c>
      <c r="D159" t="e">
        <f>VLOOKUP(C159,'ww population'!B:N,13,0)</f>
        <v>#REF!</v>
      </c>
    </row>
    <row r="160" spans="1:4" x14ac:dyDescent="0.25">
      <c r="A160">
        <f t="shared" si="2"/>
        <v>159</v>
      </c>
      <c r="B160" t="e">
        <f>UPPER(LEFT(VLOOKUP(C160,'ww population'!B:N,13,0),2))&amp;" "&amp;A160</f>
        <v>#REF!</v>
      </c>
      <c r="C160" t="e">
        <f>'ww covid'!#REF!</f>
        <v>#REF!</v>
      </c>
      <c r="D160" t="e">
        <f>VLOOKUP(C160,'ww population'!B:N,13,0)</f>
        <v>#REF!</v>
      </c>
    </row>
    <row r="161" spans="1:4" x14ac:dyDescent="0.25">
      <c r="A161">
        <f t="shared" si="2"/>
        <v>160</v>
      </c>
      <c r="B161" t="e">
        <f>UPPER(LEFT(VLOOKUP(C161,'ww population'!B:N,13,0),2))&amp;" "&amp;A161</f>
        <v>#REF!</v>
      </c>
      <c r="C161" t="e">
        <f>'ww covid'!#REF!</f>
        <v>#REF!</v>
      </c>
      <c r="D161" t="e">
        <f>VLOOKUP(C161,'ww population'!B:N,13,0)</f>
        <v>#REF!</v>
      </c>
    </row>
    <row r="162" spans="1:4" x14ac:dyDescent="0.25">
      <c r="A162">
        <f t="shared" si="2"/>
        <v>161</v>
      </c>
      <c r="B162" t="e">
        <f>UPPER(LEFT(VLOOKUP(C162,'ww population'!B:N,13,0),2))&amp;" "&amp;A162</f>
        <v>#REF!</v>
      </c>
      <c r="C162" t="e">
        <f>'ww covid'!#REF!</f>
        <v>#REF!</v>
      </c>
      <c r="D162" t="e">
        <f>VLOOKUP(C162,'ww population'!B:N,13,0)</f>
        <v>#REF!</v>
      </c>
    </row>
    <row r="163" spans="1:4" x14ac:dyDescent="0.25">
      <c r="A163">
        <f t="shared" si="2"/>
        <v>162</v>
      </c>
      <c r="B163" t="e">
        <f>UPPER(LEFT(VLOOKUP(C163,'ww population'!B:N,13,0),2))&amp;" "&amp;A163</f>
        <v>#REF!</v>
      </c>
      <c r="C163" t="e">
        <f>'ww covid'!#REF!</f>
        <v>#REF!</v>
      </c>
      <c r="D163" t="e">
        <f>VLOOKUP(C163,'ww population'!B:N,13,0)</f>
        <v>#REF!</v>
      </c>
    </row>
    <row r="164" spans="1:4" x14ac:dyDescent="0.25">
      <c r="A164">
        <f t="shared" si="2"/>
        <v>163</v>
      </c>
      <c r="B164" t="e">
        <f>UPPER(LEFT(VLOOKUP(C164,'ww population'!B:N,13,0),2))&amp;" "&amp;A164</f>
        <v>#REF!</v>
      </c>
      <c r="C164" t="e">
        <f>'ww covid'!#REF!</f>
        <v>#REF!</v>
      </c>
      <c r="D164" t="e">
        <f>VLOOKUP(C164,'ww population'!B:N,13,0)</f>
        <v>#REF!</v>
      </c>
    </row>
    <row r="165" spans="1:4" x14ac:dyDescent="0.25">
      <c r="A165">
        <f t="shared" si="2"/>
        <v>164</v>
      </c>
      <c r="B165" t="e">
        <f>UPPER(LEFT(VLOOKUP(C165,'ww population'!B:N,13,0),2))&amp;" "&amp;A165</f>
        <v>#REF!</v>
      </c>
      <c r="C165" t="e">
        <f>'ww covid'!#REF!</f>
        <v>#REF!</v>
      </c>
      <c r="D165" t="e">
        <f>VLOOKUP(C165,'ww population'!B:N,13,0)</f>
        <v>#REF!</v>
      </c>
    </row>
    <row r="166" spans="1:4" x14ac:dyDescent="0.25">
      <c r="A166">
        <f t="shared" si="2"/>
        <v>165</v>
      </c>
      <c r="B166" t="e">
        <f>UPPER(LEFT(VLOOKUP(C166,'ww population'!B:N,13,0),2))&amp;" "&amp;A166</f>
        <v>#REF!</v>
      </c>
      <c r="C166" t="e">
        <f>'ww covid'!#REF!</f>
        <v>#REF!</v>
      </c>
      <c r="D166" t="e">
        <f>VLOOKUP(C166,'ww population'!B:N,13,0)</f>
        <v>#REF!</v>
      </c>
    </row>
    <row r="167" spans="1:4" x14ac:dyDescent="0.25">
      <c r="A167">
        <f t="shared" si="2"/>
        <v>166</v>
      </c>
      <c r="B167" t="e">
        <f>UPPER(LEFT(VLOOKUP(C167,'ww population'!B:N,13,0),2))&amp;" "&amp;A167</f>
        <v>#REF!</v>
      </c>
      <c r="C167" t="e">
        <f>'ww covid'!#REF!</f>
        <v>#REF!</v>
      </c>
      <c r="D167" t="e">
        <f>VLOOKUP(C167,'ww population'!B:N,13,0)</f>
        <v>#REF!</v>
      </c>
    </row>
    <row r="168" spans="1:4" x14ac:dyDescent="0.25">
      <c r="A168">
        <f t="shared" si="2"/>
        <v>167</v>
      </c>
      <c r="B168" t="e">
        <f>UPPER(LEFT(VLOOKUP(C168,'ww population'!B:N,13,0),2))&amp;" "&amp;A168</f>
        <v>#REF!</v>
      </c>
      <c r="C168" t="e">
        <f>'ww covid'!#REF!</f>
        <v>#REF!</v>
      </c>
      <c r="D168" t="e">
        <f>VLOOKUP(C168,'ww population'!B:N,13,0)</f>
        <v>#REF!</v>
      </c>
    </row>
    <row r="169" spans="1:4" x14ac:dyDescent="0.25">
      <c r="A169">
        <f t="shared" si="2"/>
        <v>168</v>
      </c>
      <c r="B169" t="e">
        <f>UPPER(LEFT(VLOOKUP(C169,'ww population'!B:N,13,0),2))&amp;" "&amp;A169</f>
        <v>#REF!</v>
      </c>
      <c r="C169" t="e">
        <f>'ww covid'!#REF!</f>
        <v>#REF!</v>
      </c>
      <c r="D169" t="e">
        <f>VLOOKUP(C169,'ww population'!B:N,13,0)</f>
        <v>#REF!</v>
      </c>
    </row>
    <row r="170" spans="1:4" x14ac:dyDescent="0.25">
      <c r="A170">
        <f t="shared" si="2"/>
        <v>169</v>
      </c>
      <c r="B170" t="e">
        <f>UPPER(LEFT(VLOOKUP(C170,'ww population'!B:N,13,0),2))&amp;" "&amp;A170</f>
        <v>#REF!</v>
      </c>
      <c r="C170" t="e">
        <f>'ww covid'!#REF!</f>
        <v>#REF!</v>
      </c>
      <c r="D170" t="e">
        <f>VLOOKUP(C170,'ww population'!B:N,13,0)</f>
        <v>#REF!</v>
      </c>
    </row>
    <row r="171" spans="1:4" x14ac:dyDescent="0.25">
      <c r="A171">
        <f t="shared" si="2"/>
        <v>170</v>
      </c>
      <c r="B171" t="e">
        <f>UPPER(LEFT(VLOOKUP(C171,'ww population'!B:N,13,0),2))&amp;" "&amp;A171</f>
        <v>#REF!</v>
      </c>
      <c r="C171" t="e">
        <f>'ww covid'!#REF!</f>
        <v>#REF!</v>
      </c>
      <c r="D171" t="e">
        <f>VLOOKUP(C171,'ww population'!B:N,13,0)</f>
        <v>#REF!</v>
      </c>
    </row>
    <row r="172" spans="1:4" x14ac:dyDescent="0.25">
      <c r="A172">
        <f t="shared" si="2"/>
        <v>171</v>
      </c>
      <c r="B172" t="e">
        <f>UPPER(LEFT(VLOOKUP(C172,'ww population'!B:N,13,0),2))&amp;" "&amp;A172</f>
        <v>#REF!</v>
      </c>
      <c r="C172" t="e">
        <f>'ww covid'!#REF!</f>
        <v>#REF!</v>
      </c>
      <c r="D172" t="e">
        <f>VLOOKUP(C172,'ww population'!B:N,13,0)</f>
        <v>#REF!</v>
      </c>
    </row>
    <row r="173" spans="1:4" x14ac:dyDescent="0.25">
      <c r="A173">
        <f t="shared" si="2"/>
        <v>172</v>
      </c>
      <c r="B173" t="e">
        <f>UPPER(LEFT(VLOOKUP(C173,'ww population'!B:N,13,0),2))&amp;" "&amp;A173</f>
        <v>#REF!</v>
      </c>
      <c r="C173" t="e">
        <f>'ww covid'!#REF!</f>
        <v>#REF!</v>
      </c>
      <c r="D173" t="e">
        <f>VLOOKUP(C173,'ww population'!B:N,13,0)</f>
        <v>#REF!</v>
      </c>
    </row>
    <row r="174" spans="1:4" x14ac:dyDescent="0.25">
      <c r="A174">
        <f t="shared" si="2"/>
        <v>173</v>
      </c>
      <c r="B174" t="e">
        <f>UPPER(LEFT(VLOOKUP(C174,'ww population'!B:N,13,0),2))&amp;" "&amp;A174</f>
        <v>#REF!</v>
      </c>
      <c r="C174" t="e">
        <f>'ww covid'!#REF!</f>
        <v>#REF!</v>
      </c>
      <c r="D174" t="e">
        <f>VLOOKUP(C174,'ww population'!B:N,13,0)</f>
        <v>#REF!</v>
      </c>
    </row>
    <row r="175" spans="1:4" x14ac:dyDescent="0.25">
      <c r="A175">
        <f t="shared" si="2"/>
        <v>174</v>
      </c>
      <c r="B175" t="e">
        <f>UPPER(LEFT(VLOOKUP(C175,'ww population'!B:N,13,0),2))&amp;" "&amp;A175</f>
        <v>#REF!</v>
      </c>
      <c r="C175" t="e">
        <f>'ww covid'!#REF!</f>
        <v>#REF!</v>
      </c>
      <c r="D175" t="e">
        <f>VLOOKUP(C175,'ww population'!B:N,13,0)</f>
        <v>#REF!</v>
      </c>
    </row>
    <row r="176" spans="1:4" x14ac:dyDescent="0.25">
      <c r="A176">
        <f t="shared" si="2"/>
        <v>175</v>
      </c>
      <c r="B176" t="e">
        <f>UPPER(LEFT(VLOOKUP(C176,'ww population'!B:N,13,0),2))&amp;" "&amp;A176</f>
        <v>#REF!</v>
      </c>
      <c r="C176" t="e">
        <f>'ww covid'!#REF!</f>
        <v>#REF!</v>
      </c>
      <c r="D176" t="e">
        <f>VLOOKUP(C176,'ww population'!B:N,13,0)</f>
        <v>#REF!</v>
      </c>
    </row>
    <row r="177" spans="1:4" x14ac:dyDescent="0.25">
      <c r="A177">
        <f t="shared" si="2"/>
        <v>176</v>
      </c>
      <c r="B177" t="e">
        <f>UPPER(LEFT(VLOOKUP(C177,'ww population'!B:N,13,0),2))&amp;" "&amp;A177</f>
        <v>#REF!</v>
      </c>
      <c r="C177" t="e">
        <f>'ww covid'!#REF!</f>
        <v>#REF!</v>
      </c>
      <c r="D177" t="e">
        <f>VLOOKUP(C177,'ww population'!B:N,13,0)</f>
        <v>#REF!</v>
      </c>
    </row>
    <row r="178" spans="1:4" x14ac:dyDescent="0.25">
      <c r="A178">
        <f t="shared" si="2"/>
        <v>177</v>
      </c>
      <c r="B178" t="e">
        <f>UPPER(LEFT(VLOOKUP(C178,'ww population'!B:N,13,0),2))&amp;" "&amp;A178</f>
        <v>#REF!</v>
      </c>
      <c r="C178" t="e">
        <f>'ww covid'!#REF!</f>
        <v>#REF!</v>
      </c>
      <c r="D178" t="e">
        <f>VLOOKUP(C178,'ww population'!B:N,13,0)</f>
        <v>#REF!</v>
      </c>
    </row>
    <row r="179" spans="1:4" x14ac:dyDescent="0.25">
      <c r="A179">
        <f t="shared" si="2"/>
        <v>178</v>
      </c>
      <c r="B179" t="e">
        <f>UPPER(LEFT(VLOOKUP(C179,'ww population'!B:N,13,0),2))&amp;" "&amp;A179</f>
        <v>#REF!</v>
      </c>
      <c r="C179" t="e">
        <f>'ww covid'!#REF!</f>
        <v>#REF!</v>
      </c>
      <c r="D179" t="e">
        <f>VLOOKUP(C179,'ww population'!B:N,13,0)</f>
        <v>#REF!</v>
      </c>
    </row>
    <row r="180" spans="1:4" x14ac:dyDescent="0.25">
      <c r="A180">
        <f t="shared" si="2"/>
        <v>179</v>
      </c>
      <c r="B180" t="e">
        <f>UPPER(LEFT(VLOOKUP(C180,'ww population'!B:N,13,0),2))&amp;" "&amp;A180</f>
        <v>#REF!</v>
      </c>
      <c r="C180" t="e">
        <f>'ww covid'!#REF!</f>
        <v>#REF!</v>
      </c>
      <c r="D180" t="e">
        <f>VLOOKUP(C180,'ww population'!B:N,13,0)</f>
        <v>#REF!</v>
      </c>
    </row>
    <row r="181" spans="1:4" x14ac:dyDescent="0.25">
      <c r="A181">
        <f t="shared" si="2"/>
        <v>180</v>
      </c>
      <c r="B181" t="e">
        <f>UPPER(LEFT(VLOOKUP(C181,'ww population'!B:N,13,0),2))&amp;" "&amp;A181</f>
        <v>#REF!</v>
      </c>
      <c r="C181" t="e">
        <f>'ww covid'!#REF!</f>
        <v>#REF!</v>
      </c>
      <c r="D181" t="e">
        <f>VLOOKUP(C181,'ww population'!B:N,13,0)</f>
        <v>#REF!</v>
      </c>
    </row>
    <row r="182" spans="1:4" x14ac:dyDescent="0.25">
      <c r="A182">
        <f t="shared" si="2"/>
        <v>181</v>
      </c>
      <c r="B182" t="e">
        <f>UPPER(LEFT(VLOOKUP(C182,'ww population'!B:N,13,0),2))&amp;" "&amp;A182</f>
        <v>#REF!</v>
      </c>
      <c r="C182" t="e">
        <f>'ww covid'!#REF!</f>
        <v>#REF!</v>
      </c>
      <c r="D182" t="e">
        <f>VLOOKUP(C182,'ww population'!B:N,13,0)</f>
        <v>#REF!</v>
      </c>
    </row>
    <row r="183" spans="1:4" x14ac:dyDescent="0.25">
      <c r="A183">
        <f t="shared" si="2"/>
        <v>182</v>
      </c>
      <c r="B183" t="e">
        <f>UPPER(LEFT(VLOOKUP(C183,'ww population'!B:N,13,0),2))&amp;" "&amp;A183</f>
        <v>#REF!</v>
      </c>
      <c r="C183" t="e">
        <f>'ww covid'!#REF!</f>
        <v>#REF!</v>
      </c>
      <c r="D183" t="e">
        <f>VLOOKUP(C183,'ww population'!B:N,13,0)</f>
        <v>#REF!</v>
      </c>
    </row>
    <row r="184" spans="1:4" x14ac:dyDescent="0.25">
      <c r="A184">
        <f t="shared" si="2"/>
        <v>183</v>
      </c>
      <c r="B184" t="e">
        <f>UPPER(LEFT(VLOOKUP(C184,'ww population'!B:N,13,0),2))&amp;" "&amp;A184</f>
        <v>#REF!</v>
      </c>
      <c r="C184" t="e">
        <f>'ww covid'!#REF!</f>
        <v>#REF!</v>
      </c>
      <c r="D184" t="e">
        <f>VLOOKUP(C184,'ww population'!B:N,13,0)</f>
        <v>#REF!</v>
      </c>
    </row>
    <row r="185" spans="1:4" x14ac:dyDescent="0.25">
      <c r="A185">
        <f t="shared" si="2"/>
        <v>184</v>
      </c>
      <c r="B185" t="e">
        <f>UPPER(LEFT(VLOOKUP(C185,'ww population'!B:N,13,0),2))&amp;" "&amp;A185</f>
        <v>#REF!</v>
      </c>
      <c r="C185" t="e">
        <f>'ww covid'!#REF!</f>
        <v>#REF!</v>
      </c>
      <c r="D185" t="e">
        <f>VLOOKUP(C185,'ww population'!B:N,13,0)</f>
        <v>#REF!</v>
      </c>
    </row>
    <row r="186" spans="1:4" x14ac:dyDescent="0.25">
      <c r="A186">
        <f t="shared" si="2"/>
        <v>185</v>
      </c>
      <c r="B186" t="e">
        <f>UPPER(LEFT(VLOOKUP(C186,'ww population'!B:N,13,0),2))&amp;" "&amp;A186</f>
        <v>#REF!</v>
      </c>
      <c r="C186" t="e">
        <f>'ww covid'!#REF!</f>
        <v>#REF!</v>
      </c>
      <c r="D186" t="e">
        <f>VLOOKUP(C186,'ww population'!B:N,13,0)</f>
        <v>#REF!</v>
      </c>
    </row>
    <row r="187" spans="1:4" x14ac:dyDescent="0.25">
      <c r="A187">
        <f t="shared" si="2"/>
        <v>186</v>
      </c>
      <c r="B187" t="e">
        <f>UPPER(LEFT(VLOOKUP(C187,'ww population'!B:N,13,0),2))&amp;" "&amp;A187</f>
        <v>#REF!</v>
      </c>
      <c r="C187" t="e">
        <f>'ww covid'!#REF!</f>
        <v>#REF!</v>
      </c>
      <c r="D187" t="e">
        <f>VLOOKUP(C187,'ww population'!B:N,13,0)</f>
        <v>#REF!</v>
      </c>
    </row>
    <row r="188" spans="1:4" x14ac:dyDescent="0.25">
      <c r="A188">
        <f t="shared" si="2"/>
        <v>187</v>
      </c>
      <c r="B188" t="e">
        <f>UPPER(LEFT(VLOOKUP(C188,'ww population'!B:N,13,0),2))&amp;" "&amp;A188</f>
        <v>#REF!</v>
      </c>
      <c r="C188" t="e">
        <f>'ww covid'!#REF!</f>
        <v>#REF!</v>
      </c>
      <c r="D188" t="e">
        <f>VLOOKUP(C188,'ww population'!B:N,13,0)</f>
        <v>#REF!</v>
      </c>
    </row>
    <row r="189" spans="1:4" x14ac:dyDescent="0.25">
      <c r="A189">
        <f t="shared" si="2"/>
        <v>188</v>
      </c>
      <c r="B189" t="e">
        <f>UPPER(LEFT(VLOOKUP(C189,'ww population'!B:N,13,0),2))&amp;" "&amp;A189</f>
        <v>#REF!</v>
      </c>
      <c r="C189" t="e">
        <f>'ww covid'!#REF!</f>
        <v>#REF!</v>
      </c>
      <c r="D189" t="e">
        <f>VLOOKUP(C189,'ww population'!B:N,13,0)</f>
        <v>#REF!</v>
      </c>
    </row>
    <row r="190" spans="1:4" x14ac:dyDescent="0.25">
      <c r="A190">
        <f t="shared" si="2"/>
        <v>189</v>
      </c>
      <c r="B190" t="e">
        <f>UPPER(LEFT(VLOOKUP(C190,'ww population'!B:N,13,0),2))&amp;" "&amp;A190</f>
        <v>#REF!</v>
      </c>
      <c r="C190" t="e">
        <f>'ww covid'!#REF!</f>
        <v>#REF!</v>
      </c>
      <c r="D190" t="e">
        <f>VLOOKUP(C190,'ww population'!B:N,13,0)</f>
        <v>#REF!</v>
      </c>
    </row>
    <row r="191" spans="1:4" x14ac:dyDescent="0.25">
      <c r="A191">
        <f t="shared" si="2"/>
        <v>190</v>
      </c>
      <c r="B191" t="e">
        <f>UPPER(LEFT(VLOOKUP(C191,'ww population'!B:N,13,0),2))&amp;" "&amp;A191</f>
        <v>#REF!</v>
      </c>
      <c r="C191" t="e">
        <f>'ww covid'!#REF!</f>
        <v>#REF!</v>
      </c>
      <c r="D191" t="e">
        <f>VLOOKUP(C191,'ww population'!B:N,13,0)</f>
        <v>#REF!</v>
      </c>
    </row>
    <row r="192" spans="1:4" x14ac:dyDescent="0.25">
      <c r="A192">
        <f t="shared" si="2"/>
        <v>191</v>
      </c>
      <c r="B192" t="e">
        <f>UPPER(LEFT(VLOOKUP(C192,'ww population'!B:N,13,0),2))&amp;" "&amp;A192</f>
        <v>#REF!</v>
      </c>
      <c r="C192" t="e">
        <f>'ww covid'!#REF!</f>
        <v>#REF!</v>
      </c>
      <c r="D192" t="e">
        <f>VLOOKUP(C192,'ww population'!B:N,13,0)</f>
        <v>#REF!</v>
      </c>
    </row>
    <row r="193" spans="1:4" x14ac:dyDescent="0.25">
      <c r="A193">
        <f t="shared" si="2"/>
        <v>192</v>
      </c>
      <c r="B193" t="e">
        <f>UPPER(LEFT(VLOOKUP(C193,'ww population'!B:N,13,0),2))&amp;" "&amp;A193</f>
        <v>#REF!</v>
      </c>
      <c r="C193" t="e">
        <f>'ww covid'!#REF!</f>
        <v>#REF!</v>
      </c>
      <c r="D193" t="e">
        <f>VLOOKUP(C193,'ww population'!B:N,13,0)</f>
        <v>#REF!</v>
      </c>
    </row>
    <row r="194" spans="1:4" x14ac:dyDescent="0.25">
      <c r="A194">
        <f t="shared" si="2"/>
        <v>193</v>
      </c>
      <c r="B194" t="e">
        <f>UPPER(LEFT(VLOOKUP(C194,'ww population'!B:N,13,0),2))&amp;" "&amp;A194</f>
        <v>#REF!</v>
      </c>
      <c r="C194" t="e">
        <f>'ww covid'!#REF!</f>
        <v>#REF!</v>
      </c>
      <c r="D194" t="e">
        <f>VLOOKUP(C194,'ww population'!B:N,13,0)</f>
        <v>#REF!</v>
      </c>
    </row>
    <row r="195" spans="1:4" x14ac:dyDescent="0.25">
      <c r="A195">
        <f t="shared" ref="A195:A213" si="3">IF(ROW()-1&lt;10,"00"&amp;ROW()-1,IF(ROW()-1&gt;99,ROW()-1,"0"&amp;ROW()-1))</f>
        <v>194</v>
      </c>
      <c r="B195" t="e">
        <f>UPPER(LEFT(VLOOKUP(C195,'ww population'!B:N,13,0),2))&amp;" "&amp;A195</f>
        <v>#REF!</v>
      </c>
      <c r="C195" t="e">
        <f>'ww covid'!#REF!</f>
        <v>#REF!</v>
      </c>
      <c r="D195" t="e">
        <f>VLOOKUP(C195,'ww population'!B:N,13,0)</f>
        <v>#REF!</v>
      </c>
    </row>
    <row r="196" spans="1:4" x14ac:dyDescent="0.25">
      <c r="A196">
        <f t="shared" si="3"/>
        <v>195</v>
      </c>
      <c r="B196" t="e">
        <f>UPPER(LEFT(VLOOKUP(C196,'ww population'!B:N,13,0),2))&amp;" "&amp;A196</f>
        <v>#REF!</v>
      </c>
      <c r="C196" t="e">
        <f>'ww covid'!#REF!</f>
        <v>#REF!</v>
      </c>
      <c r="D196" t="e">
        <f>VLOOKUP(C196,'ww population'!B:N,13,0)</f>
        <v>#REF!</v>
      </c>
    </row>
    <row r="197" spans="1:4" x14ac:dyDescent="0.25">
      <c r="A197">
        <f t="shared" si="3"/>
        <v>196</v>
      </c>
      <c r="B197" t="e">
        <f>UPPER(LEFT(VLOOKUP(C197,'ww population'!B:N,13,0),2))&amp;" "&amp;A197</f>
        <v>#REF!</v>
      </c>
      <c r="C197" t="e">
        <f>'ww covid'!#REF!</f>
        <v>#REF!</v>
      </c>
      <c r="D197" t="e">
        <f>VLOOKUP(C197,'ww population'!B:N,13,0)</f>
        <v>#REF!</v>
      </c>
    </row>
    <row r="198" spans="1:4" x14ac:dyDescent="0.25">
      <c r="A198">
        <f t="shared" si="3"/>
        <v>197</v>
      </c>
      <c r="B198" t="e">
        <f>UPPER(LEFT(VLOOKUP(C198,'ww population'!B:N,13,0),2))&amp;" "&amp;A198</f>
        <v>#REF!</v>
      </c>
      <c r="C198" t="e">
        <f>'ww covid'!#REF!</f>
        <v>#REF!</v>
      </c>
      <c r="D198" t="e">
        <f>VLOOKUP(C198,'ww population'!B:N,13,0)</f>
        <v>#REF!</v>
      </c>
    </row>
    <row r="199" spans="1:4" x14ac:dyDescent="0.25">
      <c r="A199">
        <f t="shared" si="3"/>
        <v>198</v>
      </c>
      <c r="B199" t="e">
        <f>UPPER(LEFT(VLOOKUP(C199,'ww population'!B:N,13,0),2))&amp;" "&amp;A199</f>
        <v>#REF!</v>
      </c>
      <c r="C199" t="e">
        <f>'ww covid'!#REF!</f>
        <v>#REF!</v>
      </c>
      <c r="D199" t="e">
        <f>VLOOKUP(C199,'ww population'!B:N,13,0)</f>
        <v>#REF!</v>
      </c>
    </row>
    <row r="200" spans="1:4" x14ac:dyDescent="0.25">
      <c r="A200">
        <f t="shared" si="3"/>
        <v>199</v>
      </c>
      <c r="B200" t="e">
        <f>UPPER(LEFT(VLOOKUP(C200,'ww population'!B:N,13,0),2))&amp;" "&amp;A200</f>
        <v>#REF!</v>
      </c>
      <c r="C200" t="e">
        <f>'ww covid'!#REF!</f>
        <v>#REF!</v>
      </c>
      <c r="D200" t="e">
        <f>VLOOKUP(C200,'ww population'!B:N,13,0)</f>
        <v>#REF!</v>
      </c>
    </row>
    <row r="201" spans="1:4" x14ac:dyDescent="0.25">
      <c r="A201">
        <f t="shared" si="3"/>
        <v>200</v>
      </c>
      <c r="B201" t="e">
        <f>UPPER(LEFT(VLOOKUP(C201,'ww population'!B:N,13,0),2))&amp;" "&amp;A201</f>
        <v>#REF!</v>
      </c>
      <c r="C201" t="e">
        <f>'ww covid'!#REF!</f>
        <v>#REF!</v>
      </c>
      <c r="D201" t="e">
        <f>VLOOKUP(C201,'ww population'!B:N,13,0)</f>
        <v>#REF!</v>
      </c>
    </row>
    <row r="202" spans="1:4" x14ac:dyDescent="0.25">
      <c r="A202">
        <f t="shared" si="3"/>
        <v>201</v>
      </c>
      <c r="B202" t="e">
        <f>UPPER(LEFT(VLOOKUP(C202,'ww population'!B:N,13,0),2))&amp;" "&amp;A202</f>
        <v>#REF!</v>
      </c>
      <c r="C202" t="e">
        <f>'ww covid'!#REF!</f>
        <v>#REF!</v>
      </c>
      <c r="D202" t="e">
        <f>VLOOKUP(C202,'ww population'!B:N,13,0)</f>
        <v>#REF!</v>
      </c>
    </row>
    <row r="203" spans="1:4" x14ac:dyDescent="0.25">
      <c r="A203">
        <f t="shared" si="3"/>
        <v>202</v>
      </c>
      <c r="B203" t="e">
        <f>UPPER(LEFT(VLOOKUP(C203,'ww population'!B:N,13,0),2))&amp;" "&amp;A203</f>
        <v>#REF!</v>
      </c>
      <c r="C203" t="e">
        <f>'ww covid'!#REF!</f>
        <v>#REF!</v>
      </c>
      <c r="D203" t="e">
        <f>VLOOKUP(C203,'ww population'!B:N,13,0)</f>
        <v>#REF!</v>
      </c>
    </row>
    <row r="204" spans="1:4" x14ac:dyDescent="0.25">
      <c r="A204">
        <f t="shared" si="3"/>
        <v>203</v>
      </c>
      <c r="B204" t="e">
        <f>UPPER(LEFT(VLOOKUP(C204,'ww population'!B:N,13,0),2))&amp;" "&amp;A204</f>
        <v>#REF!</v>
      </c>
      <c r="C204" t="e">
        <f>'ww covid'!#REF!</f>
        <v>#REF!</v>
      </c>
      <c r="D204" t="e">
        <f>VLOOKUP(C204,'ww population'!B:N,13,0)</f>
        <v>#REF!</v>
      </c>
    </row>
    <row r="205" spans="1:4" x14ac:dyDescent="0.25">
      <c r="A205">
        <f t="shared" si="3"/>
        <v>204</v>
      </c>
      <c r="B205" t="e">
        <f>UPPER(LEFT(VLOOKUP(C205,'ww population'!B:N,13,0),2))&amp;" "&amp;A205</f>
        <v>#REF!</v>
      </c>
      <c r="C205" t="e">
        <f>'ww covid'!#REF!</f>
        <v>#REF!</v>
      </c>
      <c r="D205" t="e">
        <f>VLOOKUP(C205,'ww population'!B:N,13,0)</f>
        <v>#REF!</v>
      </c>
    </row>
    <row r="206" spans="1:4" x14ac:dyDescent="0.25">
      <c r="A206">
        <f t="shared" si="3"/>
        <v>205</v>
      </c>
      <c r="B206" t="e">
        <f>UPPER(LEFT(VLOOKUP(C206,'ww population'!B:N,13,0),2))&amp;" "&amp;A206</f>
        <v>#REF!</v>
      </c>
      <c r="C206" t="e">
        <f>'ww covid'!#REF!</f>
        <v>#REF!</v>
      </c>
      <c r="D206" t="e">
        <f>VLOOKUP(C206,'ww population'!B:N,13,0)</f>
        <v>#REF!</v>
      </c>
    </row>
    <row r="207" spans="1:4" x14ac:dyDescent="0.25">
      <c r="A207">
        <f t="shared" si="3"/>
        <v>206</v>
      </c>
      <c r="B207" t="e">
        <f>UPPER(LEFT(VLOOKUP(C207,'ww population'!B:N,13,0),2))&amp;" "&amp;A207</f>
        <v>#REF!</v>
      </c>
      <c r="C207" t="e">
        <f>'ww covid'!#REF!</f>
        <v>#REF!</v>
      </c>
      <c r="D207" t="e">
        <f>VLOOKUP(C207,'ww population'!B:N,13,0)</f>
        <v>#REF!</v>
      </c>
    </row>
    <row r="208" spans="1:4" x14ac:dyDescent="0.25">
      <c r="A208">
        <f t="shared" si="3"/>
        <v>207</v>
      </c>
      <c r="B208" t="e">
        <f>UPPER(LEFT(VLOOKUP(C208,'ww population'!B:N,13,0),2))&amp;" "&amp;A208</f>
        <v>#REF!</v>
      </c>
      <c r="C208" t="e">
        <f>'ww covid'!#REF!</f>
        <v>#REF!</v>
      </c>
      <c r="D208" t="e">
        <f>VLOOKUP(C208,'ww population'!B:N,13,0)</f>
        <v>#REF!</v>
      </c>
    </row>
    <row r="209" spans="1:4" x14ac:dyDescent="0.25">
      <c r="A209">
        <f t="shared" si="3"/>
        <v>208</v>
      </c>
      <c r="B209" t="e">
        <f>UPPER(LEFT(VLOOKUP(C209,'ww population'!B:N,13,0),2))&amp;" "&amp;A209</f>
        <v>#REF!</v>
      </c>
      <c r="C209" t="e">
        <f>'ww covid'!#REF!</f>
        <v>#REF!</v>
      </c>
      <c r="D209" t="e">
        <f>VLOOKUP(C209,'ww population'!B:N,13,0)</f>
        <v>#REF!</v>
      </c>
    </row>
    <row r="210" spans="1:4" x14ac:dyDescent="0.25">
      <c r="A210">
        <f t="shared" si="3"/>
        <v>209</v>
      </c>
      <c r="B210" t="e">
        <f>UPPER(LEFT(VLOOKUP(C210,'ww population'!B:N,13,0),2))&amp;" "&amp;A210</f>
        <v>#REF!</v>
      </c>
      <c r="C210" t="e">
        <f>'ww covid'!#REF!</f>
        <v>#REF!</v>
      </c>
      <c r="D210" t="e">
        <f>VLOOKUP(C210,'ww population'!B:N,13,0)</f>
        <v>#REF!</v>
      </c>
    </row>
    <row r="211" spans="1:4" x14ac:dyDescent="0.25">
      <c r="A211">
        <f t="shared" si="3"/>
        <v>210</v>
      </c>
      <c r="B211" t="e">
        <f>UPPER(LEFT(VLOOKUP(C211,'ww population'!B:N,13,0),2))&amp;" "&amp;A211</f>
        <v>#REF!</v>
      </c>
      <c r="C211" t="e">
        <f>'ww covid'!#REF!</f>
        <v>#REF!</v>
      </c>
      <c r="D211" t="e">
        <f>VLOOKUP(C211,'ww population'!B:N,13,0)</f>
        <v>#REF!</v>
      </c>
    </row>
    <row r="212" spans="1:4" x14ac:dyDescent="0.25">
      <c r="A212">
        <f t="shared" si="3"/>
        <v>211</v>
      </c>
      <c r="B212" t="e">
        <f>UPPER(LEFT(VLOOKUP(C212,'ww population'!B:N,13,0),2))&amp;" "&amp;A212</f>
        <v>#REF!</v>
      </c>
      <c r="C212" t="e">
        <f>'ww covid'!#REF!</f>
        <v>#REF!</v>
      </c>
      <c r="D212" t="e">
        <f>VLOOKUP(C212,'ww population'!B:N,13,0)</f>
        <v>#REF!</v>
      </c>
    </row>
    <row r="213" spans="1:4" x14ac:dyDescent="0.25">
      <c r="A213">
        <f t="shared" si="3"/>
        <v>212</v>
      </c>
      <c r="B213" t="e">
        <f>UPPER(LEFT(VLOOKUP(C213,'ww population'!B:N,13,0),2))&amp;" "&amp;A213</f>
        <v>#REF!</v>
      </c>
      <c r="C213" t="e">
        <f>'ww covid'!#REF!</f>
        <v>#REF!</v>
      </c>
      <c r="D213" t="e">
        <f>VLOOKUP(C213,'ww population'!B:N,13,0)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defaultRowHeight="15" x14ac:dyDescent="0.25"/>
  <cols>
    <col min="2" max="2" width="22.7109375" style="13" bestFit="1" customWidth="1"/>
    <col min="3" max="3" width="12.42578125" bestFit="1" customWidth="1"/>
    <col min="4" max="4" width="15.42578125" style="9" bestFit="1" customWidth="1"/>
  </cols>
  <sheetData>
    <row r="1" spans="1:7" ht="15.75" thickBot="1" x14ac:dyDescent="0.3">
      <c r="A1" t="s">
        <v>59</v>
      </c>
      <c r="B1" s="13" t="s">
        <v>60</v>
      </c>
      <c r="C1" t="s">
        <v>61</v>
      </c>
      <c r="D1" s="9" t="s">
        <v>62</v>
      </c>
      <c r="E1" s="9" t="s">
        <v>63</v>
      </c>
      <c r="F1" s="9" t="s">
        <v>66</v>
      </c>
    </row>
    <row r="2" spans="1:7" ht="15.75" thickBot="1" x14ac:dyDescent="0.3">
      <c r="A2" s="3">
        <v>1</v>
      </c>
      <c r="B2" s="14" t="s">
        <v>0</v>
      </c>
      <c r="C2" s="1">
        <v>206139589</v>
      </c>
      <c r="D2" s="10" t="s">
        <v>1</v>
      </c>
      <c r="E2" s="8" t="str">
        <f>B2</f>
        <v>Nigeria</v>
      </c>
      <c r="F2" s="18">
        <f>C2/1000000</f>
        <v>206.139589</v>
      </c>
      <c r="G2" t="str">
        <f>VLOOKUP(B2,'covid19 cases'!A:B,1,0)</f>
        <v>Nigeria</v>
      </c>
    </row>
    <row r="3" spans="1:7" ht="15.75" thickBot="1" x14ac:dyDescent="0.3">
      <c r="A3" s="4">
        <v>2</v>
      </c>
      <c r="B3" s="15" t="s">
        <v>2</v>
      </c>
      <c r="C3" s="2">
        <v>114963588</v>
      </c>
      <c r="D3" s="11" t="s">
        <v>3</v>
      </c>
      <c r="E3" s="8" t="str">
        <f t="shared" ref="E3:E55" si="0">B3</f>
        <v>Ethiopia</v>
      </c>
      <c r="F3" s="18">
        <f t="shared" ref="F3:F55" si="1">C3/1000000</f>
        <v>114.963588</v>
      </c>
      <c r="G3" t="str">
        <f>VLOOKUP(B3,'covid19 cases'!A:B,1,0)</f>
        <v>Ethiopia</v>
      </c>
    </row>
    <row r="4" spans="1:7" ht="15.75" thickBot="1" x14ac:dyDescent="0.3">
      <c r="A4" s="3">
        <v>3</v>
      </c>
      <c r="B4" s="14" t="s">
        <v>4</v>
      </c>
      <c r="C4" s="1">
        <v>102334404</v>
      </c>
      <c r="D4" s="10" t="s">
        <v>5</v>
      </c>
      <c r="E4" s="8" t="str">
        <f t="shared" si="0"/>
        <v>Egypt</v>
      </c>
      <c r="F4" s="18">
        <f t="shared" si="1"/>
        <v>102.33440400000001</v>
      </c>
      <c r="G4" t="str">
        <f>VLOOKUP(B4,'covid19 cases'!A:B,1,0)</f>
        <v>Egypt</v>
      </c>
    </row>
    <row r="5" spans="1:7" ht="15.75" thickBot="1" x14ac:dyDescent="0.3">
      <c r="A5" s="4">
        <v>4</v>
      </c>
      <c r="B5" s="15" t="s">
        <v>6</v>
      </c>
      <c r="C5" s="2">
        <v>89561403</v>
      </c>
      <c r="D5" s="11" t="s">
        <v>7</v>
      </c>
      <c r="E5" s="8" t="str">
        <f t="shared" si="0"/>
        <v>DR Congo</v>
      </c>
      <c r="F5" s="18">
        <f t="shared" si="1"/>
        <v>89.561402999999999</v>
      </c>
      <c r="G5" t="str">
        <f>VLOOKUP(B5,'covid19 cases'!A:B,1,0)</f>
        <v>DR Congo</v>
      </c>
    </row>
    <row r="6" spans="1:7" ht="15.75" thickBot="1" x14ac:dyDescent="0.3">
      <c r="A6" s="3">
        <v>5</v>
      </c>
      <c r="B6" s="14" t="s">
        <v>8</v>
      </c>
      <c r="C6" s="1">
        <v>59734218</v>
      </c>
      <c r="D6" s="10" t="s">
        <v>3</v>
      </c>
      <c r="E6" s="8" t="str">
        <f t="shared" si="0"/>
        <v>Tanzania</v>
      </c>
      <c r="F6" s="18">
        <f t="shared" si="1"/>
        <v>59.734217999999998</v>
      </c>
      <c r="G6" t="str">
        <f>VLOOKUP(B6,'covid19 cases'!A:B,1,0)</f>
        <v>Tanzania</v>
      </c>
    </row>
    <row r="7" spans="1:7" ht="15.75" thickBot="1" x14ac:dyDescent="0.3">
      <c r="A7" s="4">
        <v>6</v>
      </c>
      <c r="B7" s="15" t="s">
        <v>9</v>
      </c>
      <c r="C7" s="2">
        <v>59308690</v>
      </c>
      <c r="D7" s="11" t="s">
        <v>10</v>
      </c>
      <c r="E7" s="8" t="str">
        <f t="shared" si="0"/>
        <v>South Africa</v>
      </c>
      <c r="F7" s="18">
        <f t="shared" si="1"/>
        <v>59.308689999999999</v>
      </c>
      <c r="G7" t="str">
        <f>VLOOKUP(B7,'covid19 cases'!A:B,1,0)</f>
        <v>South Africa</v>
      </c>
    </row>
    <row r="8" spans="1:7" ht="15.75" thickBot="1" x14ac:dyDescent="0.3">
      <c r="A8" s="3">
        <v>7</v>
      </c>
      <c r="B8" s="14" t="s">
        <v>11</v>
      </c>
      <c r="C8" s="1">
        <v>53771296</v>
      </c>
      <c r="D8" s="10" t="s">
        <v>3</v>
      </c>
      <c r="E8" s="8" t="str">
        <f t="shared" si="0"/>
        <v>Kenya</v>
      </c>
      <c r="F8" s="18">
        <f t="shared" si="1"/>
        <v>53.771296</v>
      </c>
      <c r="G8" t="str">
        <f>VLOOKUP(B8,'covid19 cases'!A:B,1,0)</f>
        <v>Kenya</v>
      </c>
    </row>
    <row r="9" spans="1:7" ht="15.75" thickBot="1" x14ac:dyDescent="0.3">
      <c r="A9" s="4">
        <v>8</v>
      </c>
      <c r="B9" s="15" t="s">
        <v>12</v>
      </c>
      <c r="C9" s="2">
        <v>45741007</v>
      </c>
      <c r="D9" s="11" t="s">
        <v>3</v>
      </c>
      <c r="E9" s="8" t="str">
        <f t="shared" si="0"/>
        <v>Uganda</v>
      </c>
      <c r="F9" s="18">
        <f t="shared" si="1"/>
        <v>45.741007000000003</v>
      </c>
      <c r="G9" t="str">
        <f>VLOOKUP(B9,'covid19 cases'!A:B,1,0)</f>
        <v>Uganda</v>
      </c>
    </row>
    <row r="10" spans="1:7" ht="15.75" thickBot="1" x14ac:dyDescent="0.3">
      <c r="A10" s="3">
        <v>9</v>
      </c>
      <c r="B10" s="14" t="s">
        <v>13</v>
      </c>
      <c r="C10" s="1">
        <v>43851044</v>
      </c>
      <c r="D10" s="10" t="s">
        <v>5</v>
      </c>
      <c r="E10" s="8" t="str">
        <f t="shared" si="0"/>
        <v>Algeria</v>
      </c>
      <c r="F10" s="18">
        <f t="shared" si="1"/>
        <v>43.851044000000002</v>
      </c>
      <c r="G10" t="str">
        <f>VLOOKUP(B10,'covid19 cases'!A:B,1,0)</f>
        <v>Algeria</v>
      </c>
    </row>
    <row r="11" spans="1:7" ht="15.75" thickBot="1" x14ac:dyDescent="0.3">
      <c r="A11" s="4">
        <v>10</v>
      </c>
      <c r="B11" s="15" t="s">
        <v>14</v>
      </c>
      <c r="C11" s="2">
        <v>43849260</v>
      </c>
      <c r="D11" s="11" t="s">
        <v>5</v>
      </c>
      <c r="E11" s="8" t="str">
        <f t="shared" si="0"/>
        <v>Sudan</v>
      </c>
      <c r="F11" s="18">
        <f t="shared" si="1"/>
        <v>43.849260000000001</v>
      </c>
      <c r="G11" t="str">
        <f>VLOOKUP(B11,'covid19 cases'!A:B,1,0)</f>
        <v>Sudan</v>
      </c>
    </row>
    <row r="12" spans="1:7" ht="15.75" thickBot="1" x14ac:dyDescent="0.3">
      <c r="A12" s="3">
        <v>11</v>
      </c>
      <c r="B12" s="14" t="s">
        <v>15</v>
      </c>
      <c r="C12" s="1">
        <v>36910560</v>
      </c>
      <c r="D12" s="10" t="s">
        <v>5</v>
      </c>
      <c r="E12" s="8" t="str">
        <f t="shared" si="0"/>
        <v>Morocco</v>
      </c>
      <c r="F12" s="18">
        <f t="shared" si="1"/>
        <v>36.910559999999997</v>
      </c>
      <c r="G12" t="str">
        <f>VLOOKUP(B12,'covid19 cases'!A:B,1,0)</f>
        <v>Morocco</v>
      </c>
    </row>
    <row r="13" spans="1:7" ht="15.75" thickBot="1" x14ac:dyDescent="0.3">
      <c r="A13" s="4">
        <v>12</v>
      </c>
      <c r="B13" s="15" t="s">
        <v>16</v>
      </c>
      <c r="C13" s="2">
        <v>32866272</v>
      </c>
      <c r="D13" s="11" t="s">
        <v>7</v>
      </c>
      <c r="E13" s="8" t="str">
        <f t="shared" si="0"/>
        <v>Angola</v>
      </c>
      <c r="F13" s="18">
        <f t="shared" si="1"/>
        <v>32.866272000000002</v>
      </c>
      <c r="G13" t="str">
        <f>VLOOKUP(B13,'covid19 cases'!A:B,1,0)</f>
        <v>Angola</v>
      </c>
    </row>
    <row r="14" spans="1:7" ht="15.75" thickBot="1" x14ac:dyDescent="0.3">
      <c r="A14" s="3">
        <v>13</v>
      </c>
      <c r="B14" s="14" t="s">
        <v>17</v>
      </c>
      <c r="C14" s="1">
        <v>31255435</v>
      </c>
      <c r="D14" s="10" t="s">
        <v>3</v>
      </c>
      <c r="E14" s="8" t="str">
        <f t="shared" si="0"/>
        <v>Mozambique</v>
      </c>
      <c r="F14" s="18">
        <f t="shared" si="1"/>
        <v>31.255434999999999</v>
      </c>
      <c r="G14" t="str">
        <f>VLOOKUP(B14,'covid19 cases'!A:B,1,0)</f>
        <v>Mozambique</v>
      </c>
    </row>
    <row r="15" spans="1:7" ht="15.75" thickBot="1" x14ac:dyDescent="0.3">
      <c r="A15" s="4">
        <v>14</v>
      </c>
      <c r="B15" s="15" t="s">
        <v>18</v>
      </c>
      <c r="C15" s="2">
        <v>31072940</v>
      </c>
      <c r="D15" s="11" t="s">
        <v>1</v>
      </c>
      <c r="E15" s="8" t="str">
        <f t="shared" si="0"/>
        <v>Ghana</v>
      </c>
      <c r="F15" s="18">
        <f t="shared" si="1"/>
        <v>31.072939999999999</v>
      </c>
      <c r="G15" t="str">
        <f>VLOOKUP(B15,'covid19 cases'!A:B,1,0)</f>
        <v>Ghana</v>
      </c>
    </row>
    <row r="16" spans="1:7" ht="15.75" thickBot="1" x14ac:dyDescent="0.3">
      <c r="A16" s="3">
        <v>15</v>
      </c>
      <c r="B16" s="14" t="s">
        <v>19</v>
      </c>
      <c r="C16" s="1">
        <v>27691018</v>
      </c>
      <c r="D16" s="10" t="s">
        <v>3</v>
      </c>
      <c r="E16" s="8" t="str">
        <f t="shared" si="0"/>
        <v>Madagascar</v>
      </c>
      <c r="F16" s="18">
        <f t="shared" si="1"/>
        <v>27.691018</v>
      </c>
      <c r="G16" t="str">
        <f>VLOOKUP(B16,'covid19 cases'!A:B,1,0)</f>
        <v>Madagascar</v>
      </c>
    </row>
    <row r="17" spans="1:7" ht="15.75" thickBot="1" x14ac:dyDescent="0.3">
      <c r="A17" s="4">
        <v>16</v>
      </c>
      <c r="B17" s="15" t="s">
        <v>20</v>
      </c>
      <c r="C17" s="2">
        <v>26545863</v>
      </c>
      <c r="D17" s="11" t="s">
        <v>7</v>
      </c>
      <c r="E17" s="8" t="str">
        <f t="shared" si="0"/>
        <v>Cameroon</v>
      </c>
      <c r="F17" s="18">
        <f t="shared" si="1"/>
        <v>26.545863000000001</v>
      </c>
      <c r="G17" t="str">
        <f>VLOOKUP(B17,'covid19 cases'!A:B,1,0)</f>
        <v>Cameroon</v>
      </c>
    </row>
    <row r="18" spans="1:7" ht="15.75" thickBot="1" x14ac:dyDescent="0.3">
      <c r="A18" s="3">
        <v>17</v>
      </c>
      <c r="B18" s="14" t="s">
        <v>21</v>
      </c>
      <c r="C18" s="1">
        <v>26378274</v>
      </c>
      <c r="D18" s="10" t="s">
        <v>1</v>
      </c>
      <c r="E18" s="8" t="str">
        <f t="shared" si="0"/>
        <v>Côte d'Ivoire</v>
      </c>
      <c r="F18" s="18">
        <f t="shared" si="1"/>
        <v>26.378274000000001</v>
      </c>
      <c r="G18" t="str">
        <f>VLOOKUP(B18,'covid19 cases'!A:B,1,0)</f>
        <v>Côte d'Ivoire</v>
      </c>
    </row>
    <row r="19" spans="1:7" ht="15.75" thickBot="1" x14ac:dyDescent="0.3">
      <c r="A19" s="4">
        <v>18</v>
      </c>
      <c r="B19" s="15" t="s">
        <v>22</v>
      </c>
      <c r="C19" s="2">
        <v>24206644</v>
      </c>
      <c r="D19" s="11" t="s">
        <v>1</v>
      </c>
      <c r="E19" s="8" t="str">
        <f t="shared" si="0"/>
        <v>Niger</v>
      </c>
      <c r="F19" s="18">
        <f t="shared" si="1"/>
        <v>24.206644000000001</v>
      </c>
      <c r="G19" t="str">
        <f>VLOOKUP(B19,'covid19 cases'!A:B,1,0)</f>
        <v>Niger</v>
      </c>
    </row>
    <row r="20" spans="1:7" ht="15.75" thickBot="1" x14ac:dyDescent="0.3">
      <c r="A20" s="3">
        <v>19</v>
      </c>
      <c r="B20" s="14" t="s">
        <v>23</v>
      </c>
      <c r="C20" s="1">
        <v>20903273</v>
      </c>
      <c r="D20" s="10" t="s">
        <v>1</v>
      </c>
      <c r="E20" s="8" t="str">
        <f t="shared" si="0"/>
        <v>Burkina Faso</v>
      </c>
      <c r="F20" s="18">
        <f t="shared" si="1"/>
        <v>20.903272999999999</v>
      </c>
      <c r="G20" t="str">
        <f>VLOOKUP(B20,'covid19 cases'!A:B,1,0)</f>
        <v>Burkina Faso</v>
      </c>
    </row>
    <row r="21" spans="1:7" ht="15.75" thickBot="1" x14ac:dyDescent="0.3">
      <c r="A21" s="4">
        <v>20</v>
      </c>
      <c r="B21" s="15" t="s">
        <v>24</v>
      </c>
      <c r="C21" s="2">
        <v>20250833</v>
      </c>
      <c r="D21" s="11" t="s">
        <v>1</v>
      </c>
      <c r="E21" s="8" t="str">
        <f t="shared" si="0"/>
        <v>Mali</v>
      </c>
      <c r="F21" s="18">
        <f t="shared" si="1"/>
        <v>20.250833</v>
      </c>
      <c r="G21" t="str">
        <f>VLOOKUP(B21,'covid19 cases'!A:B,1,0)</f>
        <v>Mali</v>
      </c>
    </row>
    <row r="22" spans="1:7" ht="15.75" thickBot="1" x14ac:dyDescent="0.3">
      <c r="A22" s="3">
        <v>21</v>
      </c>
      <c r="B22" s="14" t="s">
        <v>25</v>
      </c>
      <c r="C22" s="1">
        <v>19129952</v>
      </c>
      <c r="D22" s="10" t="s">
        <v>3</v>
      </c>
      <c r="E22" s="8" t="str">
        <f t="shared" si="0"/>
        <v>Malawi</v>
      </c>
      <c r="F22" s="18">
        <f t="shared" si="1"/>
        <v>19.129951999999999</v>
      </c>
      <c r="G22" t="str">
        <f>VLOOKUP(B22,'covid19 cases'!A:B,1,0)</f>
        <v>Malawi</v>
      </c>
    </row>
    <row r="23" spans="1:7" ht="15.75" thickBot="1" x14ac:dyDescent="0.3">
      <c r="A23" s="4">
        <v>22</v>
      </c>
      <c r="B23" s="15" t="s">
        <v>26</v>
      </c>
      <c r="C23" s="2">
        <v>18383955</v>
      </c>
      <c r="D23" s="11" t="s">
        <v>3</v>
      </c>
      <c r="E23" s="8" t="str">
        <f t="shared" si="0"/>
        <v>Zambia</v>
      </c>
      <c r="F23" s="18">
        <f t="shared" si="1"/>
        <v>18.383955</v>
      </c>
      <c r="G23" t="str">
        <f>VLOOKUP(B23,'covid19 cases'!A:B,1,0)</f>
        <v>Zambia</v>
      </c>
    </row>
    <row r="24" spans="1:7" ht="15.75" thickBot="1" x14ac:dyDescent="0.3">
      <c r="A24" s="3">
        <v>23</v>
      </c>
      <c r="B24" s="14" t="s">
        <v>27</v>
      </c>
      <c r="C24" s="1">
        <v>16743927</v>
      </c>
      <c r="D24" s="10" t="s">
        <v>1</v>
      </c>
      <c r="E24" s="8" t="str">
        <f t="shared" si="0"/>
        <v>Senegal</v>
      </c>
      <c r="F24" s="18">
        <f t="shared" si="1"/>
        <v>16.743926999999999</v>
      </c>
      <c r="G24" t="str">
        <f>VLOOKUP(B24,'covid19 cases'!A:B,1,0)</f>
        <v>Senegal</v>
      </c>
    </row>
    <row r="25" spans="1:7" ht="15.75" thickBot="1" x14ac:dyDescent="0.3">
      <c r="A25" s="4">
        <v>24</v>
      </c>
      <c r="B25" s="15" t="s">
        <v>28</v>
      </c>
      <c r="C25" s="2">
        <v>16425864</v>
      </c>
      <c r="D25" s="11" t="s">
        <v>7</v>
      </c>
      <c r="E25" s="8" t="str">
        <f t="shared" si="0"/>
        <v>Chad</v>
      </c>
      <c r="F25" s="18">
        <f t="shared" si="1"/>
        <v>16.425864000000001</v>
      </c>
      <c r="G25" t="str">
        <f>VLOOKUP(B25,'covid19 cases'!A:B,1,0)</f>
        <v>Chad</v>
      </c>
    </row>
    <row r="26" spans="1:7" ht="15.75" thickBot="1" x14ac:dyDescent="0.3">
      <c r="A26" s="3">
        <v>25</v>
      </c>
      <c r="B26" s="14" t="s">
        <v>29</v>
      </c>
      <c r="C26" s="1">
        <v>15893222</v>
      </c>
      <c r="D26" s="10" t="s">
        <v>3</v>
      </c>
      <c r="E26" s="8" t="str">
        <f t="shared" si="0"/>
        <v>Somalia</v>
      </c>
      <c r="F26" s="18">
        <f t="shared" si="1"/>
        <v>15.893222</v>
      </c>
      <c r="G26" t="str">
        <f>VLOOKUP(B26,'covid19 cases'!A:B,1,0)</f>
        <v>Somalia</v>
      </c>
    </row>
    <row r="27" spans="1:7" ht="15.75" thickBot="1" x14ac:dyDescent="0.3">
      <c r="A27" s="4">
        <v>26</v>
      </c>
      <c r="B27" s="15" t="s">
        <v>30</v>
      </c>
      <c r="C27" s="2">
        <v>14862924</v>
      </c>
      <c r="D27" s="11" t="s">
        <v>3</v>
      </c>
      <c r="E27" s="8" t="str">
        <f t="shared" si="0"/>
        <v>Zimbabwe</v>
      </c>
      <c r="F27" s="18">
        <f t="shared" si="1"/>
        <v>14.862924</v>
      </c>
      <c r="G27" t="str">
        <f>VLOOKUP(B27,'covid19 cases'!A:B,1,0)</f>
        <v>Zimbabwe</v>
      </c>
    </row>
    <row r="28" spans="1:7" ht="15.75" thickBot="1" x14ac:dyDescent="0.3">
      <c r="A28" s="3">
        <v>27</v>
      </c>
      <c r="B28" s="14" t="s">
        <v>31</v>
      </c>
      <c r="C28" s="1">
        <v>13132795</v>
      </c>
      <c r="D28" s="10" t="s">
        <v>1</v>
      </c>
      <c r="E28" s="8" t="str">
        <f t="shared" si="0"/>
        <v>Guinea</v>
      </c>
      <c r="F28" s="18">
        <f t="shared" si="1"/>
        <v>13.132795</v>
      </c>
      <c r="G28" t="str">
        <f>VLOOKUP(B28,'covid19 cases'!A:B,1,0)</f>
        <v>Guinea</v>
      </c>
    </row>
    <row r="29" spans="1:7" ht="15.75" thickBot="1" x14ac:dyDescent="0.3">
      <c r="A29" s="4">
        <v>28</v>
      </c>
      <c r="B29" s="15" t="s">
        <v>32</v>
      </c>
      <c r="C29" s="2">
        <v>12952218</v>
      </c>
      <c r="D29" s="11" t="s">
        <v>3</v>
      </c>
      <c r="E29" s="8" t="str">
        <f t="shared" si="0"/>
        <v>Rwanda</v>
      </c>
      <c r="F29" s="18">
        <f t="shared" si="1"/>
        <v>12.952218</v>
      </c>
      <c r="G29" t="str">
        <f>VLOOKUP(B29,'covid19 cases'!A:B,1,0)</f>
        <v>Rwanda</v>
      </c>
    </row>
    <row r="30" spans="1:7" ht="15.75" thickBot="1" x14ac:dyDescent="0.3">
      <c r="A30" s="3">
        <v>29</v>
      </c>
      <c r="B30" s="14" t="s">
        <v>33</v>
      </c>
      <c r="C30" s="1">
        <v>12123200</v>
      </c>
      <c r="D30" s="10" t="s">
        <v>1</v>
      </c>
      <c r="E30" s="8" t="str">
        <f t="shared" si="0"/>
        <v>Benin</v>
      </c>
      <c r="F30" s="18">
        <f t="shared" si="1"/>
        <v>12.123200000000001</v>
      </c>
      <c r="G30" t="str">
        <f>VLOOKUP(B30,'covid19 cases'!A:B,1,0)</f>
        <v>Benin</v>
      </c>
    </row>
    <row r="31" spans="1:7" ht="15.75" thickBot="1" x14ac:dyDescent="0.3">
      <c r="A31" s="4">
        <v>30</v>
      </c>
      <c r="B31" s="15" t="s">
        <v>34</v>
      </c>
      <c r="C31" s="2">
        <v>11890784</v>
      </c>
      <c r="D31" s="11" t="s">
        <v>3</v>
      </c>
      <c r="E31" s="8" t="str">
        <f t="shared" si="0"/>
        <v>Burundi</v>
      </c>
      <c r="F31" s="18">
        <f t="shared" si="1"/>
        <v>11.890784</v>
      </c>
      <c r="G31" t="str">
        <f>VLOOKUP(B31,'covid19 cases'!A:B,1,0)</f>
        <v>Burundi</v>
      </c>
    </row>
    <row r="32" spans="1:7" ht="15.75" thickBot="1" x14ac:dyDescent="0.3">
      <c r="A32" s="3">
        <v>31</v>
      </c>
      <c r="B32" s="14" t="s">
        <v>35</v>
      </c>
      <c r="C32" s="1">
        <v>11818619</v>
      </c>
      <c r="D32" s="10" t="s">
        <v>5</v>
      </c>
      <c r="E32" s="8" t="str">
        <f t="shared" si="0"/>
        <v>Tunisia</v>
      </c>
      <c r="F32" s="18">
        <f t="shared" si="1"/>
        <v>11.818619</v>
      </c>
      <c r="G32" t="str">
        <f>VLOOKUP(B32,'covid19 cases'!A:B,1,0)</f>
        <v>Tunisia</v>
      </c>
    </row>
    <row r="33" spans="1:7" ht="15.75" thickBot="1" x14ac:dyDescent="0.3">
      <c r="A33" s="4">
        <v>32</v>
      </c>
      <c r="B33" s="15" t="s">
        <v>36</v>
      </c>
      <c r="C33" s="2">
        <v>11193725</v>
      </c>
      <c r="D33" s="11" t="s">
        <v>3</v>
      </c>
      <c r="E33" s="8" t="str">
        <f t="shared" si="0"/>
        <v>South Sudan</v>
      </c>
      <c r="F33" s="18">
        <f t="shared" si="1"/>
        <v>11.193725000000001</v>
      </c>
      <c r="G33" t="str">
        <f>VLOOKUP(B33,'covid19 cases'!A:B,1,0)</f>
        <v>South Sudan</v>
      </c>
    </row>
    <row r="34" spans="1:7" ht="15.75" thickBot="1" x14ac:dyDescent="0.3">
      <c r="A34" s="3">
        <v>33</v>
      </c>
      <c r="B34" s="14" t="s">
        <v>37</v>
      </c>
      <c r="C34" s="1">
        <v>8278724</v>
      </c>
      <c r="D34" s="10" t="s">
        <v>1</v>
      </c>
      <c r="E34" s="8" t="str">
        <f t="shared" si="0"/>
        <v>Togo</v>
      </c>
      <c r="F34" s="18">
        <f t="shared" si="1"/>
        <v>8.2787240000000004</v>
      </c>
      <c r="G34" t="str">
        <f>VLOOKUP(B34,'covid19 cases'!A:B,1,0)</f>
        <v>Togo</v>
      </c>
    </row>
    <row r="35" spans="1:7" ht="15.75" thickBot="1" x14ac:dyDescent="0.3">
      <c r="A35" s="4">
        <v>34</v>
      </c>
      <c r="B35" s="15" t="s">
        <v>38</v>
      </c>
      <c r="C35" s="2">
        <v>7976983</v>
      </c>
      <c r="D35" s="11" t="s">
        <v>1</v>
      </c>
      <c r="E35" s="8" t="str">
        <f t="shared" si="0"/>
        <v>Sierra Leone</v>
      </c>
      <c r="F35" s="18">
        <f t="shared" si="1"/>
        <v>7.9769829999999997</v>
      </c>
      <c r="G35" t="str">
        <f>VLOOKUP(B35,'covid19 cases'!A:B,1,0)</f>
        <v>Sierra Leone</v>
      </c>
    </row>
    <row r="36" spans="1:7" ht="15.75" thickBot="1" x14ac:dyDescent="0.3">
      <c r="A36" s="3">
        <v>35</v>
      </c>
      <c r="B36" s="14" t="s">
        <v>39</v>
      </c>
      <c r="C36" s="1">
        <v>6871292</v>
      </c>
      <c r="D36" s="10" t="s">
        <v>5</v>
      </c>
      <c r="E36" s="8" t="str">
        <f t="shared" si="0"/>
        <v>Libya</v>
      </c>
      <c r="F36" s="18">
        <f t="shared" si="1"/>
        <v>6.8712920000000004</v>
      </c>
      <c r="G36" t="str">
        <f>VLOOKUP(B36,'covid19 cases'!A:B,1,0)</f>
        <v>Libya</v>
      </c>
    </row>
    <row r="37" spans="1:7" ht="15.75" thickBot="1" x14ac:dyDescent="0.3">
      <c r="A37" s="4">
        <v>36</v>
      </c>
      <c r="B37" s="15" t="s">
        <v>40</v>
      </c>
      <c r="C37" s="2">
        <v>5518087</v>
      </c>
      <c r="D37" s="11" t="s">
        <v>7</v>
      </c>
      <c r="E37" s="8" t="str">
        <f t="shared" si="0"/>
        <v>Congo</v>
      </c>
      <c r="F37" s="18">
        <f t="shared" si="1"/>
        <v>5.5180870000000004</v>
      </c>
      <c r="G37" t="str">
        <f>VLOOKUP(B37,'covid19 cases'!A:B,1,0)</f>
        <v>Congo</v>
      </c>
    </row>
    <row r="38" spans="1:7" ht="15.75" thickBot="1" x14ac:dyDescent="0.3">
      <c r="A38" s="3">
        <v>37</v>
      </c>
      <c r="B38" s="14" t="s">
        <v>41</v>
      </c>
      <c r="C38" s="1">
        <v>5057681</v>
      </c>
      <c r="D38" s="10" t="s">
        <v>1</v>
      </c>
      <c r="E38" s="8" t="str">
        <f t="shared" si="0"/>
        <v>Liberia</v>
      </c>
      <c r="F38" s="18">
        <f t="shared" si="1"/>
        <v>5.0576809999999996</v>
      </c>
      <c r="G38" t="str">
        <f>VLOOKUP(B38,'covid19 cases'!A:B,1,0)</f>
        <v>Liberia</v>
      </c>
    </row>
    <row r="39" spans="1:7" ht="15.75" thickBot="1" x14ac:dyDescent="0.3">
      <c r="A39" s="4">
        <v>38</v>
      </c>
      <c r="B39" s="15" t="s">
        <v>42</v>
      </c>
      <c r="C39" s="2">
        <v>4829767</v>
      </c>
      <c r="D39" s="11" t="s">
        <v>7</v>
      </c>
      <c r="E39" s="8" t="str">
        <f t="shared" si="0"/>
        <v>Central African Republic</v>
      </c>
      <c r="F39" s="18">
        <f t="shared" si="1"/>
        <v>4.8297670000000004</v>
      </c>
      <c r="G39" t="str">
        <f>VLOOKUP(B39,'covid19 cases'!A:B,1,0)</f>
        <v>Central African Republic</v>
      </c>
    </row>
    <row r="40" spans="1:7" ht="15.75" thickBot="1" x14ac:dyDescent="0.3">
      <c r="A40" s="3">
        <v>39</v>
      </c>
      <c r="B40" s="14" t="s">
        <v>43</v>
      </c>
      <c r="C40" s="1">
        <v>4649658</v>
      </c>
      <c r="D40" s="10" t="s">
        <v>1</v>
      </c>
      <c r="E40" s="8" t="str">
        <f t="shared" si="0"/>
        <v>Mauritania</v>
      </c>
      <c r="F40" s="18">
        <f t="shared" si="1"/>
        <v>4.6496579999999996</v>
      </c>
      <c r="G40" t="str">
        <f>VLOOKUP(B40,'covid19 cases'!A:B,1,0)</f>
        <v>Mauritania</v>
      </c>
    </row>
    <row r="41" spans="1:7" ht="15.75" thickBot="1" x14ac:dyDescent="0.3">
      <c r="A41" s="4">
        <v>40</v>
      </c>
      <c r="B41" s="15" t="s">
        <v>44</v>
      </c>
      <c r="C41" s="2">
        <v>3546421</v>
      </c>
      <c r="D41" s="11" t="s">
        <v>3</v>
      </c>
      <c r="E41" s="8" t="str">
        <f t="shared" si="0"/>
        <v>Eritrea</v>
      </c>
      <c r="F41" s="18">
        <f t="shared" si="1"/>
        <v>3.546421</v>
      </c>
      <c r="G41" t="str">
        <f>VLOOKUP(B41,'covid19 cases'!A:B,1,0)</f>
        <v>Eritrea</v>
      </c>
    </row>
    <row r="42" spans="1:7" ht="15.75" thickBot="1" x14ac:dyDescent="0.3">
      <c r="A42" s="3">
        <v>41</v>
      </c>
      <c r="B42" s="14" t="s">
        <v>45</v>
      </c>
      <c r="C42" s="1">
        <v>2540905</v>
      </c>
      <c r="D42" s="10" t="s">
        <v>10</v>
      </c>
      <c r="E42" s="8" t="str">
        <f t="shared" si="0"/>
        <v>Namibia</v>
      </c>
      <c r="F42" s="18">
        <f t="shared" si="1"/>
        <v>2.540905</v>
      </c>
      <c r="G42" t="str">
        <f>VLOOKUP(B42,'covid19 cases'!A:B,1,0)</f>
        <v>Namibia</v>
      </c>
    </row>
    <row r="43" spans="1:7" ht="15.75" thickBot="1" x14ac:dyDescent="0.3">
      <c r="A43" s="4">
        <v>42</v>
      </c>
      <c r="B43" s="15" t="s">
        <v>46</v>
      </c>
      <c r="C43" s="2">
        <v>2416668</v>
      </c>
      <c r="D43" s="11" t="s">
        <v>1</v>
      </c>
      <c r="E43" s="8" t="str">
        <f t="shared" si="0"/>
        <v>Gambia</v>
      </c>
      <c r="F43" s="18">
        <f t="shared" si="1"/>
        <v>2.416668</v>
      </c>
      <c r="G43" t="str">
        <f>VLOOKUP(B43,'covid19 cases'!A:B,1,0)</f>
        <v>Gambia</v>
      </c>
    </row>
    <row r="44" spans="1:7" ht="15.75" thickBot="1" x14ac:dyDescent="0.3">
      <c r="A44" s="3">
        <v>43</v>
      </c>
      <c r="B44" s="14" t="s">
        <v>47</v>
      </c>
      <c r="C44" s="1">
        <v>2351627</v>
      </c>
      <c r="D44" s="10" t="s">
        <v>10</v>
      </c>
      <c r="E44" s="8" t="str">
        <f t="shared" si="0"/>
        <v>Botswana</v>
      </c>
      <c r="F44" s="18">
        <f t="shared" si="1"/>
        <v>2.3516270000000001</v>
      </c>
      <c r="G44" t="str">
        <f>VLOOKUP(B44,'covid19 cases'!A:B,1,0)</f>
        <v>Botswana</v>
      </c>
    </row>
    <row r="45" spans="1:7" ht="15.75" thickBot="1" x14ac:dyDescent="0.3">
      <c r="A45" s="4">
        <v>44</v>
      </c>
      <c r="B45" s="15" t="s">
        <v>48</v>
      </c>
      <c r="C45" s="2">
        <v>2225734</v>
      </c>
      <c r="D45" s="11" t="s">
        <v>7</v>
      </c>
      <c r="E45" s="8" t="str">
        <f t="shared" si="0"/>
        <v>Gabon</v>
      </c>
      <c r="F45" s="18">
        <f t="shared" si="1"/>
        <v>2.2257340000000001</v>
      </c>
      <c r="G45" t="str">
        <f>VLOOKUP(B45,'covid19 cases'!A:B,1,0)</f>
        <v>Gabon</v>
      </c>
    </row>
    <row r="46" spans="1:7" ht="15.75" thickBot="1" x14ac:dyDescent="0.3">
      <c r="A46" s="3">
        <v>45</v>
      </c>
      <c r="B46" s="14" t="s">
        <v>49</v>
      </c>
      <c r="C46" s="1">
        <v>2142249</v>
      </c>
      <c r="D46" s="10" t="s">
        <v>10</v>
      </c>
      <c r="E46" s="8" t="str">
        <f t="shared" si="0"/>
        <v>Lesotho</v>
      </c>
      <c r="F46" s="18">
        <f t="shared" si="1"/>
        <v>2.1422490000000001</v>
      </c>
      <c r="G46" t="str">
        <f>VLOOKUP(B46,'covid19 cases'!A:B,1,0)</f>
        <v>Lesotho</v>
      </c>
    </row>
    <row r="47" spans="1:7" ht="15.75" thickBot="1" x14ac:dyDescent="0.3">
      <c r="A47" s="4">
        <v>46</v>
      </c>
      <c r="B47" s="15" t="s">
        <v>50</v>
      </c>
      <c r="C47" s="2">
        <v>1968001</v>
      </c>
      <c r="D47" s="11" t="s">
        <v>1</v>
      </c>
      <c r="E47" s="8" t="str">
        <f t="shared" si="0"/>
        <v>Guinea-Bissau</v>
      </c>
      <c r="F47" s="18">
        <f t="shared" si="1"/>
        <v>1.9680009999999999</v>
      </c>
      <c r="G47" t="str">
        <f>VLOOKUP(B47,'covid19 cases'!A:B,1,0)</f>
        <v>Guinea-Bissau</v>
      </c>
    </row>
    <row r="48" spans="1:7" ht="15.75" thickBot="1" x14ac:dyDescent="0.3">
      <c r="A48" s="3">
        <v>47</v>
      </c>
      <c r="B48" s="14" t="s">
        <v>51</v>
      </c>
      <c r="C48" s="1">
        <v>1402985</v>
      </c>
      <c r="D48" s="10" t="s">
        <v>7</v>
      </c>
      <c r="E48" s="8" t="str">
        <f t="shared" si="0"/>
        <v>Equatorial Guinea</v>
      </c>
      <c r="F48" s="18">
        <f t="shared" si="1"/>
        <v>1.4029849999999999</v>
      </c>
      <c r="G48" t="str">
        <f>VLOOKUP(B48,'covid19 cases'!A:B,1,0)</f>
        <v>Equatorial Guinea</v>
      </c>
    </row>
    <row r="49" spans="1:7" ht="15.75" thickBot="1" x14ac:dyDescent="0.3">
      <c r="A49" s="4">
        <v>48</v>
      </c>
      <c r="B49" s="15" t="s">
        <v>52</v>
      </c>
      <c r="C49" s="2">
        <v>1271768</v>
      </c>
      <c r="D49" s="11" t="s">
        <v>3</v>
      </c>
      <c r="E49" s="8" t="str">
        <f t="shared" si="0"/>
        <v>Mauritius</v>
      </c>
      <c r="F49" s="18">
        <f t="shared" si="1"/>
        <v>1.271768</v>
      </c>
      <c r="G49" t="str">
        <f>VLOOKUP(B49,'covid19 cases'!A:B,1,0)</f>
        <v>Mauritius</v>
      </c>
    </row>
    <row r="50" spans="1:7" ht="15.75" thickBot="1" x14ac:dyDescent="0.3">
      <c r="A50" s="3">
        <v>49</v>
      </c>
      <c r="B50" s="14" t="s">
        <v>53</v>
      </c>
      <c r="C50" s="1">
        <v>1160164</v>
      </c>
      <c r="D50" s="10" t="s">
        <v>10</v>
      </c>
      <c r="E50" s="8" t="str">
        <f t="shared" si="0"/>
        <v>Eswatini</v>
      </c>
      <c r="F50" s="18">
        <f t="shared" si="1"/>
        <v>1.160164</v>
      </c>
      <c r="G50" t="str">
        <f>VLOOKUP(B50,'covid19 cases'!A:B,1,0)</f>
        <v>Eswatini</v>
      </c>
    </row>
    <row r="51" spans="1:7" ht="15.75" thickBot="1" x14ac:dyDescent="0.3">
      <c r="A51" s="4">
        <v>50</v>
      </c>
      <c r="B51" s="15" t="s">
        <v>54</v>
      </c>
      <c r="C51" s="2">
        <v>988000</v>
      </c>
      <c r="D51" s="11" t="s">
        <v>3</v>
      </c>
      <c r="E51" s="8" t="str">
        <f t="shared" si="0"/>
        <v>Djibouti</v>
      </c>
      <c r="F51" s="18">
        <f t="shared" si="1"/>
        <v>0.98799999999999999</v>
      </c>
      <c r="G51" t="str">
        <f>VLOOKUP(B51,'covid19 cases'!A:B,1,0)</f>
        <v>Djibouti</v>
      </c>
    </row>
    <row r="52" spans="1:7" ht="15.75" thickBot="1" x14ac:dyDescent="0.3">
      <c r="A52" s="3">
        <v>51</v>
      </c>
      <c r="B52" s="14" t="s">
        <v>55</v>
      </c>
      <c r="C52" s="1">
        <v>869601</v>
      </c>
      <c r="D52" s="10" t="s">
        <v>3</v>
      </c>
      <c r="E52" s="8" t="str">
        <f t="shared" si="0"/>
        <v>Comoros</v>
      </c>
      <c r="F52" s="18">
        <f t="shared" si="1"/>
        <v>0.86960099999999996</v>
      </c>
      <c r="G52" t="str">
        <f>VLOOKUP(B52,'covid19 cases'!A:B,1,0)</f>
        <v>Comoros</v>
      </c>
    </row>
    <row r="53" spans="1:7" ht="15.75" thickBot="1" x14ac:dyDescent="0.3">
      <c r="A53" s="4">
        <v>52</v>
      </c>
      <c r="B53" s="15" t="s">
        <v>56</v>
      </c>
      <c r="C53" s="2">
        <v>555987</v>
      </c>
      <c r="D53" s="11" t="s">
        <v>1</v>
      </c>
      <c r="E53" s="8" t="str">
        <f t="shared" si="0"/>
        <v>Cabo Verde</v>
      </c>
      <c r="F53" s="18">
        <f t="shared" si="1"/>
        <v>0.55598700000000001</v>
      </c>
      <c r="G53" t="str">
        <f>VLOOKUP(B53,'covid19 cases'!A:B,1,0)</f>
        <v>Cabo Verde</v>
      </c>
    </row>
    <row r="54" spans="1:7" ht="15.75" thickBot="1" x14ac:dyDescent="0.3">
      <c r="A54" s="3">
        <v>53</v>
      </c>
      <c r="B54" s="14" t="s">
        <v>57</v>
      </c>
      <c r="C54" s="1">
        <v>219159</v>
      </c>
      <c r="D54" s="10" t="s">
        <v>7</v>
      </c>
      <c r="E54" s="8" t="str">
        <f t="shared" si="0"/>
        <v>Sao Tome &amp; Principe</v>
      </c>
      <c r="F54" s="18">
        <f t="shared" si="1"/>
        <v>0.21915899999999999</v>
      </c>
      <c r="G54" t="str">
        <f>VLOOKUP(B54,'covid19 cases'!A:B,1,0)</f>
        <v>Sao Tome &amp; Principe</v>
      </c>
    </row>
    <row r="55" spans="1:7" ht="15.75" thickBot="1" x14ac:dyDescent="0.3">
      <c r="A55" s="5">
        <v>54</v>
      </c>
      <c r="B55" s="16" t="s">
        <v>58</v>
      </c>
      <c r="C55" s="6">
        <v>98347</v>
      </c>
      <c r="D55" s="12" t="s">
        <v>3</v>
      </c>
      <c r="E55" s="8" t="str">
        <f t="shared" si="0"/>
        <v>Seychelles</v>
      </c>
      <c r="F55" s="18">
        <f t="shared" si="1"/>
        <v>9.8347000000000004E-2</v>
      </c>
      <c r="G55" t="str">
        <f>VLOOKUP(B55,'covid19 cases'!A:B,1,0)</f>
        <v>Seychelles</v>
      </c>
    </row>
  </sheetData>
  <hyperlinks>
    <hyperlink ref="B2" r:id="rId1" display="https://www.worldometers.info/world-population/nigeria-population/"/>
    <hyperlink ref="B3" r:id="rId2" display="https://www.worldometers.info/world-population/ethiopia-population/"/>
    <hyperlink ref="B4" r:id="rId3" display="https://www.worldometers.info/world-population/egypt-population/"/>
    <hyperlink ref="B5" r:id="rId4" display="https://www.worldometers.info/world-population/democratic-republic-of-the-congo-population/"/>
    <hyperlink ref="B6" r:id="rId5" display="https://www.worldometers.info/world-population/tanzania-population/"/>
    <hyperlink ref="B7" r:id="rId6" display="https://www.worldometers.info/world-population/south-africa-population/"/>
    <hyperlink ref="B8" r:id="rId7" display="https://www.worldometers.info/world-population/kenya-population/"/>
    <hyperlink ref="B9" r:id="rId8" display="https://www.worldometers.info/world-population/uganda-population/"/>
    <hyperlink ref="B10" r:id="rId9" display="https://www.worldometers.info/world-population/algeria-population/"/>
    <hyperlink ref="B11" r:id="rId10" display="https://www.worldometers.info/world-population/sudan-population/"/>
    <hyperlink ref="B12" r:id="rId11" display="https://www.worldometers.info/world-population/morocco-population/"/>
    <hyperlink ref="B13" r:id="rId12" display="https://www.worldometers.info/world-population/angola-population/"/>
    <hyperlink ref="B14" r:id="rId13" display="https://www.worldometers.info/world-population/mozambique-population/"/>
    <hyperlink ref="B15" r:id="rId14" display="https://www.worldometers.info/world-population/ghana-population/"/>
    <hyperlink ref="B16" r:id="rId15" display="https://www.worldometers.info/world-population/madagascar-population/"/>
    <hyperlink ref="B17" r:id="rId16" display="https://www.worldometers.info/world-population/cameroon-population/"/>
    <hyperlink ref="B18" r:id="rId17" display="https://www.worldometers.info/world-population/cote-d-ivoire-population/"/>
    <hyperlink ref="B19" r:id="rId18" display="https://www.worldometers.info/world-population/niger-population/"/>
    <hyperlink ref="B20" r:id="rId19" display="https://www.worldometers.info/world-population/burkina-faso-population/"/>
    <hyperlink ref="B21" r:id="rId20" display="https://www.worldometers.info/world-population/mali-population/"/>
    <hyperlink ref="B22" r:id="rId21" display="https://www.worldometers.info/world-population/malawi-population/"/>
    <hyperlink ref="B23" r:id="rId22" display="https://www.worldometers.info/world-population/zambia-population/"/>
    <hyperlink ref="B24" r:id="rId23" display="https://www.worldometers.info/world-population/senegal-population/"/>
    <hyperlink ref="B25" r:id="rId24" display="https://www.worldometers.info/world-population/chad-population/"/>
    <hyperlink ref="B26" r:id="rId25" display="https://www.worldometers.info/world-population/somalia-population/"/>
    <hyperlink ref="B27" r:id="rId26" display="https://www.worldometers.info/world-population/zimbabwe-population/"/>
    <hyperlink ref="B28" r:id="rId27" display="https://www.worldometers.info/world-population/guinea-population/"/>
    <hyperlink ref="B29" r:id="rId28" display="https://www.worldometers.info/world-population/rwanda-population/"/>
    <hyperlink ref="B30" r:id="rId29" display="https://www.worldometers.info/world-population/benin-population/"/>
    <hyperlink ref="B31" r:id="rId30" display="https://www.worldometers.info/world-population/burundi-population/"/>
    <hyperlink ref="B32" r:id="rId31" display="https://www.worldometers.info/world-population/tunisia-population/"/>
    <hyperlink ref="B33" r:id="rId32" display="https://www.worldometers.info/world-population/south-sudan-population/"/>
    <hyperlink ref="B34" r:id="rId33" display="https://www.worldometers.info/world-population/togo-population/"/>
    <hyperlink ref="B35" r:id="rId34" display="https://www.worldometers.info/world-population/sierra-leone-population/"/>
    <hyperlink ref="B36" r:id="rId35" display="https://www.worldometers.info/world-population/libya-population/"/>
    <hyperlink ref="B37" r:id="rId36" display="https://www.worldometers.info/world-population/congo-population/"/>
    <hyperlink ref="B38" r:id="rId37" display="https://www.worldometers.info/world-population/liberia-population/"/>
    <hyperlink ref="B39" r:id="rId38" display="https://www.worldometers.info/world-population/central-african-republic-population/"/>
    <hyperlink ref="B40" r:id="rId39" display="https://www.worldometers.info/world-population/mauritania-population/"/>
    <hyperlink ref="B41" r:id="rId40" display="https://www.worldometers.info/world-population/eritrea-population/"/>
    <hyperlink ref="B42" r:id="rId41" display="https://www.worldometers.info/world-population/namibia-population/"/>
    <hyperlink ref="B43" r:id="rId42" display="https://www.worldometers.info/world-population/gambia-population/"/>
    <hyperlink ref="B44" r:id="rId43" display="https://www.worldometers.info/world-population/botswana-population/"/>
    <hyperlink ref="B45" r:id="rId44" display="https://www.worldometers.info/world-population/gabon-population/"/>
    <hyperlink ref="B46" r:id="rId45" display="https://www.worldometers.info/world-population/lesotho-population/"/>
    <hyperlink ref="B47" r:id="rId46" display="https://www.worldometers.info/world-population/guinea-bissau-population/"/>
    <hyperlink ref="B48" r:id="rId47" display="https://www.worldometers.info/world-population/equatorial-guinea-population/"/>
    <hyperlink ref="B49" r:id="rId48" display="https://www.worldometers.info/world-population/mauritius-population/"/>
    <hyperlink ref="B50" r:id="rId49" display="https://www.worldometers.info/world-population/swaziland-population/"/>
    <hyperlink ref="B51" r:id="rId50" display="https://www.worldometers.info/world-population/djibouti-population/"/>
    <hyperlink ref="B52" r:id="rId51" display="https://www.worldometers.info/world-population/comoros-population/"/>
    <hyperlink ref="B53" r:id="rId52" display="https://www.worldometers.info/world-population/cabo-verde-population/"/>
    <hyperlink ref="B54" r:id="rId53" display="https://www.worldometers.info/world-population/sao-tome-and-principe-population/"/>
    <hyperlink ref="B55" r:id="rId54" display="https://www.worldometers.info/world-population/seychelles-population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A43" sqref="A43"/>
    </sheetView>
  </sheetViews>
  <sheetFormatPr defaultRowHeight="15" x14ac:dyDescent="0.25"/>
  <cols>
    <col min="1" max="1" width="13.140625" customWidth="1"/>
  </cols>
  <sheetData>
    <row r="1" spans="1:14" ht="30" x14ac:dyDescent="0.25">
      <c r="A1" s="28" t="s">
        <v>68</v>
      </c>
      <c r="B1" s="29" t="s">
        <v>65</v>
      </c>
      <c r="C1" s="29" t="s">
        <v>71</v>
      </c>
      <c r="D1" s="29" t="s">
        <v>65</v>
      </c>
      <c r="E1" s="29" t="s">
        <v>71</v>
      </c>
      <c r="F1" s="29" t="s">
        <v>65</v>
      </c>
      <c r="G1" s="29" t="s">
        <v>74</v>
      </c>
      <c r="H1" s="29" t="s">
        <v>75</v>
      </c>
      <c r="I1" s="29" t="s">
        <v>77</v>
      </c>
      <c r="J1" s="29" t="s">
        <v>79</v>
      </c>
      <c r="K1" s="29" t="s">
        <v>65</v>
      </c>
      <c r="L1" s="29" t="s">
        <v>81</v>
      </c>
    </row>
    <row r="2" spans="1:14" ht="30.75" thickBot="1" x14ac:dyDescent="0.3">
      <c r="A2" s="30" t="s">
        <v>69</v>
      </c>
      <c r="B2" s="19" t="s">
        <v>70</v>
      </c>
      <c r="C2" s="19" t="s">
        <v>70</v>
      </c>
      <c r="D2" s="19" t="s">
        <v>72</v>
      </c>
      <c r="E2" s="19" t="s">
        <v>72</v>
      </c>
      <c r="F2" s="19" t="s">
        <v>73</v>
      </c>
      <c r="G2" s="19" t="s">
        <v>70</v>
      </c>
      <c r="H2" s="19" t="s">
        <v>76</v>
      </c>
      <c r="I2" s="19" t="s">
        <v>78</v>
      </c>
      <c r="J2" s="19" t="s">
        <v>78</v>
      </c>
      <c r="K2" s="19" t="s">
        <v>80</v>
      </c>
      <c r="L2" s="19" t="s">
        <v>78</v>
      </c>
    </row>
    <row r="3" spans="1:14" ht="16.5" thickTop="1" thickBot="1" x14ac:dyDescent="0.3">
      <c r="A3" s="31" t="s">
        <v>82</v>
      </c>
      <c r="B3" s="20">
        <v>35456</v>
      </c>
      <c r="C3" s="20">
        <v>1420</v>
      </c>
      <c r="D3" s="20">
        <v>1521</v>
      </c>
      <c r="E3" s="21">
        <v>53</v>
      </c>
      <c r="F3" s="20">
        <v>11818</v>
      </c>
      <c r="G3" s="20">
        <v>22117</v>
      </c>
      <c r="H3" s="21">
        <v>120</v>
      </c>
      <c r="I3" s="21"/>
      <c r="J3" s="21"/>
      <c r="K3" s="21"/>
      <c r="L3" s="21"/>
    </row>
    <row r="4" spans="1:14" ht="16.5" thickBot="1" x14ac:dyDescent="0.3">
      <c r="A4" s="32" t="s">
        <v>13</v>
      </c>
      <c r="B4" s="22">
        <v>3649</v>
      </c>
      <c r="C4" s="23">
        <v>132</v>
      </c>
      <c r="D4" s="24">
        <v>437</v>
      </c>
      <c r="E4" s="25">
        <v>5</v>
      </c>
      <c r="F4" s="22">
        <v>1651</v>
      </c>
      <c r="G4" s="22">
        <v>1561</v>
      </c>
      <c r="H4" s="24">
        <v>22</v>
      </c>
      <c r="I4" s="24">
        <v>83</v>
      </c>
      <c r="J4" s="24">
        <v>10</v>
      </c>
      <c r="K4" s="22">
        <v>6500</v>
      </c>
      <c r="L4" s="24">
        <v>148</v>
      </c>
    </row>
    <row r="5" spans="1:14" ht="16.5" thickBot="1" x14ac:dyDescent="0.3">
      <c r="A5" s="32" t="s">
        <v>16</v>
      </c>
      <c r="B5" s="24">
        <v>27</v>
      </c>
      <c r="C5" s="24"/>
      <c r="D5" s="24">
        <v>2</v>
      </c>
      <c r="E5" s="24"/>
      <c r="F5" s="24">
        <v>6</v>
      </c>
      <c r="G5" s="24">
        <v>19</v>
      </c>
      <c r="H5" s="24"/>
      <c r="I5" s="24">
        <v>0.8</v>
      </c>
      <c r="J5" s="24">
        <v>0.06</v>
      </c>
      <c r="K5" s="24"/>
      <c r="L5" s="24"/>
    </row>
    <row r="6" spans="1:14" ht="16.5" thickBot="1" x14ac:dyDescent="0.3">
      <c r="A6" s="32" t="s">
        <v>33</v>
      </c>
      <c r="B6" s="24">
        <v>64</v>
      </c>
      <c r="C6" s="24"/>
      <c r="D6" s="24">
        <v>1</v>
      </c>
      <c r="E6" s="24"/>
      <c r="F6" s="24">
        <v>33</v>
      </c>
      <c r="G6" s="24">
        <v>30</v>
      </c>
      <c r="H6" s="24"/>
      <c r="I6" s="24">
        <v>5</v>
      </c>
      <c r="J6" s="24">
        <v>0.08</v>
      </c>
      <c r="K6" s="24"/>
      <c r="L6" s="24"/>
    </row>
    <row r="7" spans="1:14" ht="16.5" thickBot="1" x14ac:dyDescent="0.3">
      <c r="A7" s="32" t="s">
        <v>47</v>
      </c>
      <c r="B7" s="24">
        <v>23</v>
      </c>
      <c r="C7" s="23">
        <v>1</v>
      </c>
      <c r="D7" s="24">
        <v>1</v>
      </c>
      <c r="E7" s="24"/>
      <c r="F7" s="24"/>
      <c r="G7" s="24">
        <v>22</v>
      </c>
      <c r="H7" s="24"/>
      <c r="I7" s="24">
        <v>10</v>
      </c>
      <c r="J7" s="24">
        <v>0.4</v>
      </c>
      <c r="K7" s="22">
        <v>6016</v>
      </c>
      <c r="L7" s="22">
        <v>2558</v>
      </c>
    </row>
    <row r="8" spans="1:14" ht="16.5" thickBot="1" x14ac:dyDescent="0.3">
      <c r="A8" s="32" t="s">
        <v>23</v>
      </c>
      <c r="B8" s="24">
        <v>638</v>
      </c>
      <c r="C8" s="23">
        <v>3</v>
      </c>
      <c r="D8" s="24">
        <v>42</v>
      </c>
      <c r="E8" s="24"/>
      <c r="F8" s="24">
        <v>476</v>
      </c>
      <c r="G8" s="24">
        <v>120</v>
      </c>
      <c r="H8" s="24"/>
      <c r="I8" s="24">
        <v>31</v>
      </c>
      <c r="J8" s="24">
        <v>2</v>
      </c>
      <c r="K8" s="24"/>
      <c r="L8" s="24"/>
    </row>
    <row r="9" spans="1:14" ht="16.5" thickBot="1" x14ac:dyDescent="0.3">
      <c r="A9" s="32" t="s">
        <v>34</v>
      </c>
      <c r="B9" s="24">
        <v>11</v>
      </c>
      <c r="C9" s="24"/>
      <c r="D9" s="24">
        <v>1</v>
      </c>
      <c r="E9" s="24"/>
      <c r="F9" s="24">
        <v>4</v>
      </c>
      <c r="G9" s="24">
        <v>6</v>
      </c>
      <c r="H9" s="24"/>
      <c r="I9" s="24">
        <v>0.9</v>
      </c>
      <c r="J9" s="24">
        <v>0.08</v>
      </c>
      <c r="K9" s="24">
        <v>284</v>
      </c>
      <c r="L9" s="24">
        <v>24</v>
      </c>
    </row>
    <row r="10" spans="1:14" ht="16.5" thickBot="1" x14ac:dyDescent="0.3">
      <c r="A10" s="32" t="s">
        <v>56</v>
      </c>
      <c r="B10" s="24">
        <v>114</v>
      </c>
      <c r="C10" s="23">
        <v>5</v>
      </c>
      <c r="D10" s="24">
        <v>1</v>
      </c>
      <c r="E10" s="24"/>
      <c r="F10" s="24">
        <v>2</v>
      </c>
      <c r="G10" s="24">
        <v>111</v>
      </c>
      <c r="H10" s="24"/>
      <c r="I10" s="24">
        <v>205</v>
      </c>
      <c r="J10" s="24">
        <v>2</v>
      </c>
      <c r="K10" s="24">
        <v>791</v>
      </c>
      <c r="L10" s="22">
        <v>1423</v>
      </c>
      <c r="M10" t="str">
        <f>VLOOKUP(A10,ff!B:D,1,0)</f>
        <v>Cabo Verde</v>
      </c>
    </row>
    <row r="11" spans="1:14" ht="16.5" thickBot="1" x14ac:dyDescent="0.3">
      <c r="A11" s="32" t="s">
        <v>20</v>
      </c>
      <c r="B11" s="22">
        <v>1705</v>
      </c>
      <c r="C11" s="24"/>
      <c r="D11" s="24">
        <v>58</v>
      </c>
      <c r="E11" s="24"/>
      <c r="F11" s="24">
        <v>915</v>
      </c>
      <c r="G11" s="24">
        <v>732</v>
      </c>
      <c r="H11" s="24">
        <v>12</v>
      </c>
      <c r="I11" s="24">
        <v>64</v>
      </c>
      <c r="J11" s="24">
        <v>2</v>
      </c>
      <c r="K11" s="24"/>
      <c r="L11" s="24"/>
      <c r="M11" t="str">
        <f>VLOOKUP(A11,ff!B:D,1,0)</f>
        <v>Cameroon</v>
      </c>
    </row>
    <row r="12" spans="1:14" ht="16.5" thickBot="1" x14ac:dyDescent="0.3">
      <c r="A12" t="s">
        <v>42</v>
      </c>
      <c r="B12" s="24">
        <v>50</v>
      </c>
      <c r="C12" s="24"/>
      <c r="D12" s="24"/>
      <c r="E12" s="24"/>
      <c r="F12" s="24">
        <v>10</v>
      </c>
      <c r="G12" s="24">
        <v>40</v>
      </c>
      <c r="H12" s="24"/>
      <c r="I12" s="24">
        <v>10</v>
      </c>
      <c r="J12" s="24"/>
      <c r="K12" s="24"/>
      <c r="L12" s="24"/>
      <c r="M12" t="str">
        <f>VLOOKUP(A12,ff!B:D,1,0)</f>
        <v>Central African Republic</v>
      </c>
      <c r="N12" t="s">
        <v>42</v>
      </c>
    </row>
    <row r="13" spans="1:14" ht="16.5" thickBot="1" x14ac:dyDescent="0.3">
      <c r="A13" s="32" t="s">
        <v>28</v>
      </c>
      <c r="B13" s="24">
        <v>52</v>
      </c>
      <c r="C13" s="23">
        <v>6</v>
      </c>
      <c r="D13" s="24">
        <v>2</v>
      </c>
      <c r="E13" s="25">
        <v>2</v>
      </c>
      <c r="F13" s="24">
        <v>19</v>
      </c>
      <c r="G13" s="24">
        <v>31</v>
      </c>
      <c r="H13" s="24"/>
      <c r="I13" s="24">
        <v>3</v>
      </c>
      <c r="J13" s="24">
        <v>0.1</v>
      </c>
      <c r="K13" s="24"/>
      <c r="L13" s="24"/>
      <c r="M13" t="str">
        <f>VLOOKUP(A13,ff!B:D,1,0)</f>
        <v>Chad</v>
      </c>
    </row>
    <row r="14" spans="1:14" ht="16.5" thickBot="1" x14ac:dyDescent="0.3">
      <c r="A14" s="32" t="s">
        <v>40</v>
      </c>
      <c r="B14" s="24">
        <v>207</v>
      </c>
      <c r="C14" s="24"/>
      <c r="D14" s="24">
        <v>8</v>
      </c>
      <c r="E14" s="24"/>
      <c r="F14" s="24">
        <v>19</v>
      </c>
      <c r="G14" s="24">
        <v>180</v>
      </c>
      <c r="H14" s="24"/>
      <c r="I14" s="24">
        <v>38</v>
      </c>
      <c r="J14" s="24">
        <v>1</v>
      </c>
      <c r="K14" s="24"/>
      <c r="L14" s="24"/>
      <c r="M14" t="str">
        <f>VLOOKUP(A14,ff!B:D,1,0)</f>
        <v>Congo</v>
      </c>
    </row>
    <row r="15" spans="1:14" ht="16.5" thickBot="1" x14ac:dyDescent="0.3">
      <c r="A15" s="32" t="s">
        <v>54</v>
      </c>
      <c r="B15" s="22">
        <v>1072</v>
      </c>
      <c r="C15" s="23">
        <v>37</v>
      </c>
      <c r="D15" s="24">
        <v>2</v>
      </c>
      <c r="E15" s="24"/>
      <c r="F15" s="24">
        <v>498</v>
      </c>
      <c r="G15" s="24">
        <v>572</v>
      </c>
      <c r="H15" s="24"/>
      <c r="I15" s="22">
        <v>1085</v>
      </c>
      <c r="J15" s="24">
        <v>2</v>
      </c>
      <c r="K15" s="22">
        <v>12571</v>
      </c>
      <c r="L15" s="22">
        <v>12724</v>
      </c>
      <c r="M15" t="str">
        <f>VLOOKUP(A15,ff!B:D,1,0)</f>
        <v>Djibouti</v>
      </c>
    </row>
    <row r="16" spans="1:14" ht="16.5" thickBot="1" x14ac:dyDescent="0.3">
      <c r="A16" t="s">
        <v>6</v>
      </c>
      <c r="B16" s="24">
        <v>471</v>
      </c>
      <c r="C16" s="23">
        <v>12</v>
      </c>
      <c r="D16" s="24">
        <v>30</v>
      </c>
      <c r="E16" s="25">
        <v>2</v>
      </c>
      <c r="F16" s="24">
        <v>56</v>
      </c>
      <c r="G16" s="24">
        <v>385</v>
      </c>
      <c r="H16" s="24"/>
      <c r="I16" s="24">
        <v>5</v>
      </c>
      <c r="J16" s="24">
        <v>0.3</v>
      </c>
      <c r="K16" s="24"/>
      <c r="L16" s="24"/>
      <c r="M16" t="str">
        <f>VLOOKUP(A16,ff!B:D,1,0)</f>
        <v>DR Congo</v>
      </c>
      <c r="N16" t="s">
        <v>6</v>
      </c>
    </row>
    <row r="17" spans="1:14" ht="16.5" thickBot="1" x14ac:dyDescent="0.3">
      <c r="A17" s="32" t="s">
        <v>4</v>
      </c>
      <c r="B17" s="22">
        <v>5042</v>
      </c>
      <c r="C17" s="23">
        <v>260</v>
      </c>
      <c r="D17" s="24">
        <v>359</v>
      </c>
      <c r="E17" s="25">
        <v>22</v>
      </c>
      <c r="F17" s="22">
        <v>1304</v>
      </c>
      <c r="G17" s="22">
        <v>3379</v>
      </c>
      <c r="H17" s="24"/>
      <c r="I17" s="24">
        <v>49</v>
      </c>
      <c r="J17" s="24">
        <v>4</v>
      </c>
      <c r="K17" s="22">
        <v>90000</v>
      </c>
      <c r="L17" s="24">
        <v>879</v>
      </c>
      <c r="M17" t="str">
        <f>VLOOKUP(A17,ff!B:D,1,0)</f>
        <v>Egypt</v>
      </c>
    </row>
    <row r="18" spans="1:14" ht="30.75" thickBot="1" x14ac:dyDescent="0.3">
      <c r="A18" s="32" t="s">
        <v>51</v>
      </c>
      <c r="B18" s="24">
        <v>315</v>
      </c>
      <c r="C18" s="23">
        <v>57</v>
      </c>
      <c r="D18" s="24">
        <v>1</v>
      </c>
      <c r="E18" s="24"/>
      <c r="F18" s="24">
        <v>9</v>
      </c>
      <c r="G18" s="24">
        <v>305</v>
      </c>
      <c r="H18" s="24"/>
      <c r="I18" s="24">
        <v>225</v>
      </c>
      <c r="J18" s="24">
        <v>0.7</v>
      </c>
      <c r="K18" s="24">
        <v>854</v>
      </c>
      <c r="L18" s="24">
        <v>609</v>
      </c>
      <c r="M18" t="str">
        <f>VLOOKUP(A18,ff!B:D,1,0)</f>
        <v>Equatorial Guinea</v>
      </c>
    </row>
    <row r="19" spans="1:14" ht="16.5" thickBot="1" x14ac:dyDescent="0.3">
      <c r="A19" s="32" t="s">
        <v>44</v>
      </c>
      <c r="B19" s="24">
        <v>39</v>
      </c>
      <c r="C19" s="24"/>
      <c r="D19" s="24"/>
      <c r="E19" s="24"/>
      <c r="F19" s="24">
        <v>13</v>
      </c>
      <c r="G19" s="24">
        <v>26</v>
      </c>
      <c r="H19" s="24"/>
      <c r="I19" s="24">
        <v>11</v>
      </c>
      <c r="J19" s="24"/>
      <c r="K19" s="24"/>
      <c r="L19" s="24"/>
      <c r="M19" t="str">
        <f>VLOOKUP(A19,ff!B:D,1,0)</f>
        <v>Eritrea</v>
      </c>
    </row>
    <row r="20" spans="1:14" ht="16.5" thickBot="1" x14ac:dyDescent="0.3">
      <c r="A20" s="32" t="s">
        <v>53</v>
      </c>
      <c r="B20" s="24">
        <v>71</v>
      </c>
      <c r="C20" s="23">
        <v>6</v>
      </c>
      <c r="D20" s="24">
        <v>1</v>
      </c>
      <c r="E20" s="24"/>
      <c r="F20" s="24">
        <v>10</v>
      </c>
      <c r="G20" s="24">
        <v>60</v>
      </c>
      <c r="H20" s="24"/>
      <c r="I20" s="24">
        <v>61</v>
      </c>
      <c r="J20" s="24">
        <v>0.9</v>
      </c>
      <c r="K20" s="24">
        <v>714</v>
      </c>
      <c r="L20" s="24">
        <v>615</v>
      </c>
      <c r="M20" t="str">
        <f>VLOOKUP(A20,ff!B:D,1,0)</f>
        <v>Eswatini</v>
      </c>
    </row>
    <row r="21" spans="1:14" ht="16.5" thickBot="1" x14ac:dyDescent="0.3">
      <c r="A21" s="32" t="s">
        <v>2</v>
      </c>
      <c r="B21" s="24">
        <v>126</v>
      </c>
      <c r="C21" s="23">
        <v>2</v>
      </c>
      <c r="D21" s="24">
        <v>3</v>
      </c>
      <c r="E21" s="24"/>
      <c r="F21" s="24">
        <v>50</v>
      </c>
      <c r="G21" s="24">
        <v>73</v>
      </c>
      <c r="H21" s="24"/>
      <c r="I21" s="24">
        <v>1</v>
      </c>
      <c r="J21" s="24">
        <v>0.03</v>
      </c>
      <c r="K21" s="22">
        <v>15668</v>
      </c>
      <c r="L21" s="24">
        <v>136</v>
      </c>
      <c r="M21" t="str">
        <f>VLOOKUP(A21,ff!B:D,1,0)</f>
        <v>Ethiopia</v>
      </c>
    </row>
    <row r="22" spans="1:14" ht="16.5" thickBot="1" x14ac:dyDescent="0.3">
      <c r="A22" s="32" t="s">
        <v>48</v>
      </c>
      <c r="B22" s="24">
        <v>238</v>
      </c>
      <c r="C22" s="23">
        <v>27</v>
      </c>
      <c r="D22" s="24">
        <v>3</v>
      </c>
      <c r="E22" s="24"/>
      <c r="F22" s="24">
        <v>53</v>
      </c>
      <c r="G22" s="24">
        <v>182</v>
      </c>
      <c r="H22" s="24">
        <v>1</v>
      </c>
      <c r="I22" s="24">
        <v>107</v>
      </c>
      <c r="J22" s="24">
        <v>1</v>
      </c>
      <c r="K22" s="24">
        <v>724</v>
      </c>
      <c r="L22" s="24">
        <v>325</v>
      </c>
      <c r="M22" t="str">
        <f>VLOOKUP(A22,ff!B:D,1,0)</f>
        <v>Gabon</v>
      </c>
    </row>
    <row r="23" spans="1:14" ht="16.5" thickBot="1" x14ac:dyDescent="0.3">
      <c r="A23" s="32" t="s">
        <v>46</v>
      </c>
      <c r="B23" s="24">
        <v>10</v>
      </c>
      <c r="C23" s="24"/>
      <c r="D23" s="24">
        <v>1</v>
      </c>
      <c r="E23" s="24"/>
      <c r="F23" s="24">
        <v>8</v>
      </c>
      <c r="G23" s="24">
        <v>1</v>
      </c>
      <c r="H23" s="24"/>
      <c r="I23" s="24">
        <v>4</v>
      </c>
      <c r="J23" s="24">
        <v>0.4</v>
      </c>
      <c r="K23" s="24">
        <v>401</v>
      </c>
      <c r="L23" s="24">
        <v>166</v>
      </c>
      <c r="M23" t="str">
        <f>VLOOKUP(A23,ff!B:D,1,0)</f>
        <v>Gambia</v>
      </c>
    </row>
    <row r="24" spans="1:14" ht="16.5" thickBot="1" x14ac:dyDescent="0.3">
      <c r="A24" s="32" t="s">
        <v>18</v>
      </c>
      <c r="B24" s="22">
        <v>1671</v>
      </c>
      <c r="C24" s="23">
        <v>121</v>
      </c>
      <c r="D24" s="24">
        <v>16</v>
      </c>
      <c r="E24" s="25">
        <v>5</v>
      </c>
      <c r="F24" s="24">
        <v>188</v>
      </c>
      <c r="G24" s="22">
        <v>1467</v>
      </c>
      <c r="H24" s="24">
        <v>4</v>
      </c>
      <c r="I24" s="24">
        <v>54</v>
      </c>
      <c r="J24" s="24">
        <v>0.5</v>
      </c>
      <c r="K24" s="22">
        <v>100622</v>
      </c>
      <c r="L24" s="22">
        <v>3238</v>
      </c>
      <c r="M24" t="str">
        <f>VLOOKUP(A24,ff!B:D,1,0)</f>
        <v>Ghana</v>
      </c>
    </row>
    <row r="25" spans="1:14" ht="16.5" thickBot="1" x14ac:dyDescent="0.3">
      <c r="A25" s="32" t="s">
        <v>31</v>
      </c>
      <c r="B25" s="22">
        <v>1240</v>
      </c>
      <c r="C25" s="23">
        <v>77</v>
      </c>
      <c r="D25" s="24">
        <v>7</v>
      </c>
      <c r="E25" s="24"/>
      <c r="F25" s="24">
        <v>269</v>
      </c>
      <c r="G25" s="24">
        <v>964</v>
      </c>
      <c r="H25" s="24"/>
      <c r="I25" s="24">
        <v>94</v>
      </c>
      <c r="J25" s="24">
        <v>0.5</v>
      </c>
      <c r="K25" s="24"/>
      <c r="L25" s="24"/>
      <c r="M25" t="str">
        <f>VLOOKUP(A25,ff!B:D,1,0)</f>
        <v>Guinea</v>
      </c>
    </row>
    <row r="26" spans="1:14" ht="30.75" thickBot="1" x14ac:dyDescent="0.3">
      <c r="A26" s="32" t="s">
        <v>50</v>
      </c>
      <c r="B26" s="24">
        <v>73</v>
      </c>
      <c r="C26" s="24"/>
      <c r="D26" s="24">
        <v>1</v>
      </c>
      <c r="E26" s="24"/>
      <c r="F26" s="24">
        <v>18</v>
      </c>
      <c r="G26" s="24">
        <v>54</v>
      </c>
      <c r="H26" s="24"/>
      <c r="I26" s="24">
        <v>37</v>
      </c>
      <c r="J26" s="24">
        <v>0.5</v>
      </c>
      <c r="K26" s="22">
        <v>1500</v>
      </c>
      <c r="L26" s="24">
        <v>762</v>
      </c>
      <c r="M26" t="str">
        <f>VLOOKUP(A26,ff!B:D,1,0)</f>
        <v>Guinea-Bissau</v>
      </c>
    </row>
    <row r="27" spans="1:14" ht="16.5" thickBot="1" x14ac:dyDescent="0.3">
      <c r="A27" t="s">
        <v>21</v>
      </c>
      <c r="B27" s="22">
        <v>1164</v>
      </c>
      <c r="C27" s="24"/>
      <c r="D27" s="24">
        <v>14</v>
      </c>
      <c r="E27" s="24"/>
      <c r="F27" s="24">
        <v>499</v>
      </c>
      <c r="G27" s="24">
        <v>651</v>
      </c>
      <c r="H27" s="24"/>
      <c r="I27" s="24">
        <v>44</v>
      </c>
      <c r="J27" s="24">
        <v>0.5</v>
      </c>
      <c r="K27" s="24"/>
      <c r="L27" s="24"/>
      <c r="M27" t="str">
        <f>VLOOKUP(A27,ff!B:D,1,0)</f>
        <v>Côte d'Ivoire</v>
      </c>
      <c r="N27" t="s">
        <v>21</v>
      </c>
    </row>
    <row r="28" spans="1:14" ht="16.5" thickBot="1" x14ac:dyDescent="0.3">
      <c r="A28" s="32" t="s">
        <v>11</v>
      </c>
      <c r="B28" s="24">
        <v>374</v>
      </c>
      <c r="C28" s="23">
        <v>11</v>
      </c>
      <c r="D28" s="24">
        <v>14</v>
      </c>
      <c r="E28" s="24"/>
      <c r="F28" s="24">
        <v>124</v>
      </c>
      <c r="G28" s="24">
        <v>236</v>
      </c>
      <c r="H28" s="24">
        <v>2</v>
      </c>
      <c r="I28" s="24">
        <v>7</v>
      </c>
      <c r="J28" s="24">
        <v>0.3</v>
      </c>
      <c r="K28" s="22">
        <v>17992</v>
      </c>
      <c r="L28" s="24">
        <v>335</v>
      </c>
      <c r="M28" t="str">
        <f>VLOOKUP(A28,ff!B:D,1,0)</f>
        <v>Kenya</v>
      </c>
    </row>
    <row r="29" spans="1:14" ht="16.5" thickBot="1" x14ac:dyDescent="0.3">
      <c r="A29" s="32" t="s">
        <v>41</v>
      </c>
      <c r="B29" s="24">
        <v>141</v>
      </c>
      <c r="C29" s="23">
        <v>17</v>
      </c>
      <c r="D29" s="24">
        <v>16</v>
      </c>
      <c r="E29" s="25">
        <v>4</v>
      </c>
      <c r="F29" s="24">
        <v>45</v>
      </c>
      <c r="G29" s="24">
        <v>80</v>
      </c>
      <c r="H29" s="24"/>
      <c r="I29" s="24">
        <v>28</v>
      </c>
      <c r="J29" s="24">
        <v>3</v>
      </c>
      <c r="K29" s="24"/>
      <c r="L29" s="24"/>
      <c r="M29" t="str">
        <f>VLOOKUP(A29,ff!B:D,1,0)</f>
        <v>Liberia</v>
      </c>
    </row>
    <row r="30" spans="1:14" ht="16.5" thickBot="1" x14ac:dyDescent="0.3">
      <c r="A30" s="32" t="s">
        <v>39</v>
      </c>
      <c r="B30" s="24">
        <v>61</v>
      </c>
      <c r="C30" s="24"/>
      <c r="D30" s="24">
        <v>2</v>
      </c>
      <c r="E30" s="24"/>
      <c r="F30" s="24">
        <v>18</v>
      </c>
      <c r="G30" s="24">
        <v>41</v>
      </c>
      <c r="H30" s="24"/>
      <c r="I30" s="24">
        <v>9</v>
      </c>
      <c r="J30" s="24">
        <v>0.3</v>
      </c>
      <c r="K30" s="22">
        <v>1623</v>
      </c>
      <c r="L30" s="24">
        <v>236</v>
      </c>
      <c r="M30" t="str">
        <f>VLOOKUP(A30,ff!B:D,1,0)</f>
        <v>Libya</v>
      </c>
    </row>
    <row r="31" spans="1:14" ht="16.5" thickBot="1" x14ac:dyDescent="0.3">
      <c r="A31" s="32" t="s">
        <v>19</v>
      </c>
      <c r="B31" s="24">
        <v>128</v>
      </c>
      <c r="C31" s="24"/>
      <c r="D31" s="24"/>
      <c r="E31" s="24"/>
      <c r="F31" s="24">
        <v>82</v>
      </c>
      <c r="G31" s="24">
        <v>46</v>
      </c>
      <c r="H31" s="24">
        <v>1</v>
      </c>
      <c r="I31" s="24">
        <v>5</v>
      </c>
      <c r="J31" s="24"/>
      <c r="K31" s="22">
        <v>2357</v>
      </c>
      <c r="L31" s="24">
        <v>85</v>
      </c>
      <c r="M31" t="str">
        <f>VLOOKUP(A31,ff!B:D,1,0)</f>
        <v>Madagascar</v>
      </c>
    </row>
    <row r="32" spans="1:14" ht="16.5" thickBot="1" x14ac:dyDescent="0.3">
      <c r="A32" s="32" t="s">
        <v>25</v>
      </c>
      <c r="B32" s="24">
        <v>36</v>
      </c>
      <c r="C32" s="24"/>
      <c r="D32" s="24">
        <v>3</v>
      </c>
      <c r="E32" s="24"/>
      <c r="F32" s="24">
        <v>5</v>
      </c>
      <c r="G32" s="24">
        <v>28</v>
      </c>
      <c r="H32" s="24">
        <v>1</v>
      </c>
      <c r="I32" s="24">
        <v>2</v>
      </c>
      <c r="J32" s="24">
        <v>0.2</v>
      </c>
      <c r="K32" s="24">
        <v>690</v>
      </c>
      <c r="L32" s="24">
        <v>36</v>
      </c>
      <c r="M32" t="str">
        <f>VLOOKUP(A32,ff!B:D,1,0)</f>
        <v>Malawi</v>
      </c>
    </row>
    <row r="33" spans="1:14" ht="16.5" thickBot="1" x14ac:dyDescent="0.3">
      <c r="A33" s="32" t="s">
        <v>24</v>
      </c>
      <c r="B33" s="24">
        <v>424</v>
      </c>
      <c r="C33" s="23">
        <v>16</v>
      </c>
      <c r="D33" s="24">
        <v>24</v>
      </c>
      <c r="E33" s="25">
        <v>1</v>
      </c>
      <c r="F33" s="24">
        <v>122</v>
      </c>
      <c r="G33" s="24">
        <v>278</v>
      </c>
      <c r="H33" s="24"/>
      <c r="I33" s="24">
        <v>21</v>
      </c>
      <c r="J33" s="24">
        <v>1</v>
      </c>
      <c r="K33" s="22">
        <v>2172</v>
      </c>
      <c r="L33" s="24">
        <v>107</v>
      </c>
      <c r="M33" t="str">
        <f>VLOOKUP(A33,ff!B:D,1,0)</f>
        <v>Mali</v>
      </c>
    </row>
    <row r="34" spans="1:14" ht="16.5" thickBot="1" x14ac:dyDescent="0.3">
      <c r="A34" s="33" t="s">
        <v>43</v>
      </c>
      <c r="B34" s="26">
        <v>7</v>
      </c>
      <c r="C34" s="26"/>
      <c r="D34" s="26">
        <v>1</v>
      </c>
      <c r="E34" s="26"/>
      <c r="F34" s="26">
        <v>6</v>
      </c>
      <c r="G34" s="26">
        <v>0</v>
      </c>
      <c r="H34" s="26"/>
      <c r="I34" s="26">
        <v>2</v>
      </c>
      <c r="J34" s="26">
        <v>0.2</v>
      </c>
      <c r="K34" s="27">
        <v>1032</v>
      </c>
      <c r="L34" s="26">
        <v>222</v>
      </c>
      <c r="M34" t="str">
        <f>VLOOKUP(A34,ff!B:D,1,0)</f>
        <v>Mauritania</v>
      </c>
    </row>
    <row r="35" spans="1:14" ht="16.5" thickBot="1" x14ac:dyDescent="0.3">
      <c r="A35" s="32" t="s">
        <v>52</v>
      </c>
      <c r="B35" s="24">
        <v>334</v>
      </c>
      <c r="C35" s="24"/>
      <c r="D35" s="24">
        <v>10</v>
      </c>
      <c r="E35" s="24"/>
      <c r="F35" s="24">
        <v>303</v>
      </c>
      <c r="G35" s="24">
        <v>21</v>
      </c>
      <c r="H35" s="24">
        <v>3</v>
      </c>
      <c r="I35" s="24">
        <v>263</v>
      </c>
      <c r="J35" s="24">
        <v>8</v>
      </c>
      <c r="K35" s="22">
        <v>14445</v>
      </c>
      <c r="L35" s="22">
        <v>11358</v>
      </c>
      <c r="M35" t="str">
        <f>VLOOKUP(A35,ff!B:D,1,0)</f>
        <v>Mauritius</v>
      </c>
    </row>
    <row r="36" spans="1:14" ht="16.5" thickBot="1" x14ac:dyDescent="0.3">
      <c r="A36" t="s">
        <v>55</v>
      </c>
      <c r="B36" s="24">
        <v>460</v>
      </c>
      <c r="C36" s="23">
        <v>59</v>
      </c>
      <c r="D36" s="24">
        <v>4</v>
      </c>
      <c r="E36" s="24"/>
      <c r="F36" s="24">
        <v>235</v>
      </c>
      <c r="G36" s="24">
        <v>221</v>
      </c>
      <c r="H36" s="24">
        <v>4</v>
      </c>
      <c r="I36" s="22">
        <v>1686</v>
      </c>
      <c r="J36" s="24">
        <v>15</v>
      </c>
      <c r="K36" s="22">
        <v>2700</v>
      </c>
      <c r="L36" s="22">
        <v>9897</v>
      </c>
      <c r="M36" t="str">
        <f>VLOOKUP(A36,ff!B:D,1,0)</f>
        <v>Comoros</v>
      </c>
      <c r="N36" t="s">
        <v>55</v>
      </c>
    </row>
    <row r="37" spans="1:14" ht="16.5" thickBot="1" x14ac:dyDescent="0.3">
      <c r="A37" s="32" t="s">
        <v>15</v>
      </c>
      <c r="B37" s="22">
        <v>4252</v>
      </c>
      <c r="C37" s="23">
        <v>132</v>
      </c>
      <c r="D37" s="24">
        <v>165</v>
      </c>
      <c r="E37" s="25">
        <v>3</v>
      </c>
      <c r="F37" s="24">
        <v>778</v>
      </c>
      <c r="G37" s="22">
        <v>3309</v>
      </c>
      <c r="H37" s="24">
        <v>1</v>
      </c>
      <c r="I37" s="24">
        <v>115</v>
      </c>
      <c r="J37" s="24">
        <v>4</v>
      </c>
      <c r="K37" s="22">
        <v>32250</v>
      </c>
      <c r="L37" s="24">
        <v>874</v>
      </c>
      <c r="M37" t="str">
        <f>VLOOKUP(A37,ff!B:D,1,0)</f>
        <v>Morocco</v>
      </c>
    </row>
    <row r="38" spans="1:14" ht="16.5" thickBot="1" x14ac:dyDescent="0.3">
      <c r="A38" s="32" t="s">
        <v>17</v>
      </c>
      <c r="B38" s="24">
        <v>76</v>
      </c>
      <c r="C38" s="24"/>
      <c r="D38" s="24"/>
      <c r="E38" s="24"/>
      <c r="F38" s="24">
        <v>12</v>
      </c>
      <c r="G38" s="24">
        <v>64</v>
      </c>
      <c r="H38" s="24"/>
      <c r="I38" s="24">
        <v>2</v>
      </c>
      <c r="J38" s="24"/>
      <c r="K38" s="22">
        <v>1688</v>
      </c>
      <c r="L38" s="24">
        <v>54</v>
      </c>
      <c r="M38" t="str">
        <f>VLOOKUP(A38,ff!B:D,1,0)</f>
        <v>Mozambique</v>
      </c>
    </row>
    <row r="39" spans="1:14" ht="16.5" thickBot="1" x14ac:dyDescent="0.3">
      <c r="A39" s="32" t="s">
        <v>45</v>
      </c>
      <c r="B39" s="24">
        <v>16</v>
      </c>
      <c r="C39" s="24"/>
      <c r="D39" s="24"/>
      <c r="E39" s="24"/>
      <c r="F39" s="24">
        <v>8</v>
      </c>
      <c r="G39" s="24">
        <v>8</v>
      </c>
      <c r="H39" s="24"/>
      <c r="I39" s="24">
        <v>6</v>
      </c>
      <c r="J39" s="24"/>
      <c r="K39" s="24">
        <v>704</v>
      </c>
      <c r="L39" s="24">
        <v>277</v>
      </c>
      <c r="M39" t="str">
        <f>VLOOKUP(A39,ff!B:D,1,0)</f>
        <v>Namibia</v>
      </c>
    </row>
    <row r="40" spans="1:14" ht="16.5" thickBot="1" x14ac:dyDescent="0.3">
      <c r="A40" s="32" t="s">
        <v>22</v>
      </c>
      <c r="B40" s="24">
        <v>701</v>
      </c>
      <c r="C40" s="24"/>
      <c r="D40" s="24">
        <v>29</v>
      </c>
      <c r="E40" s="24"/>
      <c r="F40" s="24">
        <v>385</v>
      </c>
      <c r="G40" s="24">
        <v>287</v>
      </c>
      <c r="H40" s="24"/>
      <c r="I40" s="24">
        <v>29</v>
      </c>
      <c r="J40" s="24">
        <v>1</v>
      </c>
      <c r="K40" s="22">
        <v>5013</v>
      </c>
      <c r="L40" s="24">
        <v>207</v>
      </c>
      <c r="M40" t="str">
        <f>VLOOKUP(A40,ff!B:D,1,0)</f>
        <v>Niger</v>
      </c>
    </row>
    <row r="41" spans="1:14" ht="16.5" thickBot="1" x14ac:dyDescent="0.3">
      <c r="A41" s="32" t="s">
        <v>0</v>
      </c>
      <c r="B41" s="22">
        <v>1337</v>
      </c>
      <c r="C41" s="24"/>
      <c r="D41" s="24">
        <v>40</v>
      </c>
      <c r="E41" s="24"/>
      <c r="F41" s="24">
        <v>255</v>
      </c>
      <c r="G41" s="22">
        <v>1042</v>
      </c>
      <c r="H41" s="24">
        <v>2</v>
      </c>
      <c r="I41" s="24">
        <v>6</v>
      </c>
      <c r="J41" s="24">
        <v>0.2</v>
      </c>
      <c r="K41" s="22">
        <v>10918</v>
      </c>
      <c r="L41" s="24">
        <v>53</v>
      </c>
      <c r="M41" t="str">
        <f>VLOOKUP(A41,ff!B:D,1,0)</f>
        <v>Nigeria</v>
      </c>
    </row>
    <row r="42" spans="1:14" ht="16.5" thickBot="1" x14ac:dyDescent="0.3">
      <c r="A42" s="32" t="s">
        <v>32</v>
      </c>
      <c r="B42" s="24">
        <v>212</v>
      </c>
      <c r="C42" s="23">
        <v>5</v>
      </c>
      <c r="D42" s="24"/>
      <c r="E42" s="24"/>
      <c r="F42" s="24">
        <v>95</v>
      </c>
      <c r="G42" s="24">
        <v>117</v>
      </c>
      <c r="H42" s="24"/>
      <c r="I42" s="24">
        <v>16</v>
      </c>
      <c r="J42" s="24"/>
      <c r="K42" s="22">
        <v>8464</v>
      </c>
      <c r="L42" s="24">
        <v>653</v>
      </c>
      <c r="M42" t="str">
        <f>VLOOKUP(A42,ff!B:D,1,0)</f>
        <v>Rwanda</v>
      </c>
    </row>
    <row r="43" spans="1:14" ht="16.5" thickBot="1" x14ac:dyDescent="0.3">
      <c r="A43" t="s">
        <v>49</v>
      </c>
      <c r="B43" s="24">
        <v>418</v>
      </c>
      <c r="C43" s="24"/>
      <c r="D43" s="24"/>
      <c r="E43" s="24"/>
      <c r="F43" s="24">
        <v>300</v>
      </c>
      <c r="G43" s="24">
        <v>118</v>
      </c>
      <c r="H43" s="24">
        <v>2</v>
      </c>
      <c r="I43" s="24">
        <v>467</v>
      </c>
      <c r="J43" s="24"/>
      <c r="K43" s="24"/>
      <c r="L43" s="24"/>
      <c r="M43" t="str">
        <f>VLOOKUP(A43,ff!B:D,1,0)</f>
        <v>Lesotho</v>
      </c>
      <c r="N43" t="s">
        <v>49</v>
      </c>
    </row>
    <row r="44" spans="1:14" ht="16.5" thickBot="1" x14ac:dyDescent="0.3">
      <c r="A44" t="s">
        <v>57</v>
      </c>
      <c r="B44" s="24">
        <v>8</v>
      </c>
      <c r="C44" s="23">
        <v>4</v>
      </c>
      <c r="D44" s="24"/>
      <c r="E44" s="24"/>
      <c r="F44" s="24">
        <v>4</v>
      </c>
      <c r="G44" s="24">
        <v>4</v>
      </c>
      <c r="H44" s="24"/>
      <c r="I44" s="24">
        <v>37</v>
      </c>
      <c r="J44" s="24"/>
      <c r="K44" s="24">
        <v>19</v>
      </c>
      <c r="L44" s="24">
        <v>87</v>
      </c>
      <c r="M44" t="str">
        <f>VLOOKUP(A44,ff!B:D,1,0)</f>
        <v>Sao Tome &amp; Principe</v>
      </c>
      <c r="N44" t="s">
        <v>57</v>
      </c>
    </row>
    <row r="45" spans="1:14" ht="16.5" thickBot="1" x14ac:dyDescent="0.3">
      <c r="A45" s="32" t="s">
        <v>27</v>
      </c>
      <c r="B45" s="24">
        <v>823</v>
      </c>
      <c r="C45" s="23">
        <v>87</v>
      </c>
      <c r="D45" s="24">
        <v>9</v>
      </c>
      <c r="E45" s="24"/>
      <c r="F45" s="24">
        <v>296</v>
      </c>
      <c r="G45" s="24">
        <v>518</v>
      </c>
      <c r="H45" s="24">
        <v>1</v>
      </c>
      <c r="I45" s="24">
        <v>49</v>
      </c>
      <c r="J45" s="24">
        <v>0.5</v>
      </c>
      <c r="K45" s="24">
        <v>466</v>
      </c>
      <c r="L45" s="24">
        <v>28</v>
      </c>
      <c r="M45" t="str">
        <f>VLOOKUP(A45,ff!B:D,1,0)</f>
        <v>Senegal</v>
      </c>
    </row>
    <row r="46" spans="1:14" ht="16.5" thickBot="1" x14ac:dyDescent="0.3">
      <c r="A46" s="32" t="s">
        <v>58</v>
      </c>
      <c r="B46" s="24">
        <v>11</v>
      </c>
      <c r="C46" s="24"/>
      <c r="D46" s="24"/>
      <c r="E46" s="24"/>
      <c r="F46" s="24">
        <v>6</v>
      </c>
      <c r="G46" s="24">
        <v>5</v>
      </c>
      <c r="H46" s="24"/>
      <c r="I46" s="24">
        <v>112</v>
      </c>
      <c r="J46" s="24"/>
      <c r="K46" s="24"/>
      <c r="L46" s="24"/>
      <c r="M46" t="str">
        <f>VLOOKUP(A46,ff!B:D,1,0)</f>
        <v>Seychelles</v>
      </c>
    </row>
    <row r="47" spans="1:14" ht="16.5" thickBot="1" x14ac:dyDescent="0.3">
      <c r="A47" s="32" t="s">
        <v>38</v>
      </c>
      <c r="B47" s="24">
        <v>104</v>
      </c>
      <c r="C47" s="23">
        <v>5</v>
      </c>
      <c r="D47" s="24">
        <v>4</v>
      </c>
      <c r="E47" s="24"/>
      <c r="F47" s="24">
        <v>12</v>
      </c>
      <c r="G47" s="24">
        <v>88</v>
      </c>
      <c r="H47" s="24"/>
      <c r="I47" s="24">
        <v>13</v>
      </c>
      <c r="J47" s="24">
        <v>0.5</v>
      </c>
      <c r="K47" s="24"/>
      <c r="L47" s="24"/>
      <c r="M47" t="str">
        <f>VLOOKUP(A47,ff!B:D,1,0)</f>
        <v>Sierra Leone</v>
      </c>
    </row>
    <row r="48" spans="1:14" ht="16.5" thickBot="1" x14ac:dyDescent="0.3">
      <c r="A48" s="32" t="s">
        <v>29</v>
      </c>
      <c r="B48" s="24">
        <v>528</v>
      </c>
      <c r="C48" s="23">
        <v>48</v>
      </c>
      <c r="D48" s="24">
        <v>28</v>
      </c>
      <c r="E48" s="25">
        <v>2</v>
      </c>
      <c r="F48" s="24">
        <v>19</v>
      </c>
      <c r="G48" s="24">
        <v>481</v>
      </c>
      <c r="H48" s="24">
        <v>2</v>
      </c>
      <c r="I48" s="24">
        <v>33</v>
      </c>
      <c r="J48" s="24">
        <v>2</v>
      </c>
      <c r="K48" s="24"/>
      <c r="L48" s="24"/>
      <c r="M48" t="str">
        <f>VLOOKUP(A48,ff!B:D,1,0)</f>
        <v>Somalia</v>
      </c>
    </row>
    <row r="49" spans="1:13" ht="16.5" thickBot="1" x14ac:dyDescent="0.3">
      <c r="A49" s="32" t="s">
        <v>9</v>
      </c>
      <c r="B49" s="22">
        <v>4996</v>
      </c>
      <c r="C49" s="23">
        <v>203</v>
      </c>
      <c r="D49" s="24">
        <v>93</v>
      </c>
      <c r="E49" s="25">
        <v>3</v>
      </c>
      <c r="F49" s="22">
        <v>2073</v>
      </c>
      <c r="G49" s="22">
        <v>2830</v>
      </c>
      <c r="H49" s="24">
        <v>36</v>
      </c>
      <c r="I49" s="24">
        <v>84</v>
      </c>
      <c r="J49" s="24">
        <v>2</v>
      </c>
      <c r="K49" s="22">
        <v>185000</v>
      </c>
      <c r="L49" s="22">
        <v>3119</v>
      </c>
      <c r="M49" t="str">
        <f>VLOOKUP(A49,ff!B:D,1,0)</f>
        <v>South Africa</v>
      </c>
    </row>
    <row r="50" spans="1:13" ht="16.5" thickBot="1" x14ac:dyDescent="0.3">
      <c r="A50" s="32" t="s">
        <v>36</v>
      </c>
      <c r="B50" s="24">
        <v>34</v>
      </c>
      <c r="C50" s="23">
        <v>28</v>
      </c>
      <c r="D50" s="24"/>
      <c r="E50" s="24"/>
      <c r="F50" s="24"/>
      <c r="G50" s="24">
        <v>34</v>
      </c>
      <c r="H50" s="24"/>
      <c r="I50" s="24">
        <v>3</v>
      </c>
      <c r="J50" s="24"/>
      <c r="K50" s="24"/>
      <c r="L50" s="24"/>
      <c r="M50" t="str">
        <f>VLOOKUP(A50,ff!B:D,1,0)</f>
        <v>South Sudan</v>
      </c>
    </row>
    <row r="51" spans="1:13" ht="16.5" thickBot="1" x14ac:dyDescent="0.3">
      <c r="A51" s="32" t="s">
        <v>14</v>
      </c>
      <c r="B51" s="24">
        <v>318</v>
      </c>
      <c r="C51" s="23">
        <v>43</v>
      </c>
      <c r="D51" s="24">
        <v>25</v>
      </c>
      <c r="E51" s="25">
        <v>3</v>
      </c>
      <c r="F51" s="24">
        <v>31</v>
      </c>
      <c r="G51" s="24">
        <v>262</v>
      </c>
      <c r="H51" s="24"/>
      <c r="I51" s="24">
        <v>7</v>
      </c>
      <c r="J51" s="24">
        <v>0.6</v>
      </c>
      <c r="K51" s="24"/>
      <c r="L51" s="24"/>
      <c r="M51" t="str">
        <f>VLOOKUP(A51,ff!B:D,1,0)</f>
        <v>Sudan</v>
      </c>
    </row>
    <row r="52" spans="1:13" ht="16.5" thickBot="1" x14ac:dyDescent="0.3">
      <c r="A52" s="32" t="s">
        <v>8</v>
      </c>
      <c r="B52" s="24">
        <v>299</v>
      </c>
      <c r="C52" s="24"/>
      <c r="D52" s="24">
        <v>10</v>
      </c>
      <c r="E52" s="24"/>
      <c r="F52" s="24">
        <v>48</v>
      </c>
      <c r="G52" s="24">
        <v>241</v>
      </c>
      <c r="H52" s="24">
        <v>7</v>
      </c>
      <c r="I52" s="24">
        <v>5</v>
      </c>
      <c r="J52" s="24">
        <v>0.2</v>
      </c>
      <c r="K52" s="24"/>
      <c r="L52" s="24"/>
      <c r="M52" t="str">
        <f>VLOOKUP(A52,ff!B:D,1,0)</f>
        <v>Tanzania</v>
      </c>
    </row>
    <row r="53" spans="1:13" ht="16.5" thickBot="1" x14ac:dyDescent="0.3">
      <c r="A53" s="32" t="s">
        <v>37</v>
      </c>
      <c r="B53" s="24">
        <v>99</v>
      </c>
      <c r="C53" s="23">
        <v>1</v>
      </c>
      <c r="D53" s="24">
        <v>6</v>
      </c>
      <c r="E53" s="24"/>
      <c r="F53" s="24">
        <v>63</v>
      </c>
      <c r="G53" s="24">
        <v>30</v>
      </c>
      <c r="H53" s="24"/>
      <c r="I53" s="24">
        <v>12</v>
      </c>
      <c r="J53" s="24">
        <v>0.7</v>
      </c>
      <c r="K53" s="22">
        <v>6141</v>
      </c>
      <c r="L53" s="24">
        <v>742</v>
      </c>
      <c r="M53" t="str">
        <f>VLOOKUP(A53,ff!B:D,1,0)</f>
        <v>Togo</v>
      </c>
    </row>
    <row r="54" spans="1:13" ht="16.5" thickBot="1" x14ac:dyDescent="0.3">
      <c r="A54" s="32" t="s">
        <v>35</v>
      </c>
      <c r="B54" s="24">
        <v>975</v>
      </c>
      <c r="C54" s="23">
        <v>8</v>
      </c>
      <c r="D54" s="24">
        <v>40</v>
      </c>
      <c r="E54" s="25">
        <v>1</v>
      </c>
      <c r="F54" s="24">
        <v>279</v>
      </c>
      <c r="G54" s="24">
        <v>656</v>
      </c>
      <c r="H54" s="24">
        <v>18</v>
      </c>
      <c r="I54" s="24">
        <v>82</v>
      </c>
      <c r="J54" s="24">
        <v>3</v>
      </c>
      <c r="K54" s="22">
        <v>21477</v>
      </c>
      <c r="L54" s="22">
        <v>1817</v>
      </c>
      <c r="M54" t="str">
        <f>VLOOKUP(A54,ff!B:D,1,0)</f>
        <v>Tunisia</v>
      </c>
    </row>
    <row r="55" spans="1:13" ht="16.5" thickBot="1" x14ac:dyDescent="0.3">
      <c r="A55" s="32" t="s">
        <v>12</v>
      </c>
      <c r="B55" s="24">
        <v>79</v>
      </c>
      <c r="C55" s="24"/>
      <c r="D55" s="24"/>
      <c r="E55" s="24"/>
      <c r="F55" s="24">
        <v>52</v>
      </c>
      <c r="G55" s="24">
        <v>27</v>
      </c>
      <c r="H55" s="24"/>
      <c r="I55" s="24">
        <v>2</v>
      </c>
      <c r="J55" s="24"/>
      <c r="K55" s="22">
        <v>27432</v>
      </c>
      <c r="L55" s="24">
        <v>600</v>
      </c>
      <c r="M55" t="str">
        <f>VLOOKUP(A55,ff!B:D,1,0)</f>
        <v>Uganda</v>
      </c>
    </row>
    <row r="56" spans="1:13" ht="30.75" thickBot="1" x14ac:dyDescent="0.3">
      <c r="A56" s="32" t="s">
        <v>83</v>
      </c>
      <c r="B56" s="24">
        <v>6</v>
      </c>
      <c r="C56" s="24"/>
      <c r="D56" s="24"/>
      <c r="E56" s="24"/>
      <c r="F56" s="24">
        <v>5</v>
      </c>
      <c r="G56" s="24">
        <v>1</v>
      </c>
      <c r="H56" s="24"/>
      <c r="I56" s="24">
        <v>10</v>
      </c>
      <c r="J56" s="24"/>
      <c r="K56" s="24"/>
      <c r="L56" s="24"/>
      <c r="M56" t="e">
        <f>VLOOKUP(A56,ff!B:D,1,0)</f>
        <v>#N/A</v>
      </c>
    </row>
    <row r="57" spans="1:13" ht="16.5" thickBot="1" x14ac:dyDescent="0.3">
      <c r="A57" s="32" t="s">
        <v>26</v>
      </c>
      <c r="B57" s="24">
        <v>95</v>
      </c>
      <c r="C57" s="23">
        <v>6</v>
      </c>
      <c r="D57" s="24">
        <v>3</v>
      </c>
      <c r="E57" s="24"/>
      <c r="F57" s="24">
        <v>42</v>
      </c>
      <c r="G57" s="24">
        <v>50</v>
      </c>
      <c r="H57" s="24">
        <v>1</v>
      </c>
      <c r="I57" s="24">
        <v>5</v>
      </c>
      <c r="J57" s="24">
        <v>0.2</v>
      </c>
      <c r="K57" s="22">
        <v>5284</v>
      </c>
      <c r="L57" s="24">
        <v>287</v>
      </c>
      <c r="M57" t="str">
        <f>VLOOKUP(A57,ff!B:D,1,0)</f>
        <v>Zambia</v>
      </c>
    </row>
    <row r="58" spans="1:13" ht="16.5" thickBot="1" x14ac:dyDescent="0.3">
      <c r="A58" s="34" t="s">
        <v>30</v>
      </c>
      <c r="B58" s="35">
        <v>32</v>
      </c>
      <c r="C58" s="36">
        <v>1</v>
      </c>
      <c r="D58" s="35">
        <v>4</v>
      </c>
      <c r="E58" s="35"/>
      <c r="F58" s="35">
        <v>5</v>
      </c>
      <c r="G58" s="35">
        <v>23</v>
      </c>
      <c r="H58" s="35"/>
      <c r="I58" s="35">
        <v>2</v>
      </c>
      <c r="J58" s="35">
        <v>0.3</v>
      </c>
      <c r="K58" s="37">
        <v>6834</v>
      </c>
      <c r="L58" s="35">
        <v>460</v>
      </c>
      <c r="M58" t="str">
        <f>VLOOKUP(A58,ff!B:D,1,0)</f>
        <v>Zimbabwe</v>
      </c>
    </row>
  </sheetData>
  <autoFilter ref="A1:A58"/>
  <hyperlinks>
    <hyperlink ref="A4" r:id="rId1" display="https://www.worldometers.info/coronavirus/country/algeria/"/>
    <hyperlink ref="A5" r:id="rId2" display="https://www.worldometers.info/coronavirus/country/angola/"/>
    <hyperlink ref="A6" r:id="rId3" display="https://www.worldometers.info/coronavirus/country/benin/"/>
    <hyperlink ref="A7" r:id="rId4" display="https://www.worldometers.info/coronavirus/country/botswana/"/>
    <hyperlink ref="A8" r:id="rId5" display="https://www.worldometers.info/coronavirus/country/burkina-faso/"/>
    <hyperlink ref="A9" r:id="rId6" display="https://www.worldometers.info/coronavirus/country/burundi/"/>
    <hyperlink ref="A10" r:id="rId7" display="https://www.worldometers.info/coronavirus/country/cabo-verde/"/>
    <hyperlink ref="A11" r:id="rId8" display="https://www.worldometers.info/coronavirus/country/cameroon/"/>
    <hyperlink ref="A13" r:id="rId9" display="https://www.worldometers.info/coronavirus/country/chad/"/>
    <hyperlink ref="A14" r:id="rId10" display="https://www.worldometers.info/coronavirus/country/congo/"/>
    <hyperlink ref="A15" r:id="rId11" display="https://www.worldometers.info/coronavirus/country/djibouti/"/>
    <hyperlink ref="A17" r:id="rId12" display="https://www.worldometers.info/coronavirus/country/egypt/"/>
    <hyperlink ref="A18" r:id="rId13" display="https://www.worldometers.info/coronavirus/country/equatorial-guinea/"/>
    <hyperlink ref="A19" r:id="rId14" display="https://www.worldometers.info/coronavirus/country/eritrea/"/>
    <hyperlink ref="A20" r:id="rId15" display="https://www.worldometers.info/coronavirus/country/swaziland/"/>
    <hyperlink ref="A21" r:id="rId16" display="https://www.worldometers.info/coronavirus/country/ethiopia/"/>
    <hyperlink ref="A22" r:id="rId17" display="https://www.worldometers.info/coronavirus/country/gabon/"/>
    <hyperlink ref="A23" r:id="rId18" display="https://www.worldometers.info/coronavirus/country/gambia/"/>
    <hyperlink ref="A24" r:id="rId19" display="https://www.worldometers.info/coronavirus/country/ghana/"/>
    <hyperlink ref="A25" r:id="rId20" display="https://www.worldometers.info/coronavirus/country/guinea/"/>
    <hyperlink ref="A26" r:id="rId21" display="https://www.worldometers.info/coronavirus/country/guinea-bissau/"/>
    <hyperlink ref="A28" r:id="rId22" display="https://www.worldometers.info/coronavirus/country/kenya/"/>
    <hyperlink ref="A29" r:id="rId23" display="https://www.worldometers.info/coronavirus/country/liberia/"/>
    <hyperlink ref="A30" r:id="rId24" display="https://www.worldometers.info/coronavirus/country/libya/"/>
    <hyperlink ref="A31" r:id="rId25" display="https://www.worldometers.info/coronavirus/country/madagascar/"/>
    <hyperlink ref="A32" r:id="rId26" display="https://www.worldometers.info/coronavirus/country/malawi/"/>
    <hyperlink ref="A33" r:id="rId27" display="https://www.worldometers.info/coronavirus/country/mali/"/>
    <hyperlink ref="A34" r:id="rId28" display="https://www.worldometers.info/coronavirus/country/mauritania/"/>
    <hyperlink ref="A35" r:id="rId29" display="https://www.worldometers.info/coronavirus/country/mauritius/"/>
    <hyperlink ref="A37" r:id="rId30" display="https://www.worldometers.info/coronavirus/country/morocco/"/>
    <hyperlink ref="A38" r:id="rId31" display="https://www.worldometers.info/coronavirus/country/mozambique/"/>
    <hyperlink ref="A39" r:id="rId32" display="https://www.worldometers.info/coronavirus/country/namibia/"/>
    <hyperlink ref="A40" r:id="rId33" display="https://www.worldometers.info/coronavirus/country/niger/"/>
    <hyperlink ref="A41" r:id="rId34" display="https://www.worldometers.info/coronavirus/country/nigeria/"/>
    <hyperlink ref="A42" r:id="rId35" display="https://www.worldometers.info/coronavirus/country/rwanda/"/>
    <hyperlink ref="A45" r:id="rId36" display="https://www.worldometers.info/coronavirus/country/senegal/"/>
    <hyperlink ref="A46" r:id="rId37" display="https://www.worldometers.info/coronavirus/country/seychelles/"/>
    <hyperlink ref="A47" r:id="rId38" display="https://www.worldometers.info/coronavirus/country/sierra-leone/"/>
    <hyperlink ref="A48" r:id="rId39" display="https://www.worldometers.info/coronavirus/country/somalia/"/>
    <hyperlink ref="A49" r:id="rId40" display="https://www.worldometers.info/coronavirus/country/south-africa/"/>
    <hyperlink ref="A50" r:id="rId41" display="https://www.worldometers.info/coronavirus/country/south-sudan/"/>
    <hyperlink ref="A51" r:id="rId42" display="https://www.worldometers.info/coronavirus/country/sudan/"/>
    <hyperlink ref="A52" r:id="rId43" display="https://www.worldometers.info/coronavirus/country/tanzania/"/>
    <hyperlink ref="A53" r:id="rId44" display="https://www.worldometers.info/coronavirus/country/togo/"/>
    <hyperlink ref="A54" r:id="rId45" display="https://www.worldometers.info/coronavirus/country/tunisia/"/>
    <hyperlink ref="A55" r:id="rId46" display="https://www.worldometers.info/coronavirus/country/uganda/"/>
    <hyperlink ref="A56" r:id="rId47" display="https://www.worldometers.info/coronavirus/country/western-sahara/"/>
    <hyperlink ref="A57" r:id="rId48" display="https://www.worldometers.info/coronavirus/country/zambia/"/>
    <hyperlink ref="A58" r:id="rId49" display="https://www.worldometers.info/coronavirus/country/zimbabw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ff</vt:lpstr>
      <vt:lpstr>pvt</vt:lpstr>
      <vt:lpstr>ww population</vt:lpstr>
      <vt:lpstr>ww covid</vt:lpstr>
      <vt:lpstr>gdp ppp</vt:lpstr>
      <vt:lpstr>gdp nominal</vt:lpstr>
      <vt:lpstr>Sheet3</vt:lpstr>
      <vt:lpstr>population</vt:lpstr>
      <vt:lpstr>covid19 cases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2020-04-28T22:33:12Z</dcterms:created>
  <dcterms:modified xsi:type="dcterms:W3CDTF">2020-06-09T16:55:21Z</dcterms:modified>
</cp:coreProperties>
</file>