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https://d.docs.live.net/f1439bd1c1401793/Desktop/Coding_Ninjas_course/projects/Retail_Store/"/>
    </mc:Choice>
  </mc:AlternateContent>
  <xr:revisionPtr revIDLastSave="0" documentId="8_{ABC3DAF5-8BD8-42CE-9054-AB7290195216}" xr6:coauthVersionLast="47" xr6:coauthVersionMax="47" xr10:uidLastSave="{00000000-0000-0000-0000-000000000000}"/>
  <bookViews>
    <workbookView xWindow="-108" yWindow="-108" windowWidth="23256" windowHeight="12456" xr2:uid="{00000000-000D-0000-FFFF-FFFF00000000}"/>
  </bookViews>
  <sheets>
    <sheet name="Dashboard" sheetId="8" r:id="rId1"/>
    <sheet name="Monthly_Sales &amp; Profit" sheetId="3" r:id="rId2"/>
    <sheet name="Category Wise Performance" sheetId="4" r:id="rId3"/>
    <sheet name="Region Wise Performance" sheetId="5" r:id="rId4"/>
    <sheet name="Payement Method" sheetId="6" r:id="rId5"/>
    <sheet name="Top 10 products by Profit" sheetId="7" r:id="rId6"/>
    <sheet name="Sheet9" sheetId="11" r:id="rId7"/>
    <sheet name="processed_data" sheetId="2" r:id="rId8"/>
    <sheet name="Orignal_data" sheetId="1" r:id="rId9"/>
  </sheets>
  <definedNames>
    <definedName name="Slicer_Months__Order_Date">#N/A</definedName>
    <definedName name="Slicer_Product_Category">#N/A</definedName>
    <definedName name="Slicer_Store_Region">#N/A</definedName>
  </definedNames>
  <calcPr calcId="181029"/>
  <pivotCaches>
    <pivotCache cacheId="15"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S8" i="8" l="1"/>
  <c r="M8" i="8"/>
  <c r="H8" i="8" l="1"/>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G9" i="11"/>
  <c r="G8" i="11"/>
</calcChain>
</file>

<file path=xl/sharedStrings.xml><?xml version="1.0" encoding="utf-8"?>
<sst xmlns="http://schemas.openxmlformats.org/spreadsheetml/2006/main" count="5081" uniqueCount="570">
  <si>
    <t>Order ID</t>
  </si>
  <si>
    <t>Order Date</t>
  </si>
  <si>
    <t>Store Region</t>
  </si>
  <si>
    <t>Product Category</t>
  </si>
  <si>
    <t>Product Name</t>
  </si>
  <si>
    <t>Sales Amount (₹)</t>
  </si>
  <si>
    <t>Cost Price (₹)</t>
  </si>
  <si>
    <t>Profit (₹)</t>
  </si>
  <si>
    <t>Quantity Sold</t>
  </si>
  <si>
    <t>Payment Method</t>
  </si>
  <si>
    <t>ORD1000</t>
  </si>
  <si>
    <t>ORD1001</t>
  </si>
  <si>
    <t>ORD1002</t>
  </si>
  <si>
    <t>ORD1003</t>
  </si>
  <si>
    <t>ORD1004</t>
  </si>
  <si>
    <t>ORD1005</t>
  </si>
  <si>
    <t>ORD1006</t>
  </si>
  <si>
    <t>ORD1007</t>
  </si>
  <si>
    <t>ORD1008</t>
  </si>
  <si>
    <t>ORD1009</t>
  </si>
  <si>
    <t>ORD1010</t>
  </si>
  <si>
    <t>ORD1011</t>
  </si>
  <si>
    <t>ORD1012</t>
  </si>
  <si>
    <t>ORD1013</t>
  </si>
  <si>
    <t>ORD1014</t>
  </si>
  <si>
    <t>ORD1015</t>
  </si>
  <si>
    <t>ORD1016</t>
  </si>
  <si>
    <t>ORD1017</t>
  </si>
  <si>
    <t>ORD1018</t>
  </si>
  <si>
    <t>ORD1019</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</si>
  <si>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</si>
  <si>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</si>
  <si>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</si>
  <si>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</si>
  <si>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</si>
  <si>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</si>
  <si>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</si>
  <si>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</si>
  <si>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</si>
  <si>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</si>
  <si>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</si>
  <si>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</si>
  <si>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</si>
  <si>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</si>
  <si>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</si>
  <si>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</si>
  <si>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</si>
  <si>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</si>
  <si>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</si>
  <si>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</si>
  <si>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</si>
  <si>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</si>
  <si>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</si>
  <si>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</si>
  <si>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</si>
  <si>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</si>
  <si>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</si>
  <si>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</si>
  <si>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</si>
  <si>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</si>
  <si>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</si>
  <si>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</si>
  <si>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</si>
  <si>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</si>
  <si>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</si>
  <si>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</si>
  <si>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</si>
  <si>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</si>
  <si>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</si>
  <si>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</si>
  <si>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</si>
  <si>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</si>
  <si>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</si>
  <si>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</si>
  <si>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</si>
  <si>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</si>
  <si>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</si>
  <si>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</si>
  <si>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</si>
  <si>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</si>
  <si>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</si>
  <si>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</si>
  <si>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</si>
  <si>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</si>
  <si>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</si>
  <si>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</si>
  <si>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</si>
  <si>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</si>
  <si>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</si>
  <si>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</si>
  <si>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</si>
  <si>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</si>
  <si>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</si>
  <si>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</si>
  <si>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</si>
  <si>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</si>
  <si>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</si>
  <si>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</si>
  <si>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</si>
  <si>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</si>
  <si>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</si>
  <si>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</si>
  <si>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</si>
  <si>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</si>
  <si>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</si>
  <si>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</si>
  <si>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</si>
  <si>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</si>
  <si>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</si>
  <si>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</si>
  <si>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</si>
  <si>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ORD1101</t>
  </si>
  <si>
    <t>ORD1102</t>
  </si>
  <si>
    <t>ORD1103</t>
  </si>
  <si>
    <t>ORD1104</t>
  </si>
  <si>
    <t>ORD1105</t>
  </si>
  <si>
    <t>ORD1106</t>
  </si>
  <si>
    <t>ORD1107</t>
  </si>
  <si>
    <t>ORD1108</t>
  </si>
  <si>
    <t>ORD1109</t>
  </si>
  <si>
    <t>ORD1110</t>
  </si>
  <si>
    <t>ORD1111</t>
  </si>
  <si>
    <t>ORD1112</t>
  </si>
  <si>
    <t>ORD1113</t>
  </si>
  <si>
    <t>ORD1114</t>
  </si>
  <si>
    <t>ORD1115</t>
  </si>
  <si>
    <t>ORD1116</t>
  </si>
  <si>
    <t>ORD1117</t>
  </si>
  <si>
    <t>ORD1118</t>
  </si>
  <si>
    <t>ORD1119</t>
  </si>
  <si>
    <t>ORD1120</t>
  </si>
  <si>
    <t>ORD1121</t>
  </si>
  <si>
    <t>ORD1122</t>
  </si>
  <si>
    <t>ORD1123</t>
  </si>
  <si>
    <t>ORD1124</t>
  </si>
  <si>
    <t>ORD1125</t>
  </si>
  <si>
    <t>ORD1126</t>
  </si>
  <si>
    <t>ORD1127</t>
  </si>
  <si>
    <t>ORD1128</t>
  </si>
  <si>
    <t>ORD1129</t>
  </si>
  <si>
    <t>ORD1130</t>
  </si>
  <si>
    <t>ORD1131</t>
  </si>
  <si>
    <t>ORD1132</t>
  </si>
  <si>
    <t>ORD1133</t>
  </si>
  <si>
    <t>ORD1134</t>
  </si>
  <si>
    <t>ORD1135</t>
  </si>
  <si>
    <t>ORD1136</t>
  </si>
  <si>
    <t>ORD1137</t>
  </si>
  <si>
    <t>ORD1138</t>
  </si>
  <si>
    <t>ORD1139</t>
  </si>
  <si>
    <t>ORD1140</t>
  </si>
  <si>
    <t>ORD1141</t>
  </si>
  <si>
    <t>ORD1142</t>
  </si>
  <si>
    <t>ORD1143</t>
  </si>
  <si>
    <t>ORD1144</t>
  </si>
  <si>
    <t>ORD1145</t>
  </si>
  <si>
    <t>ORD1146</t>
  </si>
  <si>
    <t>ORD1147</t>
  </si>
  <si>
    <t>ORD1148</t>
  </si>
  <si>
    <t>ORD1149</t>
  </si>
  <si>
    <t>ORD1150</t>
  </si>
  <si>
    <t>ORD1151</t>
  </si>
  <si>
    <t>ORD1152</t>
  </si>
  <si>
    <t>ORD1153</t>
  </si>
  <si>
    <t>ORD1154</t>
  </si>
  <si>
    <t>ORD1155</t>
  </si>
  <si>
    <t>ORD1156</t>
  </si>
  <si>
    <t>ORD1157</t>
  </si>
  <si>
    <t>ORD1158</t>
  </si>
  <si>
    <t>ORD1159</t>
  </si>
  <si>
    <t>ORD1160</t>
  </si>
  <si>
    <t>ORD1161</t>
  </si>
  <si>
    <t>ORD1162</t>
  </si>
  <si>
    <t>ORD1163</t>
  </si>
  <si>
    <t>ORD1164</t>
  </si>
  <si>
    <t>ORD1165</t>
  </si>
  <si>
    <t>ORD1166</t>
  </si>
  <si>
    <t>ORD1167</t>
  </si>
  <si>
    <t>ORD1168</t>
  </si>
  <si>
    <t>ORD1169</t>
  </si>
  <si>
    <t>ORD1170</t>
  </si>
  <si>
    <t>ORD1171</t>
  </si>
  <si>
    <t>ORD1172</t>
  </si>
  <si>
    <t>ORD1173</t>
  </si>
  <si>
    <t>ORD1174</t>
  </si>
  <si>
    <t>ORD1175</t>
  </si>
  <si>
    <t>ORD1176</t>
  </si>
  <si>
    <t>ORD1177</t>
  </si>
  <si>
    <t>ORD1178</t>
  </si>
  <si>
    <t>ORD1179</t>
  </si>
  <si>
    <t>ORD1180</t>
  </si>
  <si>
    <t>ORD1181</t>
  </si>
  <si>
    <t>ORD1182</t>
  </si>
  <si>
    <t>ORD1183</t>
  </si>
  <si>
    <t>ORD1184</t>
  </si>
  <si>
    <t>ORD1185</t>
  </si>
  <si>
    <t>ORD1186</t>
  </si>
  <si>
    <t>ORD1187</t>
  </si>
  <si>
    <t>ORD1188</t>
  </si>
  <si>
    <t>ORD1189</t>
  </si>
  <si>
    <t>ORD1190</t>
  </si>
  <si>
    <t>ORD1191</t>
  </si>
  <si>
    <t>ORD1192</t>
  </si>
  <si>
    <t>ORD1193</t>
  </si>
  <si>
    <t>ORD1194</t>
  </si>
  <si>
    <t>ORD1195</t>
  </si>
  <si>
    <t>ORD1196</t>
  </si>
  <si>
    <t>ORD1197</t>
  </si>
  <si>
    <t>ORD1198</t>
  </si>
  <si>
    <t>ORD1199</t>
  </si>
  <si>
    <t>ORD1200</t>
  </si>
  <si>
    <t>ORD1201</t>
  </si>
  <si>
    <t>ORD1202</t>
  </si>
  <si>
    <t>ORD1203</t>
  </si>
  <si>
    <t>ORD1204</t>
  </si>
  <si>
    <t>ORD1205</t>
  </si>
  <si>
    <t>ORD1206</t>
  </si>
  <si>
    <t>ORD1207</t>
  </si>
  <si>
    <t>ORD1208</t>
  </si>
  <si>
    <t>ORD1209</t>
  </si>
  <si>
    <t>ORD1210</t>
  </si>
  <si>
    <t>ORD1211</t>
  </si>
  <si>
    <t>ORD1212</t>
  </si>
  <si>
    <t>ORD1213</t>
  </si>
  <si>
    <t>ORD1214</t>
  </si>
  <si>
    <t>ORD1215</t>
  </si>
  <si>
    <t>ORD1216</t>
  </si>
  <si>
    <t>ORD1217</t>
  </si>
  <si>
    <t>ORD1218</t>
  </si>
  <si>
    <t>ORD1219</t>
  </si>
  <si>
    <t>ORD1220</t>
  </si>
  <si>
    <t>ORD1221</t>
  </si>
  <si>
    <t>ORD1222</t>
  </si>
  <si>
    <t>ORD1223</t>
  </si>
  <si>
    <t>ORD1224</t>
  </si>
  <si>
    <t>ORD1225</t>
  </si>
  <si>
    <t>ORD1226</t>
  </si>
  <si>
    <t>ORD1227</t>
  </si>
  <si>
    <t>ORD1228</t>
  </si>
  <si>
    <t>ORD1229</t>
  </si>
  <si>
    <t>ORD1230</t>
  </si>
  <si>
    <t>ORD1231</t>
  </si>
  <si>
    <t>ORD1232</t>
  </si>
  <si>
    <t>ORD1233</t>
  </si>
  <si>
    <t>ORD1234</t>
  </si>
  <si>
    <t>ORD1235</t>
  </si>
  <si>
    <t>ORD1236</t>
  </si>
  <si>
    <t>ORD1237</t>
  </si>
  <si>
    <t>ORD1238</t>
  </si>
  <si>
    <t>ORD1239</t>
  </si>
  <si>
    <t>ORD1240</t>
  </si>
  <si>
    <t>ORD1241</t>
  </si>
  <si>
    <t>ORD1242</t>
  </si>
  <si>
    <t>ORD1243</t>
  </si>
  <si>
    <t>ORD1244</t>
  </si>
  <si>
    <t>ORD1245</t>
  </si>
  <si>
    <t>ORD1246</t>
  </si>
  <si>
    <t>ORD1247</t>
  </si>
  <si>
    <t>ORD1248</t>
  </si>
  <si>
    <t>ORD1249</t>
  </si>
  <si>
    <t>ORD1250</t>
  </si>
  <si>
    <t>ORD1251</t>
  </si>
  <si>
    <t>ORD1252</t>
  </si>
  <si>
    <t>ORD1253</t>
  </si>
  <si>
    <t>ORD1254</t>
  </si>
  <si>
    <t>ORD1255</t>
  </si>
  <si>
    <t>ORD1256</t>
  </si>
  <si>
    <t>ORD1257</t>
  </si>
  <si>
    <t>ORD1258</t>
  </si>
  <si>
    <t>ORD1259</t>
  </si>
  <si>
    <t>ORD1260</t>
  </si>
  <si>
    <t>ORD1261</t>
  </si>
  <si>
    <t>ORD1262</t>
  </si>
  <si>
    <t>ORD1263</t>
  </si>
  <si>
    <t>ORD1264</t>
  </si>
  <si>
    <t>ORD1265</t>
  </si>
  <si>
    <t>ORD1266</t>
  </si>
  <si>
    <t>ORD1267</t>
  </si>
  <si>
    <t>ORD1268</t>
  </si>
  <si>
    <t>ORD1269</t>
  </si>
  <si>
    <t>ORD1270</t>
  </si>
  <si>
    <t>ORD1271</t>
  </si>
  <si>
    <t>ORD1272</t>
  </si>
  <si>
    <t>ORD1273</t>
  </si>
  <si>
    <t>ORD1274</t>
  </si>
  <si>
    <t>ORD1275</t>
  </si>
  <si>
    <t>ORD1276</t>
  </si>
  <si>
    <t>ORD1277</t>
  </si>
  <si>
    <t>ORD1278</t>
  </si>
  <si>
    <t>ORD1279</t>
  </si>
  <si>
    <t>ORD1280</t>
  </si>
  <si>
    <t>ORD1281</t>
  </si>
  <si>
    <t>ORD1282</t>
  </si>
  <si>
    <t>ORD1283</t>
  </si>
  <si>
    <t>ORD1284</t>
  </si>
  <si>
    <t>ORD1285</t>
  </si>
  <si>
    <t>ORD1286</t>
  </si>
  <si>
    <t>ORD1287</t>
  </si>
  <si>
    <t>ORD1288</t>
  </si>
  <si>
    <t>ORD1289</t>
  </si>
  <si>
    <t>ORD1290</t>
  </si>
  <si>
    <t>ORD1291</t>
  </si>
  <si>
    <t>ORD1292</t>
  </si>
  <si>
    <t>ORD1293</t>
  </si>
  <si>
    <t>ORD1294</t>
  </si>
  <si>
    <t>ORD1295</t>
  </si>
  <si>
    <t>ORD1296</t>
  </si>
  <si>
    <t>ORD1297</t>
  </si>
  <si>
    <t>ORD1298</t>
  </si>
  <si>
    <t>ORD1299</t>
  </si>
  <si>
    <t>ORD1300</t>
  </si>
  <si>
    <t>ORD1301</t>
  </si>
  <si>
    <t>ORD1302</t>
  </si>
  <si>
    <t>ORD1303</t>
  </si>
  <si>
    <t>ORD1304</t>
  </si>
  <si>
    <t>ORD1305</t>
  </si>
  <si>
    <t>ORD1306</t>
  </si>
  <si>
    <t>ORD1307</t>
  </si>
  <si>
    <t>ORD1308</t>
  </si>
  <si>
    <t>ORD1309</t>
  </si>
  <si>
    <t>ORD1310</t>
  </si>
  <si>
    <t>ORD1311</t>
  </si>
  <si>
    <t>ORD1312</t>
  </si>
  <si>
    <t>ORD1313</t>
  </si>
  <si>
    <t>ORD1314</t>
  </si>
  <si>
    <t>ORD1315</t>
  </si>
  <si>
    <t>ORD1316</t>
  </si>
  <si>
    <t>ORD1317</t>
  </si>
  <si>
    <t>ORD1318</t>
  </si>
  <si>
    <t>ORD1319</t>
  </si>
  <si>
    <t>ORD1320</t>
  </si>
  <si>
    <t>ORD1321</t>
  </si>
  <si>
    <t>ORD1322</t>
  </si>
  <si>
    <t>ORD1323</t>
  </si>
  <si>
    <t>ORD1324</t>
  </si>
  <si>
    <t>ORD1325</t>
  </si>
  <si>
    <t>ORD1326</t>
  </si>
  <si>
    <t>ORD1327</t>
  </si>
  <si>
    <t>ORD1328</t>
  </si>
  <si>
    <t>ORD1329</t>
  </si>
  <si>
    <t>ORD1330</t>
  </si>
  <si>
    <t>ORD1331</t>
  </si>
  <si>
    <t>ORD1332</t>
  </si>
  <si>
    <t>ORD1333</t>
  </si>
  <si>
    <t>ORD1334</t>
  </si>
  <si>
    <t>ORD1335</t>
  </si>
  <si>
    <t>ORD1336</t>
  </si>
  <si>
    <t>ORD1337</t>
  </si>
  <si>
    <t>ORD1338</t>
  </si>
  <si>
    <t>ORD1339</t>
  </si>
  <si>
    <t>ORD1340</t>
  </si>
  <si>
    <t>ORD1341</t>
  </si>
  <si>
    <t>ORD1342</t>
  </si>
  <si>
    <t>ORD1343</t>
  </si>
  <si>
    <t>ORD1344</t>
  </si>
  <si>
    <t>ORD1345</t>
  </si>
  <si>
    <t>ORD1346</t>
  </si>
  <si>
    <t>ORD1347</t>
  </si>
  <si>
    <t>ORD1348</t>
  </si>
  <si>
    <t>ORD1349</t>
  </si>
  <si>
    <t>ORD1350</t>
  </si>
  <si>
    <t>ORD1351</t>
  </si>
  <si>
    <t>ORD1352</t>
  </si>
  <si>
    <t>ORD1353</t>
  </si>
  <si>
    <t>ORD1354</t>
  </si>
  <si>
    <t>ORD1355</t>
  </si>
  <si>
    <t>ORD1356</t>
  </si>
  <si>
    <t>ORD1357</t>
  </si>
  <si>
    <t>ORD1358</t>
  </si>
  <si>
    <t>ORD1359</t>
  </si>
  <si>
    <t>ORD1360</t>
  </si>
  <si>
    <t>ORD1361</t>
  </si>
  <si>
    <t>ORD1362</t>
  </si>
  <si>
    <t>ORD1363</t>
  </si>
  <si>
    <t>ORD1364</t>
  </si>
  <si>
    <t>ORD1365</t>
  </si>
  <si>
    <t>ORD1366</t>
  </si>
  <si>
    <t>ORD1367</t>
  </si>
  <si>
    <t>ORD1368</t>
  </si>
  <si>
    <t>ORD1369</t>
  </si>
  <si>
    <t>ORD1370</t>
  </si>
  <si>
    <t>ORD1371</t>
  </si>
  <si>
    <t>ORD1372</t>
  </si>
  <si>
    <t>ORD1373</t>
  </si>
  <si>
    <t>ORD1374</t>
  </si>
  <si>
    <t>ORD1375</t>
  </si>
  <si>
    <t>ORD1376</t>
  </si>
  <si>
    <t>ORD1377</t>
  </si>
  <si>
    <t>ORD1378</t>
  </si>
  <si>
    <t>ORD1379</t>
  </si>
  <si>
    <t>ORD1380</t>
  </si>
  <si>
    <t>ORD1381</t>
  </si>
  <si>
    <t>ORD1382</t>
  </si>
  <si>
    <t>ORD1383</t>
  </si>
  <si>
    <t>ORD1384</t>
  </si>
  <si>
    <t>ORD1385</t>
  </si>
  <si>
    <t>ORD1386</t>
  </si>
  <si>
    <t>ORD1387</t>
  </si>
  <si>
    <t>ORD1388</t>
  </si>
  <si>
    <t>ORD1389</t>
  </si>
  <si>
    <t>ORD1390</t>
  </si>
  <si>
    <t>ORD1391</t>
  </si>
  <si>
    <t>ORD1392</t>
  </si>
  <si>
    <t>ORD1393</t>
  </si>
  <si>
    <t>ORD1394</t>
  </si>
  <si>
    <t>ORD1395</t>
  </si>
  <si>
    <t>ORD1396</t>
  </si>
  <si>
    <t>ORD1397</t>
  </si>
  <si>
    <t>ORD1398</t>
  </si>
  <si>
    <t>ORD1399</t>
  </si>
  <si>
    <t>ORD1400</t>
  </si>
  <si>
    <t>ORD1401</t>
  </si>
  <si>
    <t>ORD1402</t>
  </si>
  <si>
    <t>ORD1403</t>
  </si>
  <si>
    <t>ORD1404</t>
  </si>
  <si>
    <t>ORD1405</t>
  </si>
  <si>
    <t>ORD1406</t>
  </si>
  <si>
    <t>ORD1407</t>
  </si>
  <si>
    <t>ORD1408</t>
  </si>
  <si>
    <t>ORD1409</t>
  </si>
  <si>
    <t>ORD1410</t>
  </si>
  <si>
    <t>ORD1411</t>
  </si>
  <si>
    <t>ORD1412</t>
  </si>
  <si>
    <t>ORD1413</t>
  </si>
  <si>
    <t>ORD1414</t>
  </si>
  <si>
    <t>ORD1415</t>
  </si>
  <si>
    <t>ORD1416</t>
  </si>
  <si>
    <t>ORD1417</t>
  </si>
  <si>
    <t>ORD1418</t>
  </si>
  <si>
    <t>ORD1419</t>
  </si>
  <si>
    <t>ORD1420</t>
  </si>
  <si>
    <t>ORD1421</t>
  </si>
  <si>
    <t>ORD1422</t>
  </si>
  <si>
    <t>ORD1423</t>
  </si>
  <si>
    <t>ORD1424</t>
  </si>
  <si>
    <t>ORD1425</t>
  </si>
  <si>
    <t>ORD1426</t>
  </si>
  <si>
    <t>ORD1427</t>
  </si>
  <si>
    <t>ORD1428</t>
  </si>
  <si>
    <t>ORD1429</t>
  </si>
  <si>
    <t>ORD1430</t>
  </si>
  <si>
    <t>ORD1431</t>
  </si>
  <si>
    <t>ORD1432</t>
  </si>
  <si>
    <t>ORD1433</t>
  </si>
  <si>
    <t>ORD1434</t>
  </si>
  <si>
    <t>ORD1435</t>
  </si>
  <si>
    <t>ORD1436</t>
  </si>
  <si>
    <t>ORD1437</t>
  </si>
  <si>
    <t>ORD1438</t>
  </si>
  <si>
    <t>ORD1439</t>
  </si>
  <si>
    <t>ORD1440</t>
  </si>
  <si>
    <t>ORD1441</t>
  </si>
  <si>
    <t>ORD1442</t>
  </si>
  <si>
    <t>ORD1443</t>
  </si>
  <si>
    <t>ORD1444</t>
  </si>
  <si>
    <t>ORD1445</t>
  </si>
  <si>
    <t>ORD1446</t>
  </si>
  <si>
    <t>ORD1447</t>
  </si>
  <si>
    <t>ORD1448</t>
  </si>
  <si>
    <t>ORD1449</t>
  </si>
  <si>
    <t>ORD1450</t>
  </si>
  <si>
    <t>ORD1451</t>
  </si>
  <si>
    <t>ORD1452</t>
  </si>
  <si>
    <t>ORD1453</t>
  </si>
  <si>
    <t>ORD1454</t>
  </si>
  <si>
    <t>ORD1455</t>
  </si>
  <si>
    <t>ORD1456</t>
  </si>
  <si>
    <t>ORD1457</t>
  </si>
  <si>
    <t>ORD1458</t>
  </si>
  <si>
    <t>ORD1459</t>
  </si>
  <si>
    <t>ORD1460</t>
  </si>
  <si>
    <t>ORD1461</t>
  </si>
  <si>
    <t>ORD1462</t>
  </si>
  <si>
    <t>ORD1463</t>
  </si>
  <si>
    <t>ORD1464</t>
  </si>
  <si>
    <t>ORD1465</t>
  </si>
  <si>
    <t>ORD1466</t>
  </si>
  <si>
    <t>ORD1467</t>
  </si>
  <si>
    <t>ORD1468</t>
  </si>
  <si>
    <t>ORD1469</t>
  </si>
  <si>
    <t>ORD1470</t>
  </si>
  <si>
    <t>ORD1471</t>
  </si>
  <si>
    <t>ORD1472</t>
  </si>
  <si>
    <t>ORD1473</t>
  </si>
  <si>
    <t>ORD1474</t>
  </si>
  <si>
    <t>ORD1475</t>
  </si>
  <si>
    <t>ORD1476</t>
  </si>
  <si>
    <t>ORD1477</t>
  </si>
  <si>
    <t>ORD1478</t>
  </si>
  <si>
    <t>ORD1479</t>
  </si>
  <si>
    <t>ORD1480</t>
  </si>
  <si>
    <t>ORD1481</t>
  </si>
  <si>
    <t>ORD1482</t>
  </si>
  <si>
    <t>ORD1483</t>
  </si>
  <si>
    <t>ORD1484</t>
  </si>
  <si>
    <t>ORD1485</t>
  </si>
  <si>
    <t>ORD1486</t>
  </si>
  <si>
    <t>ORD1487</t>
  </si>
  <si>
    <t>ORD1488</t>
  </si>
  <si>
    <t>ORD1489</t>
  </si>
  <si>
    <t>ORD1490</t>
  </si>
  <si>
    <t>ORD1491</t>
  </si>
  <si>
    <t>ORD1492</t>
  </si>
  <si>
    <t>ORD1493</t>
  </si>
  <si>
    <t>ORD1494</t>
  </si>
  <si>
    <t>ORD1495</t>
  </si>
  <si>
    <t>ORD1496</t>
  </si>
  <si>
    <t>ORD1497</t>
  </si>
  <si>
    <t>ORD1498</t>
  </si>
  <si>
    <t>ORD1499</t>
  </si>
  <si>
    <t>North</t>
  </si>
  <si>
    <t>West</t>
  </si>
  <si>
    <t>East</t>
  </si>
  <si>
    <t>South</t>
  </si>
  <si>
    <t>Groceries</t>
  </si>
  <si>
    <t>Cosmetics</t>
  </si>
  <si>
    <t>Clothing</t>
  </si>
  <si>
    <t>Furniture</t>
  </si>
  <si>
    <t>Electronics</t>
  </si>
  <si>
    <t>Oil</t>
  </si>
  <si>
    <t>Perfume</t>
  </si>
  <si>
    <t>Soap</t>
  </si>
  <si>
    <t>Jeans</t>
  </si>
  <si>
    <t>Wheat</t>
  </si>
  <si>
    <t>Milk</t>
  </si>
  <si>
    <t>Shoes</t>
  </si>
  <si>
    <t>Jacket</t>
  </si>
  <si>
    <t>Dress</t>
  </si>
  <si>
    <t>Lipstick</t>
  </si>
  <si>
    <t>Cream</t>
  </si>
  <si>
    <t>Sofa</t>
  </si>
  <si>
    <t>Laptop</t>
  </si>
  <si>
    <t>Shirt</t>
  </si>
  <si>
    <t>Cupboard</t>
  </si>
  <si>
    <t>Shampoo</t>
  </si>
  <si>
    <t>Headphones</t>
  </si>
  <si>
    <t>Chair</t>
  </si>
  <si>
    <t>Mobile</t>
  </si>
  <si>
    <t>Sugar</t>
  </si>
  <si>
    <t>Bed</t>
  </si>
  <si>
    <t>Table</t>
  </si>
  <si>
    <t>Camera</t>
  </si>
  <si>
    <t>TV</t>
  </si>
  <si>
    <t>Rice</t>
  </si>
  <si>
    <t>UPI</t>
  </si>
  <si>
    <t>Wallet</t>
  </si>
  <si>
    <t>Cash</t>
  </si>
  <si>
    <t>Card</t>
  </si>
  <si>
    <t>Profit%</t>
  </si>
  <si>
    <t>Row Labels</t>
  </si>
  <si>
    <t>Grand Total</t>
  </si>
  <si>
    <t>Jan</t>
  </si>
  <si>
    <t>Feb</t>
  </si>
  <si>
    <t>Mar</t>
  </si>
  <si>
    <t>Apr</t>
  </si>
  <si>
    <t>May</t>
  </si>
  <si>
    <t>Jun</t>
  </si>
  <si>
    <t>Jul</t>
  </si>
  <si>
    <t>Aug</t>
  </si>
  <si>
    <t>Sep</t>
  </si>
  <si>
    <t>Oct</t>
  </si>
  <si>
    <t>Nov</t>
  </si>
  <si>
    <t>Dec</t>
  </si>
  <si>
    <t>Sum of Sales Amount (₹)</t>
  </si>
  <si>
    <t>Sum of Profit (₹)</t>
  </si>
  <si>
    <t>Average of Profit%</t>
  </si>
  <si>
    <t>Total Sales</t>
  </si>
  <si>
    <t>Total Profit</t>
  </si>
  <si>
    <t>Total Orders</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</si>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</sst>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2"/>
      <color theme="1"/>
      <name val="Arial Black"/>
      <family val="2"/>
    </font>
    <font>
      <b/>
      <sz val="22"/>
      <color theme="9"/>
      <name val="Arial Rounded MT Bold"/>
      <family val="2"/>
    </font>
    <font>
      <b/>
      <sz val="12"/>
      <color theme="1"/>
      <name val="Arial Black"/>
      <family val="2"/>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0" fontId="0" fillId="0" borderId="0" xfId="0" applyNumberFormat="1"/>
    <xf numFmtId="10" fontId="0" fillId="0" borderId="0" xfId="0" applyNumberFormat="1"/>
    <xf numFmtId="10" fontId="1" fillId="0" borderId="1" xfId="0" applyNumberFormat="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wrapText="1"/>
    </xf>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11">
    <dxf>
      <numFmt numFmtId="14" formatCode="0.00%"/>
    </dxf>
    <dxf>
      <numFmt numFmtId="19" formatCode="dd/mm/yyyy"/>
    </dxf>
    <dxf>
      <numFmt numFmtId="19" formatCode="dd/mm/yyyy"/>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9" formatCode="dd/mm/yyyy"/>
    </dxf>
    <dxf>
      <numFmt numFmtId="19" formatCode="dd/mm/yyyy"/>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[Retail_Store_Sales_Profitability.xlsx]Payement Method!paym</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Payment</a:t>
            </a:r>
            <a:r>
              <a:rPr lang="en-IN" baseline="0"/>
              <a:t> Method Split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'Payement Method'!$B$3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A5-488F-8A41-B9753C5E3A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A5-488F-8A41-B9753C5E3A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A5-488F-8A41-B9753C5E3A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A5-488F-8A41-B9753C5E3A8A}"/>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'Payement Method'!$A$4:$A$8</c:f>
              <c:strCache>
                <c:ptCount val="4"/>
                <c:pt idx="0">
                  <c:v>Card</c:v>
                </c:pt>
                <c:pt idx="1">
                  <c:v>Cash</c:v>
                </c:pt>
                <c:pt idx="2">
                  <c:v>UPI</c:v>
                </c:pt>
                <c:pt idx="3">
                  <c:v>Wallet</c:v>
                </c:pt>
              </c:strCache>
            </c:strRef>
          </c:cat>
          <c:val>
            <c:numRef>
              <c:f>'Payement Method'!$B$4:$B$8</c:f>
              <c:numCache>
                <c:formatCode>General</c:formatCode>
                <c:ptCount val="4"/>
                <c:pt idx="0">
                  <c:v>493721.71</c:v>
                </c:pt>
                <c:pt idx="1">
                  <c:v>524203.58</c:v>
                </c:pt>
                <c:pt idx="2">
                  <c:v>483118.63000000006</c:v>
                </c:pt>
                <c:pt idx="3">
                  <c:v>477259.04000000027</c:v>
                </c:pt>
              </c:numCache>
            </c:numRef>
          </c:val>
          <c:extLst>
            <c:ext xmlns:c16="http://schemas.microsoft.com/office/drawing/2014/chart" uri="{C3380CC4-5D6E-409C-BE32-E72D297353CC}">
              <c16:uniqueId val="{00000008-62A5-488F-8A41-B9753C5E3A8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[Retail_Store_Sales_Profitability.xlsx]Monthly_Sales &amp; Profit!month</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Sales &amp; Profit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6"/>
          </a:solidFill>
          <a:ln w="28575" cap="rnd">
            <a:solidFill>
              <a:schemeClr val="accent6"/>
            </a:solidFill>
            <a:round/>
          </a:ln>
          <a:effectLst/>
        </c:spPr>
        <c:marker>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6"/>
          </a:solidFill>
          <a:ln w="28575" cap="rnd">
            <a:solidFill>
              <a:schemeClr val="accent6"/>
            </a:solidFill>
            <a:round/>
          </a:ln>
          <a:effectLst/>
        </c:spPr>
        <c:marker>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'Monthly_Sales &amp; Profit'!$B$3</c:f>
              <c:strCache>
                <c:ptCount val="1"/>
                <c:pt idx="0">
                  <c:v>Sum of Sales Amount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'Monthly_Sales &amp; Profit'!$A$4:$A$16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'Monthly_Sales &amp; Profit'!$B$4:$B$16</c:f>
              <c:numCache>
                <c:formatCode>General</c:formatCode>
                <c:ptCount val="12"/>
                <c:pt idx="0">
                  <c:v>195273.22999999995</c:v>
                </c:pt>
                <c:pt idx="1">
                  <c:v>170228.51000000004</c:v>
                </c:pt>
                <c:pt idx="2">
                  <c:v>172726.61</c:v>
                </c:pt>
                <c:pt idx="3">
                  <c:v>147693.29</c:v>
                </c:pt>
                <c:pt idx="4">
                  <c:v>182663.97999999998</c:v>
                </c:pt>
                <c:pt idx="5">
                  <c:v>144611.76000000004</c:v>
                </c:pt>
                <c:pt idx="6">
                  <c:v>154108.78</c:v>
                </c:pt>
                <c:pt idx="7">
                  <c:v>181677.19999999995</c:v>
                </c:pt>
                <c:pt idx="8">
                  <c:v>158535.65000000002</c:v>
                </c:pt>
                <c:pt idx="9">
                  <c:v>146321.04999999999</c:v>
                </c:pt>
                <c:pt idx="10">
                  <c:v>164297.72999999995</c:v>
                </c:pt>
                <c:pt idx="11">
                  <c:v>160165.17000000001</c:v>
                </c:pt>
              </c:numCache>
            </c:numRef>
          </c:val>
          <c:smooth val="0"/>
          <c:extLst>
            <c:ext xmlns:c16="http://schemas.microsoft.com/office/drawing/2014/chart" uri="{C3380CC4-5D6E-409C-BE32-E72D297353CC}">
              <c16:uniqueId val="{00000000-E6F5-4CCD-BB14-9BAEC87AA148}"/>
            </c:ext>
          </c:extLst>
        </c:ser>
        <c:ser>
          <c:idx val="1"/>
          <c:order val="1"/>
          <c:tx>
            <c:strRef>
              <c:f>'Monthly_Sales &amp; Profit'!$C$3</c:f>
              <c:strCache>
                <c:ptCount val="1"/>
                <c:pt idx="0">
                  <c:v>Sum of Profit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'Monthly_Sales &amp; Profit'!$A$4:$A$16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'Monthly_Sales &amp; Profit'!$C$4:$C$16</c:f>
              <c:numCache>
                <c:formatCode>General</c:formatCode>
                <c:ptCount val="12"/>
                <c:pt idx="0">
                  <c:v>42603.23</c:v>
                </c:pt>
                <c:pt idx="1">
                  <c:v>39001.510000000017</c:v>
                </c:pt>
                <c:pt idx="2">
                  <c:v>39013.610000000015</c:v>
                </c:pt>
                <c:pt idx="3">
                  <c:v>30692.289999999994</c:v>
                </c:pt>
                <c:pt idx="4">
                  <c:v>40506.980000000003</c:v>
                </c:pt>
                <c:pt idx="5">
                  <c:v>33181.760000000002</c:v>
                </c:pt>
                <c:pt idx="6">
                  <c:v>32005.779999999995</c:v>
                </c:pt>
                <c:pt idx="7">
                  <c:v>42392.200000000004</c:v>
                </c:pt>
                <c:pt idx="8">
                  <c:v>37475.65</c:v>
                </c:pt>
                <c:pt idx="9">
                  <c:v>33637.050000000003</c:v>
                </c:pt>
                <c:pt idx="10">
                  <c:v>37559.73000000001</c:v>
                </c:pt>
                <c:pt idx="11">
                  <c:v>37512.169999999991</c:v>
                </c:pt>
              </c:numCache>
            </c:numRef>
          </c:val>
          <c:smooth val="0"/>
          <c:extLst>
            <c:ext xmlns:c16="http://schemas.microsoft.com/office/drawing/2014/chart" uri="{C3380CC4-5D6E-409C-BE32-E72D297353CC}">
              <c16:uniqueId val="{00000001-E6F5-4CCD-BB14-9BAEC87AA148}"/>
            </c:ext>
          </c:extLst>
        </c:ser>
        <c:dLbls>
          <c:showLegendKey val="0"/>
          <c:showVal val="0"/>
          <c:showCatName val="0"/>
          <c:showSerName val="0"/>
          <c:showPercent val="0"/>
          <c:showBubbleSize val="0"/>
        </c:dLbls>
        <c:marker val="1"/>
        <c:smooth val="0"/>
        <c:axId val="1672949007"/>
        <c:axId val="1672942767"/>
      </c:lineChart>
      <c:catAx>
        <c:axId val="167294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942767"/>
        <c:crosses val="autoZero"/>
        <c:auto val="1"/>
        <c:lblAlgn val="ctr"/>
        <c:lblOffset val="100"/>
        <c:noMultiLvlLbl val="0"/>
      </c:catAx>
      <c:valAx>
        <c:axId val="1672942767"/>
        <c:scaling>
          <c:orientation val="minMax"/>
        </c:scaling>
        <c:delete val="0"/>
        <c:axPos val="l"/>
        <c:majorGridlines>
          <c:spPr>
            <a:ln w="9525" cap="flat" cmpd="sng" algn="ctr">
              <a:noFill/>
              <a:round/>
            </a:ln>
            <a:effectLst/>
          </c:spPr>
        </c:majorGridlines>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9490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[Retail_Store_Sales_Profitability.xlsx]Category Wise Performance!category</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Wise Performance'!$B$3</c:f>
              <c:strCache>
                <c:ptCount val="1"/>
                <c:pt idx="0">
                  <c:v>Sum of Sales Amount (₹)</c:v>
                </c:pt>
              </c:strCache>
            </c:strRef>
          </c:tx>
          <c:spPr>
            <a:solidFill>
              <a:schemeClr val="accent1"/>
            </a:solidFill>
            <a:ln>
              <a:noFill/>
            </a:ln>
            <a:effectLst/>
          </c:spPr>
          <c:invertIfNegative val="0"/>
          <c:cat>
            <c:strRef>
              <c:f>'Category Wise Performance'!$A$4:$A$9</c:f>
              <c:strCache>
                <c:ptCount val="5"/>
                <c:pt idx="0">
                  <c:v>Clothing</c:v>
                </c:pt>
                <c:pt idx="1">
                  <c:v>Cosmetics</c:v>
                </c:pt>
                <c:pt idx="2">
                  <c:v>Electronics</c:v>
                </c:pt>
                <c:pt idx="3">
                  <c:v>Furniture</c:v>
                </c:pt>
                <c:pt idx="4">
                  <c:v>Groceries</c:v>
                </c:pt>
              </c:strCache>
            </c:strRef>
          </c:cat>
          <c:val>
            <c:numRef>
              <c:f>'Category Wise Performance'!$B$4:$B$9</c:f>
              <c:numCache>
                <c:formatCode>General</c:formatCode>
                <c:ptCount val="5"/>
                <c:pt idx="0">
                  <c:v>360260.22000000009</c:v>
                </c:pt>
                <c:pt idx="1">
                  <c:v>405793.75000000017</c:v>
                </c:pt>
                <c:pt idx="2">
                  <c:v>380088.19999999984</c:v>
                </c:pt>
                <c:pt idx="3">
                  <c:v>414096.62999999989</c:v>
                </c:pt>
                <c:pt idx="4">
                  <c:v>418064.16000000009</c:v>
                </c:pt>
              </c:numCache>
            </c:numRef>
          </c:val>
          <c:extLst>
            <c:ext xmlns:c16="http://schemas.microsoft.com/office/drawing/2014/chart" uri="{C3380CC4-5D6E-409C-BE32-E72D297353CC}">
              <c16:uniqueId val="{00000000-9B10-4CD0-8137-F7F5F10371F6}"/>
            </c:ext>
          </c:extLst>
        </c:ser>
        <c:ser>
          <c:idx val="1"/>
          <c:order val="1"/>
          <c:tx>
            <c:strRef>
              <c:f>'Category Wise Performance'!$C$3</c:f>
              <c:strCache>
                <c:ptCount val="1"/>
                <c:pt idx="0">
                  <c:v>Sum of Profit (₹)</c:v>
                </c:pt>
              </c:strCache>
            </c:strRef>
          </c:tx>
          <c:spPr>
            <a:solidFill>
              <a:schemeClr val="accent2"/>
            </a:solidFill>
            <a:ln>
              <a:noFill/>
            </a:ln>
            <a:effectLst/>
          </c:spPr>
          <c:invertIfNegative val="0"/>
          <c:cat>
            <c:strRef>
              <c:f>'Category Wise Performance'!$A$4:$A$9</c:f>
              <c:strCache>
                <c:ptCount val="5"/>
                <c:pt idx="0">
                  <c:v>Clothing</c:v>
                </c:pt>
                <c:pt idx="1">
                  <c:v>Cosmetics</c:v>
                </c:pt>
                <c:pt idx="2">
                  <c:v>Electronics</c:v>
                </c:pt>
                <c:pt idx="3">
                  <c:v>Furniture</c:v>
                </c:pt>
                <c:pt idx="4">
                  <c:v>Groceries</c:v>
                </c:pt>
              </c:strCache>
            </c:strRef>
          </c:cat>
          <c:val>
            <c:numRef>
              <c:f>'Category Wise Performance'!$C$4:$C$9</c:f>
              <c:numCache>
                <c:formatCode>General</c:formatCode>
                <c:ptCount val="5"/>
                <c:pt idx="0">
                  <c:v>79160.22000000003</c:v>
                </c:pt>
                <c:pt idx="1">
                  <c:v>93778.749999999956</c:v>
                </c:pt>
                <c:pt idx="2">
                  <c:v>82370.2</c:v>
                </c:pt>
                <c:pt idx="3">
                  <c:v>98787.62999999999</c:v>
                </c:pt>
                <c:pt idx="4">
                  <c:v>91485.16</c:v>
                </c:pt>
              </c:numCache>
            </c:numRef>
          </c:val>
          <c:extLst>
            <c:ext xmlns:c16="http://schemas.microsoft.com/office/drawing/2014/chart" uri="{C3380CC4-5D6E-409C-BE32-E72D297353CC}">
              <c16:uniqueId val="{00000001-9B10-4CD0-8137-F7F5F10371F6}"/>
            </c:ext>
          </c:extLst>
        </c:ser>
        <c:dLbls>
          <c:showLegendKey val="0"/>
          <c:showVal val="0"/>
          <c:showCatName val="0"/>
          <c:showSerName val="0"/>
          <c:showPercent val="0"/>
          <c:showBubbleSize val="0"/>
        </c:dLbls>
        <c:gapWidth val="219"/>
        <c:axId val="1672988367"/>
        <c:axId val="1672960527"/>
      </c:barChart>
      <c:lineChart>
        <c:grouping val="standard"/>
        <c:varyColors val="0"/>
        <c:ser>
          <c:idx val="2"/>
          <c:order val="2"/>
          <c:tx>
            <c:strRef>
              <c:f>'Category Wise Performance'!$D$3</c:f>
              <c:strCache>
                <c:ptCount val="1"/>
                <c:pt idx="0">
                  <c:v>Average of Profit%</c:v>
                </c:pt>
              </c:strCache>
            </c:strRef>
          </c:tx>
          <c:spPr>
            <a:ln w="28575" cap="rnd">
              <a:solidFill>
                <a:schemeClr val="accent3"/>
              </a:solidFill>
              <a:round/>
            </a:ln>
            <a:effectLst/>
          </c:spPr>
          <c:marker>
            <c:symbol val="none"/>
          </c:marker>
          <c:cat>
            <c:strRef>
              <c:f>'Category Wise Performance'!$A$4:$A$9</c:f>
              <c:strCache>
                <c:ptCount val="5"/>
                <c:pt idx="0">
                  <c:v>Clothing</c:v>
                </c:pt>
                <c:pt idx="1">
                  <c:v>Cosmetics</c:v>
                </c:pt>
                <c:pt idx="2">
                  <c:v>Electronics</c:v>
                </c:pt>
                <c:pt idx="3">
                  <c:v>Furniture</c:v>
                </c:pt>
                <c:pt idx="4">
                  <c:v>Groceries</c:v>
                </c:pt>
              </c:strCache>
            </c:strRef>
          </c:cat>
          <c:val>
            <c:numRef>
              <c:f>'Category Wise Performance'!$D$4:$D$9</c:f>
              <c:numCache>
                <c:formatCode>0.00%</c:formatCode>
                <c:ptCount val="5"/>
                <c:pt idx="0">
                  <c:v>0.22189050371759042</c:v>
                </c:pt>
                <c:pt idx="1">
                  <c:v>0.22259367060713717</c:v>
                </c:pt>
                <c:pt idx="2">
                  <c:v>0.21353889544541918</c:v>
                </c:pt>
                <c:pt idx="3">
                  <c:v>0.23519705447939548</c:v>
                </c:pt>
                <c:pt idx="4">
                  <c:v>0.22173410325243062</c:v>
                </c:pt>
              </c:numCache>
            </c:numRef>
          </c:val>
          <c:smooth val="0"/>
          <c:extLst>
            <c:ext xmlns:c16="http://schemas.microsoft.com/office/drawing/2014/chart" uri="{C3380CC4-5D6E-409C-BE32-E72D297353CC}">
              <c16:uniqueId val="{00000002-9B10-4CD0-8137-F7F5F10371F6}"/>
            </c:ext>
          </c:extLst>
        </c:ser>
        <c:dLbls>
          <c:showLegendKey val="0"/>
          <c:showVal val="0"/>
          <c:showCatName val="0"/>
          <c:showSerName val="0"/>
          <c:showPercent val="0"/>
          <c:showBubbleSize val="0"/>
        </c:dLbls>
        <c:marker val="1"/>
        <c:smooth val="0"/>
        <c:axId val="1664631567"/>
        <c:axId val="1664631087"/>
      </c:lineChart>
      <c:catAx>
        <c:axId val="167298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960527"/>
        <c:crosses val="autoZero"/>
        <c:auto val="1"/>
        <c:lblAlgn val="ctr"/>
        <c:lblOffset val="100"/>
        <c:noMultiLvlLbl val="0"/>
      </c:catAx>
      <c:valAx>
        <c:axId val="167296052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988367"/>
        <c:crosses val="autoZero"/>
        <c:crossBetween val="between"/>
      </c:valAx>
      <c:valAx>
        <c:axId val="166463108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631567"/>
        <c:crosses val="max"/>
        <c:crossBetween val="between"/>
      </c:valAx>
      <c:catAx>
        <c:axId val="1664631567"/>
        <c:scaling>
          <c:orientation val="minMax"/>
        </c:scaling>
        <c:delete val="1"/>
        <c:axPos val="b"/>
        <c:numFmt formatCode="General" sourceLinked="1"/>
        <c:majorTickMark val="out"/>
        <c:minorTickMark val="none"/>
        <c:tickLblPos val="nextTo"/>
        <c:crossAx val="16646310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[Retail_Store_Sales_Profitability.xlsx]Region Wise Performance!region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 Wise Sales &amp;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Performance'!$B$3</c:f>
              <c:strCache>
                <c:ptCount val="1"/>
                <c:pt idx="0">
                  <c:v>Sum of Sales Amount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Performance'!$A$4:$A$8</c:f>
              <c:strCache>
                <c:ptCount val="4"/>
                <c:pt idx="0">
                  <c:v>East</c:v>
                </c:pt>
                <c:pt idx="1">
                  <c:v>North</c:v>
                </c:pt>
                <c:pt idx="2">
                  <c:v>South</c:v>
                </c:pt>
                <c:pt idx="3">
                  <c:v>West</c:v>
                </c:pt>
              </c:strCache>
            </c:strRef>
          </c:cat>
          <c:val>
            <c:numRef>
              <c:f>'Region Wise Performance'!$B$4:$B$8</c:f>
              <c:numCache>
                <c:formatCode>General</c:formatCode>
                <c:ptCount val="4"/>
                <c:pt idx="0">
                  <c:v>525022.95000000007</c:v>
                </c:pt>
                <c:pt idx="1">
                  <c:v>539080.98</c:v>
                </c:pt>
                <c:pt idx="2">
                  <c:v>480888.72000000015</c:v>
                </c:pt>
                <c:pt idx="3">
                  <c:v>433310.31</c:v>
                </c:pt>
              </c:numCache>
            </c:numRef>
          </c:val>
          <c:extLst>
            <c:ext xmlns:c16="http://schemas.microsoft.com/office/drawing/2014/chart" uri="{C3380CC4-5D6E-409C-BE32-E72D297353CC}">
              <c16:uniqueId val="{00000000-99DC-4118-BFF9-F14503E5692A}"/>
            </c:ext>
          </c:extLst>
        </c:ser>
        <c:ser>
          <c:idx val="1"/>
          <c:order val="1"/>
          <c:tx>
            <c:strRef>
              <c:f>'Region Wise Performance'!$C$3</c:f>
              <c:strCache>
                <c:ptCount val="1"/>
                <c:pt idx="0">
                  <c:v>Sum of Profit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Performance'!$A$4:$A$8</c:f>
              <c:strCache>
                <c:ptCount val="4"/>
                <c:pt idx="0">
                  <c:v>East</c:v>
                </c:pt>
                <c:pt idx="1">
                  <c:v>North</c:v>
                </c:pt>
                <c:pt idx="2">
                  <c:v>South</c:v>
                </c:pt>
                <c:pt idx="3">
                  <c:v>West</c:v>
                </c:pt>
              </c:strCache>
            </c:strRef>
          </c:cat>
          <c:val>
            <c:numRef>
              <c:f>'Region Wise Performance'!$C$4:$C$8</c:f>
              <c:numCache>
                <c:formatCode>General</c:formatCode>
                <c:ptCount val="4"/>
                <c:pt idx="0">
                  <c:v>115877.95000000007</c:v>
                </c:pt>
                <c:pt idx="1">
                  <c:v>127000.98000000001</c:v>
                </c:pt>
                <c:pt idx="2">
                  <c:v>106694.71999999999</c:v>
                </c:pt>
                <c:pt idx="3">
                  <c:v>96008.310000000027</c:v>
                </c:pt>
              </c:numCache>
            </c:numRef>
          </c:val>
          <c:extLst>
            <c:ext xmlns:c16="http://schemas.microsoft.com/office/drawing/2014/chart" uri="{C3380CC4-5D6E-409C-BE32-E72D297353CC}">
              <c16:uniqueId val="{00000001-99DC-4118-BFF9-F14503E5692A}"/>
            </c:ext>
          </c:extLst>
        </c:ser>
        <c:dLbls>
          <c:dLblPos val="inEnd"/>
          <c:showLegendKey val="0"/>
          <c:showVal val="1"/>
          <c:showCatName val="0"/>
          <c:showSerName val="0"/>
          <c:showPercent val="0"/>
          <c:showBubbleSize val="0"/>
        </c:dLbls>
        <c:gapWidth val="182"/>
        <c:axId val="1672951407"/>
        <c:axId val="1672956207"/>
      </c:barChart>
      <c:catAx>
        <c:axId val="1672951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956207"/>
        <c:crosses val="autoZero"/>
        <c:auto val="1"/>
        <c:lblAlgn val="ctr"/>
        <c:lblOffset val="100"/>
        <c:noMultiLvlLbl val="0"/>
      </c:catAx>
      <c:valAx>
        <c:axId val="16729562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951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[Retail_Store_Sales_Profitability.xlsx]Top 10 products by Profit!Top10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Products by Profit</a:t>
            </a:r>
            <a:endParaRPr lang="en-IN"/>
          </a:p>
        </c:rich>
      </c:tx>
      <c:layout>
        <c:manualLayout>
          <c:xMode val="edge"/>
          <c:yMode val="edge"/>
          <c:x val="0.33604855643044612"/>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products by Profit'!$B$3</c:f>
              <c:strCache>
                <c:ptCount val="1"/>
                <c:pt idx="0">
                  <c:v>Total</c:v>
                </c:pt>
              </c:strCache>
            </c:strRef>
          </c:tx>
          <c:spPr>
            <a:solidFill>
              <a:schemeClr val="accent1"/>
            </a:solidFill>
            <a:ln>
              <a:noFill/>
            </a:ln>
            <a:effectLst/>
          </c:spPr>
          <c:invertIfNegative val="0"/>
          <c:cat>
            <c:strRef>
              <c:f>'Top 10 products by Profit'!$A$4:$A$14</c:f>
              <c:strCache>
                <c:ptCount val="10"/>
                <c:pt idx="0">
                  <c:v>Shampoo</c:v>
                </c:pt>
                <c:pt idx="1">
                  <c:v>Milk</c:v>
                </c:pt>
                <c:pt idx="2">
                  <c:v>Cupboard</c:v>
                </c:pt>
                <c:pt idx="3">
                  <c:v>Sofa</c:v>
                </c:pt>
                <c:pt idx="4">
                  <c:v>Headphones</c:v>
                </c:pt>
                <c:pt idx="5">
                  <c:v>Soap</c:v>
                </c:pt>
                <c:pt idx="6">
                  <c:v>Mobile</c:v>
                </c:pt>
                <c:pt idx="7">
                  <c:v>Bed</c:v>
                </c:pt>
                <c:pt idx="8">
                  <c:v>Sugar</c:v>
                </c:pt>
                <c:pt idx="9">
                  <c:v>Chair</c:v>
                </c:pt>
              </c:strCache>
            </c:strRef>
          </c:cat>
          <c:val>
            <c:numRef>
              <c:f>'Top 10 products by Profit'!$B$4:$B$14</c:f>
              <c:numCache>
                <c:formatCode>General</c:formatCode>
                <c:ptCount val="10"/>
                <c:pt idx="0">
                  <c:v>27864.369999999995</c:v>
                </c:pt>
                <c:pt idx="1">
                  <c:v>27617.16</c:v>
                </c:pt>
                <c:pt idx="2">
                  <c:v>24782.61</c:v>
                </c:pt>
                <c:pt idx="3">
                  <c:v>23609.309999999998</c:v>
                </c:pt>
                <c:pt idx="4">
                  <c:v>23223.51</c:v>
                </c:pt>
                <c:pt idx="5">
                  <c:v>21756.53</c:v>
                </c:pt>
                <c:pt idx="6">
                  <c:v>21669.770000000004</c:v>
                </c:pt>
                <c:pt idx="7">
                  <c:v>20613.34</c:v>
                </c:pt>
                <c:pt idx="8">
                  <c:v>20204.609999999997</c:v>
                </c:pt>
                <c:pt idx="9">
                  <c:v>19979.22</c:v>
                </c:pt>
              </c:numCache>
            </c:numRef>
          </c:val>
          <c:extLst>
            <c:ext xmlns:c16="http://schemas.microsoft.com/office/drawing/2014/chart" uri="{C3380CC4-5D6E-409C-BE32-E72D297353CC}">
              <c16:uniqueId val="{00000000-015F-42FE-AD2B-7BEF479FA468}"/>
            </c:ext>
          </c:extLst>
        </c:ser>
        <c:dLbls>
          <c:showLegendKey val="0"/>
          <c:showVal val="0"/>
          <c:showCatName val="0"/>
          <c:showSerName val="0"/>
          <c:showPercent val="0"/>
          <c:showBubbleSize val="0"/>
        </c:dLbls>
        <c:gapWidth val="182"/>
        <c:axId val="1672938927"/>
        <c:axId val="1672973487"/>
      </c:barChart>
      <c:catAx>
        <c:axId val="1672938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973487"/>
        <c:crosses val="autoZero"/>
        <c:auto val="1"/>
        <c:lblAlgn val="ctr"/>
        <c:lblOffset val="100"/>
        <c:noMultiLvlLbl val="0"/>
      </c:catAx>
      <c:valAx>
        <c:axId val="1672973487"/>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9389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35923</xdr:colOff>
      <xdr:row>3</xdr:row>
      <xdr:rowOff>63500</xdr:rowOff>
    </xdr:from>
    <xdr:to>
      <xdr:col>6</xdr:col>
      <xdr:colOff>589642</xdr:colOff>
      <xdr:row>15</xdr:row>
      <xdr:rowOff>72572</xdr:rowOff>
    </xdr:to>
    <xdr:graphicFrame macro="">
      <xdr:nvGraphicFramePr>
        <xdr:cNvPr id="7" name="Chart 6">
          <a:extLst>
            <a:ext uri="{FF2B5EF4-FFF2-40B4-BE49-F238E27FC236}">
              <a16:creationId xmlns:a16="http://schemas.microsoft.com/office/drawing/2014/main" id="{A20C6E20-3DB9-4D93-8381-248C97A6C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29222</xdr:colOff>
      <xdr:row>0</xdr:row>
      <xdr:rowOff>0</xdr:rowOff>
    </xdr:from>
    <xdr:ext cx="11082009" cy="937629"/>
    <xdr:sp macro="" textlink="">
      <xdr:nvSpPr>
        <xdr:cNvPr id="2" name="Rectangle 1">
          <a:extLst>
            <a:ext uri="{FF2B5EF4-FFF2-40B4-BE49-F238E27FC236}">
              <a16:creationId xmlns:a16="http://schemas.microsoft.com/office/drawing/2014/main" id="{F6CCE2BA-D9DF-2898-B19E-C82E7A855F80}"/>
            </a:ext>
          </a:extLst>
        </xdr:cNvPr>
        <xdr:cNvSpPr/>
      </xdr:nvSpPr>
      <xdr:spPr>
        <a:xfrm>
          <a:off x="2467622" y="0"/>
          <a:ext cx="11082009"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chemeClr val="accent6"/>
              </a:solidFill>
              <a:effectLst>
                <a:outerShdw dist="38100" dir="2700000" algn="tl" rotWithShape="0">
                  <a:schemeClr val="accent2"/>
                </a:outerShdw>
              </a:effectLst>
            </a:rPr>
            <a:t>RETAIL</a:t>
          </a:r>
          <a:r>
            <a:rPr lang="en-US" sz="5400" b="1" cap="none" spc="0" baseline="0">
              <a:ln w="6600">
                <a:solidFill>
                  <a:schemeClr val="accent2"/>
                </a:solidFill>
                <a:prstDash val="solid"/>
              </a:ln>
              <a:solidFill>
                <a:schemeClr val="accent6"/>
              </a:solidFill>
              <a:effectLst>
                <a:outerShdw dist="38100" dir="2700000" algn="tl" rotWithShape="0">
                  <a:schemeClr val="accent2"/>
                </a:outerShdw>
              </a:effectLst>
            </a:rPr>
            <a:t> STORE SALES &amp; PROFITABILITY</a:t>
          </a:r>
          <a:endParaRPr lang="en-US" sz="5400" b="1" cap="none" spc="0">
            <a:ln w="6600">
              <a:solidFill>
                <a:schemeClr val="accent2"/>
              </a:solidFill>
              <a:prstDash val="solid"/>
            </a:ln>
            <a:solidFill>
              <a:schemeClr val="accent6"/>
            </a:solidFill>
            <a:effectLst>
              <a:outerShdw dist="38100" dir="2700000" algn="tl" rotWithShape="0">
                <a:schemeClr val="accent2"/>
              </a:outerShdw>
            </a:effectLst>
          </a:endParaRPr>
        </a:p>
      </xdr:txBody>
    </xdr:sp>
    <xdr:clientData/>
  </xdr:oneCellAnchor>
  <xdr:twoCellAnchor>
    <xdr:from>
      <xdr:col>0</xdr:col>
      <xdr:colOff>0</xdr:colOff>
      <xdr:row>16</xdr:row>
      <xdr:rowOff>11425</xdr:rowOff>
    </xdr:from>
    <xdr:to>
      <xdr:col>6</xdr:col>
      <xdr:colOff>54429</xdr:colOff>
      <xdr:row>31</xdr:row>
      <xdr:rowOff>56029</xdr:rowOff>
    </xdr:to>
    <xdr:graphicFrame macro="">
      <xdr:nvGraphicFramePr>
        <xdr:cNvPr id="3" name="Chart 2">
          <a:extLst>
            <a:ext uri="{FF2B5EF4-FFF2-40B4-BE49-F238E27FC236}">
              <a16:creationId xmlns:a16="http://schemas.microsoft.com/office/drawing/2014/main" id="{CA73C6BD-99E7-4758-8A63-D86A8DFF7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61323</xdr:colOff>
      <xdr:row>17</xdr:row>
      <xdr:rowOff>47897</xdr:rowOff>
    </xdr:from>
    <xdr:to>
      <xdr:col>13</xdr:col>
      <xdr:colOff>136072</xdr:colOff>
      <xdr:row>32</xdr:row>
      <xdr:rowOff>47897</xdr:rowOff>
    </xdr:to>
    <xdr:graphicFrame macro="">
      <xdr:nvGraphicFramePr>
        <xdr:cNvPr id="4" name="Chart 3">
          <a:extLst>
            <a:ext uri="{FF2B5EF4-FFF2-40B4-BE49-F238E27FC236}">
              <a16:creationId xmlns:a16="http://schemas.microsoft.com/office/drawing/2014/main" id="{C4839F26-734B-4AF8-84FD-009C91B5F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181430</xdr:colOff>
      <xdr:row>16</xdr:row>
      <xdr:rowOff>88901</xdr:rowOff>
    </xdr:from>
    <xdr:to>
      <xdr:col>20</xdr:col>
      <xdr:colOff>18143</xdr:colOff>
      <xdr:row>31</xdr:row>
      <xdr:rowOff>121632</xdr:rowOff>
    </xdr:to>
    <xdr:graphicFrame macro="">
      <xdr:nvGraphicFramePr>
        <xdr:cNvPr id="5" name="Chart 4">
          <a:extLst>
            <a:ext uri="{FF2B5EF4-FFF2-40B4-BE49-F238E27FC236}">
              <a16:creationId xmlns:a16="http://schemas.microsoft.com/office/drawing/2014/main" id="{42A3206F-6E1F-4FDC-A05F-328968F0C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535214</xdr:colOff>
      <xdr:row>14</xdr:row>
      <xdr:rowOff>99788</xdr:rowOff>
    </xdr:from>
    <xdr:to>
      <xdr:col>26</xdr:col>
      <xdr:colOff>531583</xdr:colOff>
      <xdr:row>31</xdr:row>
      <xdr:rowOff>93620</xdr:rowOff>
    </xdr:to>
    <xdr:graphicFrame macro="">
      <xdr:nvGraphicFramePr>
        <xdr:cNvPr id="6" name="Chart 5">
          <a:extLst>
            <a:ext uri="{FF2B5EF4-FFF2-40B4-BE49-F238E27FC236}">
              <a16:creationId xmlns:a16="http://schemas.microsoft.com/office/drawing/2014/main" id="{DADB8885-BA6A-4043-8A30-7D9EF0AFC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220034</xdr:colOff>
      <xdr:row>4</xdr:row>
      <xdr:rowOff>150303</xdr:rowOff>
    </xdr:from>
    <xdr:to>
      <xdr:col>22</xdr:col>
      <xdr:colOff>188149</xdr:colOff>
      <xdr:row>14</xdr:row>
      <xdr:rowOff>141110</xdr:rowOff>
    </xdr:to>
    <mc:AlternateContent xmlns:mc="http://schemas.openxmlformats.org/markup-compatibility/2006">
      <mc:Choice xmlns:a14="http://schemas.microsoft.com/office/drawing/2010/main" Requires="a14">
        <xdr:graphicFrame macro="">
          <xdr:nvGraphicFramePr>
            <xdr:cNvPr id="20" name="Months (Order Date)">
              <a:extLst>
                <a:ext uri="{FF2B5EF4-FFF2-40B4-BE49-F238E27FC236}">
                  <a16:creationId xmlns:a16="http://schemas.microsoft.com/office/drawing/2014/main" id="{58C4DFE6-B5CC-3971-E35E-B850ED732B64}"/>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dr:sp macro="" textlink="">
          <xdr:nvSpPr>
            <xdr:cNvPr id="0" name=""/>
            <xdr:cNvSpPr>
              <a:spLocks noTextEdit="1"/>
            </xdr:cNvSpPr>
          </xdr:nvSpPr>
          <xdr:spPr>
            <a:xfrm>
              <a:off x="12807145" y="865266"/>
              <a:ext cx="1191078" cy="1985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213455</xdr:colOff>
      <xdr:row>4</xdr:row>
      <xdr:rowOff>126625</xdr:rowOff>
    </xdr:from>
    <xdr:to>
      <xdr:col>23</xdr:col>
      <xdr:colOff>526815</xdr:colOff>
      <xdr:row>14</xdr:row>
      <xdr:rowOff>122297</xdr:rowOff>
    </xdr:to>
    <mc:AlternateContent xmlns:mc="http://schemas.openxmlformats.org/markup-compatibility/2006">
      <mc:Choice xmlns:a14="http://schemas.microsoft.com/office/drawing/2010/main" Requires="a14">
        <xdr:graphicFrame macro="">
          <xdr:nvGraphicFramePr>
            <xdr:cNvPr id="22" name="Product Category">
              <a:extLst>
                <a:ext uri="{FF2B5EF4-FFF2-40B4-BE49-F238E27FC236}">
                  <a16:creationId xmlns:a16="http://schemas.microsoft.com/office/drawing/2014/main" id="{4207AAC1-9CDB-3456-2A1A-B8A866844F84}"/>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4023529" y="841588"/>
              <a:ext cx="924842" cy="19900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552120</xdr:colOff>
      <xdr:row>4</xdr:row>
      <xdr:rowOff>126624</xdr:rowOff>
    </xdr:from>
    <xdr:to>
      <xdr:col>25</xdr:col>
      <xdr:colOff>235184</xdr:colOff>
      <xdr:row>14</xdr:row>
      <xdr:rowOff>141111</xdr:rowOff>
    </xdr:to>
    <mc:AlternateContent xmlns:mc="http://schemas.openxmlformats.org/markup-compatibility/2006">
      <mc:Choice xmlns:a14="http://schemas.microsoft.com/office/drawing/2010/main" Requires="a14">
        <xdr:graphicFrame macro="">
          <xdr:nvGraphicFramePr>
            <xdr:cNvPr id="23" name="Store Region">
              <a:extLst>
                <a:ext uri="{FF2B5EF4-FFF2-40B4-BE49-F238E27FC236}">
                  <a16:creationId xmlns:a16="http://schemas.microsoft.com/office/drawing/2014/main" id="{1113AE58-0FFE-97F8-78D8-86A87267723C}"/>
                </a:ext>
              </a:extLst>
            </xdr:cNvPr>
            <xdr:cNvGraphicFramePr/>
          </xdr:nvGraphicFramePr>
          <xdr:xfrm>
            <a:off x="0" y="0"/>
            <a:ext cx="0" cy="0"/>
          </xdr:xfrm>
          <a:graphic>
            <a:graphicData uri="http://schemas.microsoft.com/office/drawing/2010/slicer">
              <sle:slicer xmlns:sle="http://schemas.microsoft.com/office/drawing/2010/slicer" name="Store Region"/>
            </a:graphicData>
          </a:graphic>
        </xdr:graphicFrame>
      </mc:Choice>
      <mc:Fallback>
        <xdr:sp macro="" textlink="">
          <xdr:nvSpPr>
            <xdr:cNvPr id="0" name=""/>
            <xdr:cNvSpPr>
              <a:spLocks noTextEdit="1"/>
            </xdr:cNvSpPr>
          </xdr:nvSpPr>
          <xdr:spPr>
            <a:xfrm>
              <a:off x="14973676" y="841587"/>
              <a:ext cx="906027" cy="20088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n Kumar" refreshedDate="45888.602007986112" createdVersion="8" refreshedVersion="8" minRefreshableVersion="3" recordCount="500" xr:uid="{E90362F1-7CF9-4FF1-972F-2F7F7A43F666}">
  <cacheSource type="worksheet">
    <worksheetSource name="Table13"/>
  </cacheSource>
  <cacheFields count="14">
    <cacheField name="Order ID" numFmtId="0">
      <sharedItems/>
    </cacheField>
    <cacheField name="Order Date" numFmtId="14">
      <sharedItems containsSemiMixedTypes="0" containsNonDate="0" containsDate="1" containsString="0" minDate="2023-01-01T00:00:00" maxDate="2024-01-01T00:00:00" count="500">
        <d v="2023-01-01T00:00:00"/>
        <d v="2023-01-01T17:30:25"/>
        <d v="2023-01-02T11:00:51"/>
        <d v="2023-01-03T04:31:16"/>
        <d v="2023-01-03T22:01:41"/>
        <d v="2023-01-04T15:32:06"/>
        <d v="2023-01-05T09:02:32"/>
        <d v="2023-01-06T02:32:57"/>
        <d v="2023-01-06T20:03:22"/>
        <d v="2023-01-07T13:33:47"/>
        <d v="2023-01-08T07:04:13"/>
        <d v="2023-01-09T00:34:38"/>
        <d v="2023-01-09T18:05:03"/>
        <d v="2023-01-10T11:35:28"/>
        <d v="2023-01-11T05:05:54"/>
        <d v="2023-01-11T22:36:19"/>
        <d v="2023-01-12T16:06:44"/>
        <d v="2023-01-13T09:37:09"/>
        <d v="2023-01-14T03:07:35"/>
        <d v="2023-01-14T20:38:00"/>
        <d v="2023-01-15T14:08:25"/>
        <d v="2023-01-16T07:38:50"/>
        <d v="2023-01-17T01:09:16"/>
        <d v="2023-01-17T18:39:41"/>
        <d v="2023-01-18T12:10:06"/>
        <d v="2023-01-19T05:40:31"/>
        <d v="2023-01-19T23:10:57"/>
        <d v="2023-01-20T16:41:22"/>
        <d v="2023-01-21T10:11:47"/>
        <d v="2023-01-22T03:42:12"/>
        <d v="2023-01-22T21:12:38"/>
        <d v="2023-01-23T14:43:03"/>
        <d v="2023-01-24T08:13:28"/>
        <d v="2023-01-25T01:43:53"/>
        <d v="2023-01-25T19:14:19"/>
        <d v="2023-01-26T12:44:44"/>
        <d v="2023-01-27T06:15:09"/>
        <d v="2023-01-27T23:45:34"/>
        <d v="2023-01-28T17:16:00"/>
        <d v="2023-01-29T10:46:25"/>
        <d v="2023-01-30T04:16:50"/>
        <d v="2023-01-30T21:47:15"/>
        <d v="2023-01-31T15:17:41"/>
        <d v="2023-02-01T08:48:06"/>
        <d v="2023-02-02T02:18:31"/>
        <d v="2023-02-02T19:48:56"/>
        <d v="2023-02-03T13:19:22"/>
        <d v="2023-02-04T06:49:47"/>
        <d v="2023-02-05T00:20:12"/>
        <d v="2023-02-05T17:50:37"/>
        <d v="2023-02-06T11:21:03"/>
        <d v="2023-02-07T04:51:28"/>
        <d v="2023-02-07T22:21:53"/>
        <d v="2023-02-08T15:52:18"/>
        <d v="2023-02-09T09:22:44"/>
        <d v="2023-02-10T02:53:09"/>
        <d v="2023-02-10T20:23:34"/>
        <d v="2023-02-11T13:53:59"/>
        <d v="2023-02-12T07:24:25"/>
        <d v="2023-02-13T00:54:50"/>
        <d v="2023-02-13T18:25:15"/>
        <d v="2023-02-14T11:55:40"/>
        <d v="2023-02-15T05:26:06"/>
        <d v="2023-02-15T22:56:31"/>
        <d v="2023-02-16T16:26:56"/>
        <d v="2023-02-17T09:57:21"/>
        <d v="2023-02-18T03:27:47"/>
        <d v="2023-02-18T20:58:12"/>
        <d v="2023-02-19T14:28:37"/>
        <d v="2023-02-20T07:59:02"/>
        <d v="2023-02-21T01:29:28"/>
        <d v="2023-02-21T18:59:53"/>
        <d v="2023-02-22T12:30:18"/>
        <d v="2023-02-23T06:00:43"/>
        <d v="2023-02-23T23:31:09"/>
        <d v="2023-02-24T17:01:34"/>
        <d v="2023-02-25T10:31:59"/>
        <d v="2023-02-26T04:02:24"/>
        <d v="2023-02-26T21:32:50"/>
        <d v="2023-02-27T15:03:15"/>
        <d v="2023-02-28T08:33:40"/>
        <d v="2023-03-01T02:04:05"/>
        <d v="2023-03-01T19:34:31"/>
        <d v="2023-03-02T13:04:56"/>
        <d v="2023-03-03T06:35:21"/>
        <d v="2023-03-04T00:05:46"/>
        <d v="2023-03-04T17:36:12"/>
        <d v="2023-03-05T11:06:37"/>
        <d v="2023-03-06T04:37:02"/>
        <d v="2023-03-06T22:07:27"/>
        <d v="2023-03-07T15:37:53"/>
        <d v="2023-03-08T09:08:18"/>
        <d v="2023-03-09T02:38:43"/>
        <d v="2023-03-09T20:09:08"/>
        <d v="2023-03-10T13:39:34"/>
        <d v="2023-03-11T07:09:59"/>
        <d v="2023-03-12T00:40:24"/>
        <d v="2023-03-12T18:10:49"/>
        <d v="2023-03-13T11:41:15"/>
        <d v="2023-03-14T05:11:40"/>
        <d v="2023-03-14T22:42:05"/>
        <d v="2023-03-15T16:12:30"/>
        <d v="2023-03-16T09:42:56"/>
        <d v="2023-03-17T03:13:21"/>
        <d v="2023-03-17T20:43:46"/>
        <d v="2023-03-18T14:14:11"/>
        <d v="2023-03-19T07:44:37"/>
        <d v="2023-03-20T01:15:02"/>
        <d v="2023-03-20T18:45:27"/>
        <d v="2023-03-21T12:15:52"/>
        <d v="2023-03-22T05:46:18"/>
        <d v="2023-03-22T23:16:43"/>
        <d v="2023-03-23T16:47:08"/>
        <d v="2023-03-24T10:17:33"/>
        <d v="2023-03-25T03:47:59"/>
        <d v="2023-03-25T21:18:24"/>
        <d v="2023-03-26T14:48:49"/>
        <d v="2023-03-27T08:19:14"/>
        <d v="2023-03-28T01:49:40"/>
        <d v="2023-03-28T19:20:05"/>
        <d v="2023-03-29T12:50:30"/>
        <d v="2023-03-30T06:20:55"/>
        <d v="2023-03-30T23:51:21"/>
        <d v="2023-03-31T17:21:46"/>
        <d v="2023-04-01T10:52:11"/>
        <d v="2023-04-02T04:22:36"/>
        <d v="2023-04-02T21:53:02"/>
        <d v="2023-04-03T15:23:27"/>
        <d v="2023-04-04T08:53:52"/>
        <d v="2023-04-05T02:24:17"/>
        <d v="2023-04-05T19:54:43"/>
        <d v="2023-04-06T13:25:08"/>
        <d v="2023-04-07T06:55:33"/>
        <d v="2023-04-08T00:25:58"/>
        <d v="2023-04-08T17:56:24"/>
        <d v="2023-04-09T11:26:49"/>
        <d v="2023-04-10T04:57:14"/>
        <d v="2023-04-10T22:27:39"/>
        <d v="2023-04-11T15:58:05"/>
        <d v="2023-04-12T09:28:30"/>
        <d v="2023-04-13T02:58:55"/>
        <d v="2023-04-13T20:29:20"/>
        <d v="2023-04-14T13:59:46"/>
        <d v="2023-04-15T07:30:11"/>
        <d v="2023-04-16T01:00:36"/>
        <d v="2023-04-16T18:31:01"/>
        <d v="2023-04-17T12:01:27"/>
        <d v="2023-04-18T05:31:52"/>
        <d v="2023-04-18T23:02:17"/>
        <d v="2023-04-19T16:32:42"/>
        <d v="2023-04-20T10:03:08"/>
        <d v="2023-04-21T03:33:33"/>
        <d v="2023-04-21T21:03:58"/>
        <d v="2023-04-22T14:34:23"/>
        <d v="2023-04-23T08:04:49"/>
        <d v="2023-04-24T01:35:14"/>
        <d v="2023-04-24T19:05:39"/>
        <d v="2023-04-25T12:36:04"/>
        <d v="2023-04-26T06:06:30"/>
        <d v="2023-04-26T23:36:55"/>
        <d v="2023-04-27T17:07:20"/>
        <d v="2023-04-28T10:37:45"/>
        <d v="2023-04-29T04:08:11"/>
        <d v="2023-04-29T21:38:36"/>
        <d v="2023-04-30T15:09:01"/>
        <d v="2023-05-01T08:39:26"/>
        <d v="2023-05-02T02:09:52"/>
        <d v="2023-05-02T19:40:17"/>
        <d v="2023-05-03T13:10:42"/>
        <d v="2023-05-04T06:41:07"/>
        <d v="2023-05-05T00:11:33"/>
        <d v="2023-05-05T17:41:58"/>
        <d v="2023-05-06T11:12:23"/>
        <d v="2023-05-07T04:42:48"/>
        <d v="2023-05-07T22:13:14"/>
        <d v="2023-05-08T15:43:39"/>
        <d v="2023-05-09T09:14:04"/>
        <d v="2023-05-10T02:44:29"/>
        <d v="2023-05-10T20:14:55"/>
        <d v="2023-05-11T13:45:20"/>
        <d v="2023-05-12T07:15:45"/>
        <d v="2023-05-13T00:46:10"/>
        <d v="2023-05-13T18:16:36"/>
        <d v="2023-05-14T11:47:01"/>
        <d v="2023-05-15T05:17:26"/>
        <d v="2023-05-15T22:47:51"/>
        <d v="2023-05-16T16:18:17"/>
        <d v="2023-05-17T09:48:42"/>
        <d v="2023-05-18T03:19:07"/>
        <d v="2023-05-18T20:49:32"/>
        <d v="2023-05-19T14:19:58"/>
        <d v="2023-05-20T07:50:23"/>
        <d v="2023-05-21T01:20:48"/>
        <d v="2023-05-21T18:51:13"/>
        <d v="2023-05-22T12:21:39"/>
        <d v="2023-05-23T05:52:04"/>
        <d v="2023-05-23T23:22:29"/>
        <d v="2023-05-24T16:52:54"/>
        <d v="2023-05-25T10:23:20"/>
        <d v="2023-05-26T03:53:45"/>
        <d v="2023-05-26T21:24:10"/>
        <d v="2023-05-27T14:54:35"/>
        <d v="2023-05-28T08:25:01"/>
        <d v="2023-05-29T01:55:26"/>
        <d v="2023-05-29T19:25:51"/>
        <d v="2023-05-30T12:56:16"/>
        <d v="2023-05-31T06:26:42"/>
        <d v="2023-05-31T23:57:07"/>
        <d v="2023-06-01T17:27:32"/>
        <d v="2023-06-02T10:57:57"/>
        <d v="2023-06-03T04:28:23"/>
        <d v="2023-06-03T21:58:48"/>
        <d v="2023-06-04T15:29:13"/>
        <d v="2023-06-05T08:59:38"/>
        <d v="2023-06-06T02:30:04"/>
        <d v="2023-06-06T20:00:29"/>
        <d v="2023-06-07T13:30:54"/>
        <d v="2023-06-08T07:01:19"/>
        <d v="2023-06-09T00:31:45"/>
        <d v="2023-06-09T18:02:10"/>
        <d v="2023-06-10T11:32:35"/>
        <d v="2023-06-11T05:03:00"/>
        <d v="2023-06-11T22:33:26"/>
        <d v="2023-06-12T16:03:51"/>
        <d v="2023-06-13T09:34:16"/>
        <d v="2023-06-14T03:04:41"/>
        <d v="2023-06-14T20:35:07"/>
        <d v="2023-06-15T14:05:32"/>
        <d v="2023-06-16T07:35:57"/>
        <d v="2023-06-17T01:06:22"/>
        <d v="2023-06-17T18:36:48"/>
        <d v="2023-06-18T12:07:13"/>
        <d v="2023-06-19T05:37:38"/>
        <d v="2023-06-19T23:08:03"/>
        <d v="2023-06-20T16:38:29"/>
        <d v="2023-06-21T10:08:54"/>
        <d v="2023-06-22T03:39:19"/>
        <d v="2023-06-22T21:09:44"/>
        <d v="2023-06-23T14:40:10"/>
        <d v="2023-06-24T08:10:35"/>
        <d v="2023-06-25T01:41:00"/>
        <d v="2023-06-25T19:11:25"/>
        <d v="2023-06-26T12:41:51"/>
        <d v="2023-06-27T06:12:16"/>
        <d v="2023-06-27T23:42:41"/>
        <d v="2023-06-28T17:13:06"/>
        <d v="2023-06-29T10:43:32"/>
        <d v="2023-06-30T04:13:57"/>
        <d v="2023-06-30T21:44:22"/>
        <d v="2023-07-01T15:14:47"/>
        <d v="2023-07-02T08:45:13"/>
        <d v="2023-07-03T02:15:38"/>
        <d v="2023-07-03T19:46:03"/>
        <d v="2023-07-04T13:16:28"/>
        <d v="2023-07-05T06:46:54"/>
        <d v="2023-07-06T00:17:19"/>
        <d v="2023-07-06T17:47:44"/>
        <d v="2023-07-07T11:18:09"/>
        <d v="2023-07-08T04:48:35"/>
        <d v="2023-07-08T22:19:00"/>
        <d v="2023-07-09T15:49:25"/>
        <d v="2023-07-10T09:19:50"/>
        <d v="2023-07-11T02:50:16"/>
        <d v="2023-07-11T20:20:41"/>
        <d v="2023-07-12T13:51:06"/>
        <d v="2023-07-13T07:21:31"/>
        <d v="2023-07-14T00:51:57"/>
        <d v="2023-07-14T18:22:22"/>
        <d v="2023-07-15T11:52:47"/>
        <d v="2023-07-16T05:23:12"/>
        <d v="2023-07-16T22:53:38"/>
        <d v="2023-07-17T16:24:03"/>
        <d v="2023-07-18T09:54:28"/>
        <d v="2023-07-19T03:24:53"/>
        <d v="2023-07-19T20:55:19"/>
        <d v="2023-07-20T14:25:44"/>
        <d v="2023-07-21T07:56:09"/>
        <d v="2023-07-22T01:26:34"/>
        <d v="2023-07-22T18:57:00"/>
        <d v="2023-07-23T12:27:25"/>
        <d v="2023-07-24T05:57:50"/>
        <d v="2023-07-24T23:28:15"/>
        <d v="2023-07-25T16:58:41"/>
        <d v="2023-07-26T10:29:06"/>
        <d v="2023-07-27T03:59:31"/>
        <d v="2023-07-27T21:29:56"/>
        <d v="2023-07-28T15:00:22"/>
        <d v="2023-07-29T08:30:47"/>
        <d v="2023-07-30T02:01:12"/>
        <d v="2023-07-30T19:31:37"/>
        <d v="2023-07-31T13:02:03"/>
        <d v="2023-08-01T06:32:28"/>
        <d v="2023-08-02T00:02:53"/>
        <d v="2023-08-02T17:33:18"/>
        <d v="2023-08-03T11:03:44"/>
        <d v="2023-08-04T04:34:09"/>
        <d v="2023-08-04T22:04:34"/>
        <d v="2023-08-05T15:34:59"/>
        <d v="2023-08-06T09:05:25"/>
        <d v="2023-08-07T02:35:50"/>
        <d v="2023-08-07T20:06:15"/>
        <d v="2023-08-08T13:36:40"/>
        <d v="2023-08-09T07:07:06"/>
        <d v="2023-08-10T00:37:31"/>
        <d v="2023-08-10T18:07:56"/>
        <d v="2023-08-11T11:38:21"/>
        <d v="2023-08-12T05:08:47"/>
        <d v="2023-08-12T22:39:12"/>
        <d v="2023-08-13T16:09:37"/>
        <d v="2023-08-14T09:40:02"/>
        <d v="2023-08-15T03:10:28"/>
        <d v="2023-08-15T20:40:53"/>
        <d v="2023-08-16T14:11:18"/>
        <d v="2023-08-17T07:41:43"/>
        <d v="2023-08-18T01:12:09"/>
        <d v="2023-08-18T18:42:34"/>
        <d v="2023-08-19T12:12:59"/>
        <d v="2023-08-20T05:43:24"/>
        <d v="2023-08-20T23:13:50"/>
        <d v="2023-08-21T16:44:15"/>
        <d v="2023-08-22T10:14:40"/>
        <d v="2023-08-23T03:45:05"/>
        <d v="2023-08-23T21:15:31"/>
        <d v="2023-08-24T14:45:56"/>
        <d v="2023-08-25T08:16:21"/>
        <d v="2023-08-26T01:46:46"/>
        <d v="2023-08-26T19:17:12"/>
        <d v="2023-08-27T12:47:37"/>
        <d v="2023-08-28T06:18:02"/>
        <d v="2023-08-28T23:48:27"/>
        <d v="2023-08-29T17:18:53"/>
        <d v="2023-08-30T10:49:18"/>
        <d v="2023-08-31T04:19:43"/>
        <d v="2023-08-31T21:50:08"/>
        <d v="2023-09-01T15:20:34"/>
        <d v="2023-09-02T08:50:59"/>
        <d v="2023-09-03T02:21:24"/>
        <d v="2023-09-03T19:51:49"/>
        <d v="2023-09-04T13:22:15"/>
        <d v="2023-09-05T06:52:40"/>
        <d v="2023-09-06T00:23:05"/>
        <d v="2023-09-06T17:53:30"/>
        <d v="2023-09-07T11:23:56"/>
        <d v="2023-09-08T04:54:21"/>
        <d v="2023-09-08T22:24:46"/>
        <d v="2023-09-09T15:55:11"/>
        <d v="2023-09-10T09:25:37"/>
        <d v="2023-09-11T02:56:02"/>
        <d v="2023-09-11T20:26:27"/>
        <d v="2023-09-12T13:56:52"/>
        <d v="2023-09-13T07:27:18"/>
        <d v="2023-09-14T00:57:43"/>
        <d v="2023-09-14T18:28:08"/>
        <d v="2023-09-15T11:58:33"/>
        <d v="2023-09-16T05:28:59"/>
        <d v="2023-09-16T22:59:24"/>
        <d v="2023-09-17T16:29:49"/>
        <d v="2023-09-18T10:00:14"/>
        <d v="2023-09-19T03:30:40"/>
        <d v="2023-09-19T21:01:05"/>
        <d v="2023-09-20T14:31:30"/>
        <d v="2023-09-21T08:01:55"/>
        <d v="2023-09-22T01:32:21"/>
        <d v="2023-09-22T19:02:46"/>
        <d v="2023-09-23T12:33:11"/>
        <d v="2023-09-24T06:03:36"/>
        <d v="2023-09-24T23:34:02"/>
        <d v="2023-09-25T17:04:27"/>
        <d v="2023-09-26T10:34:52"/>
        <d v="2023-09-27T04:05:17"/>
        <d v="2023-09-27T21:35:43"/>
        <d v="2023-09-28T15:06:08"/>
        <d v="2023-09-29T08:36:33"/>
        <d v="2023-09-30T02:06:58"/>
        <d v="2023-09-30T19:37:24"/>
        <d v="2023-10-01T13:07:49"/>
        <d v="2023-10-02T06:38:14"/>
        <d v="2023-10-03T00:08:39"/>
        <d v="2023-10-03T17:39:05"/>
        <d v="2023-10-04T11:09:30"/>
        <d v="2023-10-05T04:39:55"/>
        <d v="2023-10-05T22:10:20"/>
        <d v="2023-10-06T15:40:46"/>
        <d v="2023-10-07T09:11:11"/>
        <d v="2023-10-08T02:41:36"/>
        <d v="2023-10-08T20:12:01"/>
        <d v="2023-10-09T13:42:27"/>
        <d v="2023-10-10T07:12:52"/>
        <d v="2023-10-11T00:43:17"/>
        <d v="2023-10-11T18:13:42"/>
        <d v="2023-10-12T11:44:08"/>
        <d v="2023-10-13T05:14:33"/>
        <d v="2023-10-13T22:44:58"/>
        <d v="2023-10-14T16:15:23"/>
        <d v="2023-10-15T09:45:49"/>
        <d v="2023-10-16T03:16:14"/>
        <d v="2023-10-16T20:46:39"/>
        <d v="2023-10-17T14:17:04"/>
        <d v="2023-10-18T07:47:30"/>
        <d v="2023-10-19T01:17:55"/>
        <d v="2023-10-19T18:48:20"/>
        <d v="2023-10-20T12:18:45"/>
        <d v="2023-10-21T05:49:11"/>
        <d v="2023-10-21T23:19:36"/>
        <d v="2023-10-22T16:50:01"/>
        <d v="2023-10-23T10:20:26"/>
        <d v="2023-10-24T03:50:52"/>
        <d v="2023-10-24T21:21:17"/>
        <d v="2023-10-25T14:51:42"/>
        <d v="2023-10-26T08:22:07"/>
        <d v="2023-10-27T01:52:33"/>
        <d v="2023-10-27T19:22:58"/>
        <d v="2023-10-28T12:53:23"/>
        <d v="2023-10-29T06:23:48"/>
        <d v="2023-10-29T23:54:14"/>
        <d v="2023-10-30T17:24:39"/>
        <d v="2023-10-31T10:55:04"/>
        <d v="2023-11-01T04:25:29"/>
        <d v="2023-11-01T21:55:55"/>
        <d v="2023-11-02T15:26:20"/>
        <d v="2023-11-03T08:56:45"/>
        <d v="2023-11-04T02:27:10"/>
        <d v="2023-11-04T19:57:36"/>
        <d v="2023-11-05T13:28:01"/>
        <d v="2023-11-06T06:58:26"/>
        <d v="2023-11-07T00:28:51"/>
        <d v="2023-11-07T17:59:17"/>
        <d v="2023-11-08T11:29:42"/>
        <d v="2023-11-09T05:00:07"/>
        <d v="2023-11-09T22:30:32"/>
        <d v="2023-11-10T16:00:58"/>
        <d v="2023-11-11T09:31:23"/>
        <d v="2023-11-12T03:01:48"/>
        <d v="2023-11-12T20:32:13"/>
        <d v="2023-11-13T14:02:39"/>
        <d v="2023-11-14T07:33:04"/>
        <d v="2023-11-15T01:03:29"/>
        <d v="2023-11-15T18:33:54"/>
        <d v="2023-11-16T12:04:20"/>
        <d v="2023-11-17T05:34:45"/>
        <d v="2023-11-17T23:05:10"/>
        <d v="2023-11-18T16:35:35"/>
        <d v="2023-11-19T10:06:01"/>
        <d v="2023-11-20T03:36:26"/>
        <d v="2023-11-20T21:06:51"/>
        <d v="2023-11-21T14:37:16"/>
        <d v="2023-11-22T08:07:42"/>
        <d v="2023-11-23T01:38:07"/>
        <d v="2023-11-23T19:08:32"/>
        <d v="2023-11-24T12:38:57"/>
        <d v="2023-11-25T06:09:23"/>
        <d v="2023-11-25T23:39:48"/>
        <d v="2023-11-26T17:10:13"/>
        <d v="2023-11-27T10:40:38"/>
        <d v="2023-11-28T04:11:04"/>
        <d v="2023-11-28T21:41:29"/>
        <d v="2023-11-29T15:11:54"/>
        <d v="2023-11-30T08:42:19"/>
        <d v="2023-12-01T02:12:45"/>
        <d v="2023-12-01T19:43:10"/>
        <d v="2023-12-02T13:13:35"/>
        <d v="2023-12-03T06:44:00"/>
        <d v="2023-12-04T00:14:26"/>
        <d v="2023-12-04T17:44:51"/>
        <d v="2023-12-05T11:15:16"/>
        <d v="2023-12-06T04:45:41"/>
        <d v="2023-12-06T22:16:07"/>
        <d v="2023-12-07T15:46:32"/>
        <d v="2023-12-08T09:16:57"/>
        <d v="2023-12-09T02:47:22"/>
        <d v="2023-12-09T20:17:48"/>
        <d v="2023-12-10T13:48:13"/>
        <d v="2023-12-11T07:18:38"/>
        <d v="2023-12-12T00:49:03"/>
        <d v="2023-12-12T18:19:29"/>
        <d v="2023-12-13T11:49:54"/>
        <d v="2023-12-14T05:20:19"/>
        <d v="2023-12-14T22:50:44"/>
        <d v="2023-12-15T16:21:10"/>
        <d v="2023-12-16T09:51:35"/>
        <d v="2023-12-17T03:22:00"/>
        <d v="2023-12-17T20:52:25"/>
        <d v="2023-12-18T14:22:51"/>
        <d v="2023-12-19T07:53:16"/>
        <d v="2023-12-20T01:23:41"/>
        <d v="2023-12-20T18:54:06"/>
        <d v="2023-12-21T12:24:32"/>
        <d v="2023-12-22T05:54:57"/>
        <d v="2023-12-22T23:25:22"/>
        <d v="2023-12-23T16:55:47"/>
        <d v="2023-12-24T10:26:13"/>
        <d v="2023-12-25T03:56:38"/>
        <d v="2023-12-25T21:27:03"/>
        <d v="2023-12-26T14:57:28"/>
        <d v="2023-12-27T08:27:54"/>
        <d v="2023-12-28T01:58:19"/>
        <d v="2023-12-28T19:28:44"/>
        <d v="2023-12-29T12:59:09"/>
        <d v="2023-12-30T06:29:35"/>
        <d v="2023-12-31T00:00:00"/>
      </sharedItems>
      <fieldGroup par="12"/>
    </cacheField>
    <cacheField name="Store Region" numFmtId="14">
      <sharedItems count="4">
        <s v="North"/>
        <s v="West"/>
        <s v="East"/>
        <s v="South"/>
      </sharedItems>
    </cacheField>
    <cacheField name="Product Category" numFmtId="0">
      <sharedItems count="5">
        <s v="Groceries"/>
        <s v="Cosmetics"/>
        <s v="Clothing"/>
        <s v="Furniture"/>
        <s v="Electronics"/>
      </sharedItems>
    </cacheField>
    <cacheField name="Product Name" numFmtId="0">
      <sharedItems count="25">
        <s v="Oil"/>
        <s v="Perfume"/>
        <s v="Soap"/>
        <s v="Jeans"/>
        <s v="Wheat"/>
        <s v="Milk"/>
        <s v="Shoes"/>
        <s v="Jacket"/>
        <s v="Dress"/>
        <s v="Lipstick"/>
        <s v="Cream"/>
        <s v="Sofa"/>
        <s v="Laptop"/>
        <s v="Shirt"/>
        <s v="Cupboard"/>
        <s v="Shampoo"/>
        <s v="Headphones"/>
        <s v="Chair"/>
        <s v="Mobile"/>
        <s v="Sugar"/>
        <s v="Bed"/>
        <s v="Table"/>
        <s v="Camera"/>
        <s v="TV"/>
        <s v="Rice"/>
      </sharedItems>
    </cacheField>
    <cacheField name="Sales Amount (₹)" numFmtId="0">
      <sharedItems containsSemiMixedTypes="0" containsString="0" containsNumber="1" minValue="131.41" maxValue="13880.32"/>
    </cacheField>
    <cacheField name="Cost Price (₹)" numFmtId="0">
      <sharedItems containsSemiMixedTypes="0" containsString="0" containsNumber="1" containsInteger="1" minValue="100" maxValue="1999" count="432">
        <n v="960"/>
        <n v="1144"/>
        <n v="1338"/>
        <n v="1223"/>
        <n v="1785"/>
        <n v="1537"/>
        <n v="376"/>
        <n v="121"/>
        <n v="1684"/>
        <n v="1599"/>
        <n v="1999"/>
        <n v="1254"/>
        <n v="940"/>
        <n v="700"/>
        <n v="876"/>
        <n v="1463"/>
        <n v="1578"/>
        <n v="305"/>
        <n v="1995"/>
        <n v="1895"/>
        <n v="829"/>
        <n v="1095"/>
        <n v="1116"/>
        <n v="819"/>
        <n v="891"/>
        <n v="287"/>
        <n v="1280"/>
        <n v="1980"/>
        <n v="747"/>
        <n v="1622"/>
        <n v="518"/>
        <n v="1613"/>
        <n v="1151"/>
        <n v="1029"/>
        <n v="198"/>
        <n v="1670"/>
        <n v="1585"/>
        <n v="1341"/>
        <n v="492"/>
        <n v="1677"/>
        <n v="1698"/>
        <n v="663"/>
        <n v="1857"/>
        <n v="1778"/>
        <n v="624"/>
        <n v="1366"/>
        <n v="781"/>
        <n v="1112"/>
        <n v="1743"/>
        <n v="1763"/>
        <n v="1596"/>
        <n v="1508"/>
        <n v="727"/>
        <n v="1482"/>
        <n v="748"/>
        <n v="1942"/>
        <n v="1497"/>
        <n v="1815"/>
        <n v="541"/>
        <n v="1510"/>
        <n v="1051"/>
        <n v="101"/>
        <n v="1859"/>
        <n v="1761"/>
        <n v="1562"/>
        <n v="500"/>
        <n v="983"/>
        <n v="1634"/>
        <n v="1324"/>
        <n v="1894"/>
        <n v="502"/>
        <n v="1271"/>
        <n v="588"/>
        <n v="971"/>
        <n v="572"/>
        <n v="1734"/>
        <n v="723"/>
        <n v="980"/>
        <n v="552"/>
        <n v="1114"/>
        <n v="1782"/>
        <n v="503"/>
        <n v="1545"/>
        <n v="1235"/>
        <n v="252"/>
        <n v="1829"/>
        <n v="1804"/>
        <n v="900"/>
        <n v="1627"/>
        <n v="1054"/>
        <n v="662"/>
        <n v="126"/>
        <n v="383"/>
        <n v="1639"/>
        <n v="1635"/>
        <n v="257"/>
        <n v="617"/>
        <n v="1160"/>
        <n v="401"/>
        <n v="799"/>
        <n v="1080"/>
        <n v="1379"/>
        <n v="1916"/>
        <n v="1446"/>
        <n v="1411"/>
        <n v="1762"/>
        <n v="884"/>
        <n v="1934"/>
        <n v="1805"/>
        <n v="1941"/>
        <n v="927"/>
        <n v="135"/>
        <n v="1899"/>
        <n v="570"/>
        <n v="933"/>
        <n v="1788"/>
        <n v="249"/>
        <n v="543"/>
        <n v="1695"/>
        <n v="1226"/>
        <n v="1091"/>
        <n v="922"/>
        <n v="469"/>
        <n v="756"/>
        <n v="1727"/>
        <n v="840"/>
        <n v="612"/>
        <n v="587"/>
        <n v="1395"/>
        <n v="889"/>
        <n v="1199"/>
        <n v="1096"/>
        <n v="1343"/>
        <n v="193"/>
        <n v="573"/>
        <n v="1412"/>
        <n v="122"/>
        <n v="861"/>
        <n v="1115"/>
        <n v="1139"/>
        <n v="596"/>
        <n v="951"/>
        <n v="1798"/>
        <n v="1056"/>
        <n v="1391"/>
        <n v="1291"/>
        <n v="384"/>
        <n v="1376"/>
        <n v="826"/>
        <n v="1069"/>
        <n v="214"/>
        <n v="925"/>
        <n v="1198"/>
        <n v="828"/>
        <n v="775"/>
        <n v="1019"/>
        <n v="1222"/>
        <n v="1108"/>
        <n v="1903"/>
        <n v="378"/>
        <n v="1921"/>
        <n v="1142"/>
        <n v="544"/>
        <n v="364"/>
        <n v="950"/>
        <n v="1192"/>
        <n v="1047"/>
        <n v="1688"/>
        <n v="1162"/>
        <n v="1309"/>
        <n v="1256"/>
        <n v="334"/>
        <n v="1132"/>
        <n v="1012"/>
        <n v="894"/>
        <n v="128"/>
        <n v="1771"/>
        <n v="1465"/>
        <n v="1424"/>
        <n v="1538"/>
        <n v="1305"/>
        <n v="1981"/>
        <n v="272"/>
        <n v="555"/>
        <n v="1124"/>
        <n v="289"/>
        <n v="1492"/>
        <n v="1033"/>
        <n v="1679"/>
        <n v="1952"/>
        <n v="302"/>
        <n v="1350"/>
        <n v="1525"/>
        <n v="1649"/>
        <n v="1496"/>
        <n v="755"/>
        <n v="1135"/>
        <n v="1531"/>
        <n v="1471"/>
        <n v="1439"/>
        <n v="968"/>
        <n v="601"/>
        <n v="1028"/>
        <n v="831"/>
        <n v="1681"/>
        <n v="982"/>
        <n v="549"/>
        <n v="1374"/>
        <n v="473"/>
        <n v="1902"/>
        <n v="1977"/>
        <n v="1584"/>
        <n v="808"/>
        <n v="1560"/>
        <n v="776"/>
        <n v="1268"/>
        <n v="100"/>
        <n v="194"/>
        <n v="349"/>
        <n v="1429"/>
        <n v="488"/>
        <n v="1948"/>
        <n v="952"/>
        <n v="534"/>
        <n v="837"/>
        <n v="1973"/>
        <n v="348"/>
        <n v="641"/>
        <n v="180"/>
        <n v="237"/>
        <n v="645"/>
        <n v="304"/>
        <n v="1875"/>
        <n v="1786"/>
        <n v="459"/>
        <n v="1318"/>
        <n v="192"/>
        <n v="733"/>
        <n v="1128"/>
        <n v="744"/>
        <n v="1169"/>
        <n v="1936"/>
        <n v="930"/>
        <n v="1149"/>
        <n v="1990"/>
        <n v="127"/>
        <n v="464"/>
        <n v="1435"/>
        <n v="1746"/>
        <n v="1874"/>
        <n v="1629"/>
        <n v="1138"/>
        <n v="1396"/>
        <n v="225"/>
        <n v="1648"/>
        <n v="1517"/>
        <n v="1269"/>
        <n v="722"/>
        <n v="847"/>
        <n v="712"/>
        <n v="1443"/>
        <n v="976"/>
        <n v="1833"/>
        <n v="1473"/>
        <n v="858"/>
        <n v="647"/>
        <n v="567"/>
        <n v="1970"/>
        <n v="1729"/>
        <n v="673"/>
        <n v="1515"/>
        <n v="1423"/>
        <n v="1241"/>
        <n v="324"/>
        <n v="658"/>
        <n v="238"/>
        <n v="358"/>
        <n v="109"/>
        <n v="271"/>
        <n v="1719"/>
        <n v="428"/>
        <n v="1010"/>
        <n v="417"/>
        <n v="433"/>
        <n v="1260"/>
        <n v="1955"/>
        <n v="972"/>
        <n v="897"/>
        <n v="104"/>
        <n v="1165"/>
        <n v="1760"/>
        <n v="764"/>
        <n v="920"/>
        <n v="490"/>
        <n v="1571"/>
        <n v="519"/>
        <n v="1220"/>
        <n v="1050"/>
        <n v="697"/>
        <n v="1758"/>
        <n v="1282"/>
        <n v="315"/>
        <n v="943"/>
        <n v="1415"/>
        <n v="168"/>
        <n v="240"/>
        <n v="1084"/>
        <n v="782"/>
        <n v="1107"/>
        <n v="1963"/>
        <n v="703"/>
        <n v="1113"/>
        <n v="1849"/>
        <n v="913"/>
        <n v="1745"/>
        <n v="1035"/>
        <n v="1432"/>
        <n v="412"/>
        <n v="1926"/>
        <n v="1725"/>
        <n v="1333"/>
        <n v="1652"/>
        <n v="975"/>
        <n v="1303"/>
        <n v="276"/>
        <n v="761"/>
        <n v="1592"/>
        <n v="1207"/>
        <n v="1753"/>
        <n v="1483"/>
        <n v="1428"/>
        <n v="117"/>
        <n v="1298"/>
        <n v="1236"/>
        <n v="154"/>
        <n v="1581"/>
        <n v="1503"/>
        <n v="1923"/>
        <n v="1131"/>
        <n v="542"/>
        <n v="1362"/>
        <n v="1732"/>
        <n v="551"/>
        <n v="1009"/>
        <n v="106"/>
        <n v="250"/>
        <n v="1014"/>
        <n v="181"/>
        <n v="1646"/>
        <n v="806"/>
        <n v="1655"/>
        <n v="1349"/>
        <n v="1623"/>
        <n v="1403"/>
        <n v="1850"/>
        <n v="1238"/>
        <n v="651"/>
        <n v="593"/>
        <n v="174"/>
        <n v="141"/>
        <n v="1140"/>
        <n v="687"/>
        <n v="441"/>
        <n v="1410"/>
        <n v="367"/>
        <n v="554"/>
        <n v="1021"/>
        <n v="1945"/>
        <n v="792"/>
        <n v="906"/>
        <n v="850"/>
        <n v="1367"/>
        <n v="253"/>
        <n v="812"/>
        <n v="1340"/>
        <n v="124"/>
        <n v="1621"/>
        <n v="1558"/>
        <n v="623"/>
        <n v="916"/>
        <n v="1692"/>
        <n v="1441"/>
        <n v="565"/>
        <n v="1642"/>
        <n v="926"/>
        <n v="1346"/>
        <n v="501"/>
        <n v="719"/>
        <n v="230"/>
        <n v="282"/>
        <n v="1520"/>
        <n v="1549"/>
        <n v="410"/>
        <n v="513"/>
        <n v="1264"/>
        <n v="1057"/>
        <n v="1812"/>
        <n v="423"/>
        <n v="684"/>
        <n v="1467"/>
        <n v="1928"/>
        <n v="1185"/>
        <n v="1834"/>
        <n v="1707"/>
        <n v="1230"/>
        <n v="1036"/>
        <n v="1897"/>
        <n v="1644"/>
        <n v="1876"/>
        <n v="880"/>
        <n v="1733"/>
        <n v="734"/>
        <n v="269"/>
        <n v="1384"/>
        <n v="1083"/>
        <n v="1299"/>
        <n v="1072"/>
        <n v="323"/>
        <n v="797"/>
        <n v="139"/>
        <n v="435"/>
        <n v="670"/>
        <n v="1816"/>
        <n v="521"/>
        <n v="1870"/>
        <n v="1154"/>
        <n v="771"/>
        <n v="455"/>
        <n v="1647"/>
        <n v="116"/>
        <n v="774"/>
        <n v="1347"/>
      </sharedItems>
    </cacheField>
    <cacheField name="Profit (₹)" numFmtId="0">
      <sharedItems containsSemiMixedTypes="0" containsString="0" containsNumber="1" minValue="16.98" maxValue="4530.32"/>
    </cacheField>
    <cacheField name="Profit%" numFmtId="10">
      <sharedItems containsSemiMixedTypes="0" containsString="0" containsNumber="1" minValue="9.0989634092318597E-2" maxValue="0.33328382470645512"/>
    </cacheField>
    <cacheField name="Quantity Sold" numFmtId="0">
      <sharedItems containsSemiMixedTypes="0" containsString="0" containsNumber="1" containsInteger="1" minValue="1" maxValue="5"/>
    </cacheField>
    <cacheField name="Payment Method" numFmtId="0">
      <sharedItems count="4">
        <s v="UPI"/>
        <s v="Wallet"/>
        <s v="Cash"/>
        <s v="Card"/>
      </sharedItems>
    </cacheField>
    <cacheField name="Days (Order Date)" numFmtId="0" databaseField="0">
      <fieldGroup base="1">
        <rangePr groupBy="days" startDate="2023-01-01T00:00:00" endDate="2024-01-0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Order Date)" numFmtId="0" databaseField="0">
      <fieldGroup base="1">
        <rangePr groupBy="months" startDate="2023-01-01T00:00:00" endDate="2024-01-01T00:00:00"/>
        <groupItems count="14">
          <s v="&lt;01-01-2023"/>
          <s v="Jan"/>
          <s v="Feb"/>
          <s v="Mar"/>
          <s v="Apr"/>
          <s v="May"/>
          <s v="Jun"/>
          <s v="Jul"/>
          <s v="Aug"/>
          <s v="Sep"/>
          <s v="Oct"/>
          <s v="Nov"/>
          <s v="Dec"/>
          <s v="&gt;01-01-2024"/>
        </groupItems>
      </fieldGroup>
    </cacheField>
    <cacheField name="ProfitMargin" numFmtId="0" formula="'Profit (₹)' /'Sales Amount (₹)'" databaseField="0"/>
  </cacheFields>
  <extLst>
    <ext xmlns:x14="http://schemas.microsoft.com/office/spreadsheetml/2009/9/main" uri="{725AE2AE-9491-48be-B2B4-4EB974FC3084}">
      <x14:pivotCacheDefinition pivotCacheId="18956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ORD1000"/>
    <x v="0"/>
    <x v="0"/>
    <x v="0"/>
    <x v="0"/>
    <n v="4505.76"/>
    <x v="0"/>
    <n v="665.76"/>
    <n v="0.14775753701928199"/>
    <n v="4"/>
    <x v="0"/>
  </r>
  <r>
    <s v="ORD1001"/>
    <x v="1"/>
    <x v="0"/>
    <x v="1"/>
    <x v="1"/>
    <n v="6648.97"/>
    <x v="1"/>
    <n v="928.97"/>
    <n v="0.13971637712307319"/>
    <n v="5"/>
    <x v="1"/>
  </r>
  <r>
    <s v="ORD1002"/>
    <x v="2"/>
    <x v="1"/>
    <x v="1"/>
    <x v="2"/>
    <n v="4508.66"/>
    <x v="2"/>
    <n v="494.66"/>
    <n v="0.10971330727976827"/>
    <n v="3"/>
    <x v="0"/>
  </r>
  <r>
    <s v="ORD1003"/>
    <x v="3"/>
    <x v="2"/>
    <x v="2"/>
    <x v="3"/>
    <n v="7075.95"/>
    <x v="3"/>
    <n v="960.95"/>
    <n v="0.13580508624283666"/>
    <n v="5"/>
    <x v="0"/>
  </r>
  <r>
    <s v="ORD1004"/>
    <x v="4"/>
    <x v="2"/>
    <x v="0"/>
    <x v="4"/>
    <n v="6011.33"/>
    <x v="4"/>
    <n v="656.33"/>
    <n v="0.10918216101927528"/>
    <n v="3"/>
    <x v="1"/>
  </r>
  <r>
    <s v="ORD1005"/>
    <x v="5"/>
    <x v="0"/>
    <x v="0"/>
    <x v="5"/>
    <n v="7284.98"/>
    <x v="5"/>
    <n v="1136.98"/>
    <n v="0.15607180802143589"/>
    <n v="4"/>
    <x v="1"/>
  </r>
  <r>
    <s v="ORD1006"/>
    <x v="6"/>
    <x v="0"/>
    <x v="2"/>
    <x v="6"/>
    <n v="2025.88"/>
    <x v="6"/>
    <n v="521.88"/>
    <n v="0.25760657097162715"/>
    <n v="4"/>
    <x v="1"/>
  </r>
  <r>
    <s v="ORD1007"/>
    <x v="7"/>
    <x v="2"/>
    <x v="2"/>
    <x v="6"/>
    <n v="266.88"/>
    <x v="7"/>
    <n v="24.88"/>
    <n v="9.3225419664268588E-2"/>
    <n v="2"/>
    <x v="0"/>
  </r>
  <r>
    <s v="ORD1008"/>
    <x v="8"/>
    <x v="1"/>
    <x v="0"/>
    <x v="5"/>
    <n v="2205.89"/>
    <x v="8"/>
    <n v="521.89"/>
    <n v="0.23658931315704773"/>
    <n v="1"/>
    <x v="0"/>
  </r>
  <r>
    <s v="ORD1009"/>
    <x v="9"/>
    <x v="2"/>
    <x v="2"/>
    <x v="7"/>
    <n v="4763.43"/>
    <x v="9"/>
    <n v="1565.43"/>
    <n v="0.32863503819726542"/>
    <n v="2"/>
    <x v="1"/>
  </r>
  <r>
    <s v="ORD1010"/>
    <x v="10"/>
    <x v="1"/>
    <x v="2"/>
    <x v="8"/>
    <n v="7830.25"/>
    <x v="10"/>
    <n v="1833.25"/>
    <n v="0.23412407011270395"/>
    <n v="3"/>
    <x v="2"/>
  </r>
  <r>
    <s v="ORD1011"/>
    <x v="11"/>
    <x v="0"/>
    <x v="0"/>
    <x v="0"/>
    <n v="1810.75"/>
    <x v="11"/>
    <n v="556.75"/>
    <n v="0.30746928068479912"/>
    <n v="1"/>
    <x v="1"/>
  </r>
  <r>
    <s v="ORD1012"/>
    <x v="12"/>
    <x v="0"/>
    <x v="2"/>
    <x v="7"/>
    <n v="5292.3"/>
    <x v="12"/>
    <n v="592.29999999999995"/>
    <n v="0.11191731383330497"/>
    <n v="5"/>
    <x v="0"/>
  </r>
  <r>
    <s v="ORD1013"/>
    <x v="13"/>
    <x v="2"/>
    <x v="1"/>
    <x v="9"/>
    <n v="4161.51"/>
    <x v="13"/>
    <n v="1361.51"/>
    <n v="0.32716730225326862"/>
    <n v="4"/>
    <x v="0"/>
  </r>
  <r>
    <s v="ORD1014"/>
    <x v="14"/>
    <x v="0"/>
    <x v="1"/>
    <x v="10"/>
    <n v="1938.39"/>
    <x v="14"/>
    <n v="186.39"/>
    <n v="9.6157120084193567E-2"/>
    <n v="2"/>
    <x v="1"/>
  </r>
  <r>
    <s v="ORD1015"/>
    <x v="15"/>
    <x v="3"/>
    <x v="3"/>
    <x v="11"/>
    <n v="3500.7"/>
    <x v="15"/>
    <n v="574.70000000000005"/>
    <n v="0.16416716656668667"/>
    <n v="2"/>
    <x v="2"/>
  </r>
  <r>
    <s v="ORD1016"/>
    <x v="16"/>
    <x v="1"/>
    <x v="4"/>
    <x v="12"/>
    <n v="8483.32"/>
    <x v="16"/>
    <n v="2171.3200000000002"/>
    <n v="0.25595167929537022"/>
    <n v="4"/>
    <x v="2"/>
  </r>
  <r>
    <s v="ORD1017"/>
    <x v="17"/>
    <x v="2"/>
    <x v="2"/>
    <x v="13"/>
    <n v="1149.6300000000001"/>
    <x v="17"/>
    <n v="234.63"/>
    <n v="0.20409175125910073"/>
    <n v="3"/>
    <x v="3"/>
  </r>
  <r>
    <s v="ORD1018"/>
    <x v="18"/>
    <x v="0"/>
    <x v="2"/>
    <x v="7"/>
    <n v="5594.56"/>
    <x v="18"/>
    <n v="1604.56"/>
    <n v="0.28680718412171818"/>
    <n v="2"/>
    <x v="2"/>
  </r>
  <r>
    <s v="ORD1019"/>
    <x v="19"/>
    <x v="3"/>
    <x v="2"/>
    <x v="6"/>
    <n v="4449.24"/>
    <x v="19"/>
    <n v="659.24"/>
    <n v="0.14816912551357087"/>
    <n v="2"/>
    <x v="0"/>
  </r>
  <r>
    <s v="ORD1020"/>
    <x v="20"/>
    <x v="0"/>
    <x v="3"/>
    <x v="14"/>
    <n v="2122.08"/>
    <x v="20"/>
    <n v="464.08"/>
    <n v="0.21869109552891502"/>
    <n v="2"/>
    <x v="1"/>
  </r>
  <r>
    <s v="ORD1021"/>
    <x v="21"/>
    <x v="3"/>
    <x v="1"/>
    <x v="15"/>
    <n v="2932.76"/>
    <x v="21"/>
    <n v="742.76"/>
    <n v="0.2532631377951145"/>
    <n v="2"/>
    <x v="3"/>
  </r>
  <r>
    <s v="ORD1022"/>
    <x v="22"/>
    <x v="0"/>
    <x v="2"/>
    <x v="8"/>
    <n v="6626.67"/>
    <x v="22"/>
    <n v="2162.67"/>
    <n v="0.32635848774723958"/>
    <n v="4"/>
    <x v="3"/>
  </r>
  <r>
    <s v="ORD1023"/>
    <x v="23"/>
    <x v="0"/>
    <x v="3"/>
    <x v="14"/>
    <n v="5728.61"/>
    <x v="23"/>
    <n v="1633.61"/>
    <n v="0.28516690785373766"/>
    <n v="5"/>
    <x v="2"/>
  </r>
  <r>
    <s v="ORD1024"/>
    <x v="24"/>
    <x v="0"/>
    <x v="4"/>
    <x v="16"/>
    <n v="5536.23"/>
    <x v="24"/>
    <n v="1081.23"/>
    <n v="0.19530077326989667"/>
    <n v="5"/>
    <x v="3"/>
  </r>
  <r>
    <s v="ORD1025"/>
    <x v="25"/>
    <x v="3"/>
    <x v="3"/>
    <x v="14"/>
    <n v="1512.01"/>
    <x v="25"/>
    <n v="364.01"/>
    <n v="0.24074576226347708"/>
    <n v="4"/>
    <x v="1"/>
  </r>
  <r>
    <s v="ORD1026"/>
    <x v="26"/>
    <x v="0"/>
    <x v="2"/>
    <x v="3"/>
    <n v="1818.72"/>
    <x v="26"/>
    <n v="538.72"/>
    <n v="0.29620832233658839"/>
    <n v="1"/>
    <x v="0"/>
  </r>
  <r>
    <s v="ORD1027"/>
    <x v="27"/>
    <x v="2"/>
    <x v="2"/>
    <x v="6"/>
    <n v="2959.61"/>
    <x v="27"/>
    <n v="979.61"/>
    <n v="0.33099293487993348"/>
    <n v="1"/>
    <x v="2"/>
  </r>
  <r>
    <s v="ORD1028"/>
    <x v="28"/>
    <x v="1"/>
    <x v="1"/>
    <x v="10"/>
    <n v="823.35"/>
    <x v="28"/>
    <n v="76.349999999999994"/>
    <n v="9.2730916378210959E-2"/>
    <n v="1"/>
    <x v="1"/>
  </r>
  <r>
    <s v="ORD1029"/>
    <x v="29"/>
    <x v="1"/>
    <x v="4"/>
    <x v="12"/>
    <n v="6728.43"/>
    <x v="29"/>
    <n v="1862.43"/>
    <n v="0.2768000856068949"/>
    <n v="3"/>
    <x v="3"/>
  </r>
  <r>
    <s v="ORD1030"/>
    <x v="30"/>
    <x v="2"/>
    <x v="3"/>
    <x v="11"/>
    <n v="2188.8200000000002"/>
    <x v="30"/>
    <n v="634.82000000000005"/>
    <n v="0.29002841713800132"/>
    <n v="3"/>
    <x v="3"/>
  </r>
  <r>
    <s v="ORD1031"/>
    <x v="31"/>
    <x v="0"/>
    <x v="3"/>
    <x v="17"/>
    <n v="10027.91"/>
    <x v="31"/>
    <n v="1962.91"/>
    <n v="0.19574467660758824"/>
    <n v="5"/>
    <x v="0"/>
  </r>
  <r>
    <s v="ORD1032"/>
    <x v="32"/>
    <x v="3"/>
    <x v="3"/>
    <x v="17"/>
    <n v="1663.47"/>
    <x v="32"/>
    <n v="512.47"/>
    <n v="0.30807288379111136"/>
    <n v="1"/>
    <x v="0"/>
  </r>
  <r>
    <s v="ORD1033"/>
    <x v="33"/>
    <x v="1"/>
    <x v="2"/>
    <x v="7"/>
    <n v="4684.68"/>
    <x v="33"/>
    <n v="568.67999999999995"/>
    <n v="0.12139142908373676"/>
    <n v="4"/>
    <x v="1"/>
  </r>
  <r>
    <s v="ORD1034"/>
    <x v="34"/>
    <x v="0"/>
    <x v="2"/>
    <x v="8"/>
    <n v="1323.15"/>
    <x v="34"/>
    <n v="333.15"/>
    <n v="0.25178551184672937"/>
    <n v="5"/>
    <x v="3"/>
  </r>
  <r>
    <s v="ORD1035"/>
    <x v="35"/>
    <x v="1"/>
    <x v="3"/>
    <x v="11"/>
    <n v="6457.32"/>
    <x v="35"/>
    <n v="1447.32"/>
    <n v="0.22413632900336364"/>
    <n v="3"/>
    <x v="0"/>
  </r>
  <r>
    <s v="ORD1036"/>
    <x v="36"/>
    <x v="3"/>
    <x v="0"/>
    <x v="0"/>
    <n v="11408.56"/>
    <x v="36"/>
    <n v="3483.56"/>
    <n v="0.3053461611281354"/>
    <n v="5"/>
    <x v="1"/>
  </r>
  <r>
    <s v="ORD1037"/>
    <x v="37"/>
    <x v="3"/>
    <x v="3"/>
    <x v="11"/>
    <n v="8008.41"/>
    <x v="37"/>
    <n v="1303.4100000000001"/>
    <n v="0.16275515364473098"/>
    <n v="5"/>
    <x v="3"/>
  </r>
  <r>
    <s v="ORD1038"/>
    <x v="38"/>
    <x v="3"/>
    <x v="4"/>
    <x v="18"/>
    <n v="2043.18"/>
    <x v="38"/>
    <n v="567.17999999999995"/>
    <n v="0.27759668751651834"/>
    <n v="3"/>
    <x v="0"/>
  </r>
  <r>
    <s v="ORD1039"/>
    <x v="39"/>
    <x v="1"/>
    <x v="1"/>
    <x v="1"/>
    <n v="4278.8100000000004"/>
    <x v="39"/>
    <n v="924.81"/>
    <n v="0.21613719702440629"/>
    <n v="2"/>
    <x v="2"/>
  </r>
  <r>
    <s v="ORD1040"/>
    <x v="40"/>
    <x v="3"/>
    <x v="2"/>
    <x v="7"/>
    <n v="7428.61"/>
    <x v="40"/>
    <n v="2334.61"/>
    <n v="0.31427279127589147"/>
    <n v="3"/>
    <x v="0"/>
  </r>
  <r>
    <s v="ORD1041"/>
    <x v="41"/>
    <x v="0"/>
    <x v="1"/>
    <x v="1"/>
    <n v="878.68"/>
    <x v="41"/>
    <n v="215.68"/>
    <n v="0.2454590977375154"/>
    <n v="1"/>
    <x v="0"/>
  </r>
  <r>
    <s v="ORD1042"/>
    <x v="42"/>
    <x v="3"/>
    <x v="3"/>
    <x v="17"/>
    <n v="8584.7800000000007"/>
    <x v="42"/>
    <n v="1156.78"/>
    <n v="0.13474777454984285"/>
    <n v="4"/>
    <x v="2"/>
  </r>
  <r>
    <s v="ORD1043"/>
    <x v="43"/>
    <x v="3"/>
    <x v="1"/>
    <x v="9"/>
    <n v="12465.74"/>
    <x v="43"/>
    <n v="3575.74"/>
    <n v="0.28684538583349245"/>
    <n v="5"/>
    <x v="0"/>
  </r>
  <r>
    <s v="ORD1044"/>
    <x v="44"/>
    <x v="3"/>
    <x v="0"/>
    <x v="19"/>
    <n v="2822.46"/>
    <x v="44"/>
    <n v="326.45999999999998"/>
    <n v="0.11566505814077081"/>
    <n v="4"/>
    <x v="0"/>
  </r>
  <r>
    <s v="ORD1045"/>
    <x v="45"/>
    <x v="1"/>
    <x v="0"/>
    <x v="0"/>
    <n v="4772.07"/>
    <x v="45"/>
    <n v="674.07"/>
    <n v="0.14125316686469397"/>
    <n v="3"/>
    <x v="2"/>
  </r>
  <r>
    <s v="ORD1046"/>
    <x v="46"/>
    <x v="1"/>
    <x v="3"/>
    <x v="14"/>
    <n v="2223.11"/>
    <x v="46"/>
    <n v="661.11"/>
    <n v="0.2973806964117835"/>
    <n v="2"/>
    <x v="0"/>
  </r>
  <r>
    <s v="ORD1047"/>
    <x v="47"/>
    <x v="0"/>
    <x v="2"/>
    <x v="13"/>
    <n v="1610.83"/>
    <x v="47"/>
    <n v="498.83"/>
    <n v="0.30967265322845988"/>
    <n v="1"/>
    <x v="0"/>
  </r>
  <r>
    <s v="ORD1048"/>
    <x v="48"/>
    <x v="3"/>
    <x v="1"/>
    <x v="10"/>
    <n v="8189.51"/>
    <x v="48"/>
    <n v="1217.51"/>
    <n v="0.14866701426581078"/>
    <n v="4"/>
    <x v="0"/>
  </r>
  <r>
    <s v="ORD1049"/>
    <x v="49"/>
    <x v="1"/>
    <x v="3"/>
    <x v="14"/>
    <n v="7526.12"/>
    <x v="49"/>
    <n v="2237.12"/>
    <n v="0.29724745287080195"/>
    <n v="3"/>
    <x v="3"/>
  </r>
  <r>
    <s v="ORD1050"/>
    <x v="50"/>
    <x v="2"/>
    <x v="2"/>
    <x v="3"/>
    <n v="7834.45"/>
    <x v="50"/>
    <n v="1450.45"/>
    <n v="0.18513743785460371"/>
    <n v="4"/>
    <x v="0"/>
  </r>
  <r>
    <s v="ORD1051"/>
    <x v="51"/>
    <x v="1"/>
    <x v="0"/>
    <x v="0"/>
    <n v="1796.29"/>
    <x v="51"/>
    <n v="288.29000000000002"/>
    <n v="0.16049190275512307"/>
    <n v="1"/>
    <x v="3"/>
  </r>
  <r>
    <s v="ORD1052"/>
    <x v="52"/>
    <x v="3"/>
    <x v="2"/>
    <x v="6"/>
    <n v="902.23"/>
    <x v="52"/>
    <n v="175.23"/>
    <n v="0.1942187690500205"/>
    <n v="1"/>
    <x v="2"/>
  </r>
  <r>
    <s v="ORD1053"/>
    <x v="53"/>
    <x v="1"/>
    <x v="4"/>
    <x v="16"/>
    <n v="5183.42"/>
    <x v="53"/>
    <n v="737.42"/>
    <n v="0.14226514540592888"/>
    <n v="3"/>
    <x v="2"/>
  </r>
  <r>
    <s v="ORD1054"/>
    <x v="54"/>
    <x v="3"/>
    <x v="0"/>
    <x v="0"/>
    <n v="2903.58"/>
    <x v="54"/>
    <n v="659.58"/>
    <n v="0.22716095303039699"/>
    <n v="3"/>
    <x v="0"/>
  </r>
  <r>
    <s v="ORD1055"/>
    <x v="55"/>
    <x v="2"/>
    <x v="1"/>
    <x v="9"/>
    <n v="2345.48"/>
    <x v="55"/>
    <n v="403.48"/>
    <n v="0.17202448965670142"/>
    <n v="1"/>
    <x v="2"/>
  </r>
  <r>
    <s v="ORD1056"/>
    <x v="56"/>
    <x v="0"/>
    <x v="2"/>
    <x v="7"/>
    <n v="5333.09"/>
    <x v="56"/>
    <n v="842.09"/>
    <n v="0.15789907914548601"/>
    <n v="3"/>
    <x v="3"/>
  </r>
  <r>
    <s v="ORD1057"/>
    <x v="57"/>
    <x v="2"/>
    <x v="3"/>
    <x v="20"/>
    <n v="2260.5"/>
    <x v="57"/>
    <n v="445.5"/>
    <n v="0.19708029197080293"/>
    <n v="1"/>
    <x v="3"/>
  </r>
  <r>
    <s v="ORD1058"/>
    <x v="58"/>
    <x v="1"/>
    <x v="4"/>
    <x v="18"/>
    <n v="803.37"/>
    <x v="58"/>
    <n v="262.37"/>
    <n v="0.32658675330171655"/>
    <n v="1"/>
    <x v="2"/>
  </r>
  <r>
    <s v="ORD1059"/>
    <x v="59"/>
    <x v="0"/>
    <x v="4"/>
    <x v="12"/>
    <n v="3685.46"/>
    <x v="59"/>
    <n v="665.46"/>
    <n v="0.18056362028077907"/>
    <n v="2"/>
    <x v="1"/>
  </r>
  <r>
    <s v="ORD1060"/>
    <x v="60"/>
    <x v="2"/>
    <x v="4"/>
    <x v="12"/>
    <n v="1171.6099999999999"/>
    <x v="60"/>
    <n v="120.61"/>
    <n v="0.10294381236076852"/>
    <n v="1"/>
    <x v="1"/>
  </r>
  <r>
    <s v="ORD1061"/>
    <x v="61"/>
    <x v="3"/>
    <x v="1"/>
    <x v="1"/>
    <n v="131.41"/>
    <x v="61"/>
    <n v="30.41"/>
    <n v="0.23141313446465261"/>
    <n v="1"/>
    <x v="3"/>
  </r>
  <r>
    <s v="ORD1062"/>
    <x v="62"/>
    <x v="3"/>
    <x v="1"/>
    <x v="1"/>
    <n v="13601.43"/>
    <x v="62"/>
    <n v="4306.43"/>
    <n v="0.3166159734674957"/>
    <n v="5"/>
    <x v="3"/>
  </r>
  <r>
    <s v="ORD1063"/>
    <x v="63"/>
    <x v="3"/>
    <x v="4"/>
    <x v="12"/>
    <n v="6117.49"/>
    <x v="63"/>
    <n v="834.49"/>
    <n v="0.13641052130857592"/>
    <n v="3"/>
    <x v="3"/>
  </r>
  <r>
    <s v="ORD1064"/>
    <x v="64"/>
    <x v="2"/>
    <x v="3"/>
    <x v="21"/>
    <n v="4954.97"/>
    <x v="20"/>
    <n v="1638.97"/>
    <n v="0.33077294110761518"/>
    <n v="4"/>
    <x v="2"/>
  </r>
  <r>
    <s v="ORD1065"/>
    <x v="65"/>
    <x v="3"/>
    <x v="1"/>
    <x v="15"/>
    <n v="8776.24"/>
    <x v="64"/>
    <n v="2528.2399999999998"/>
    <n v="0.28807781008723554"/>
    <n v="4"/>
    <x v="1"/>
  </r>
  <r>
    <s v="ORD1066"/>
    <x v="66"/>
    <x v="3"/>
    <x v="4"/>
    <x v="22"/>
    <n v="2086.9299999999998"/>
    <x v="65"/>
    <n v="586.92999999999995"/>
    <n v="0.28124086576933582"/>
    <n v="3"/>
    <x v="0"/>
  </r>
  <r>
    <s v="ORD1067"/>
    <x v="67"/>
    <x v="0"/>
    <x v="2"/>
    <x v="7"/>
    <n v="7339.91"/>
    <x v="66"/>
    <n v="2424.91"/>
    <n v="0.33037326070755635"/>
    <n v="5"/>
    <x v="1"/>
  </r>
  <r>
    <s v="ORD1068"/>
    <x v="68"/>
    <x v="3"/>
    <x v="0"/>
    <x v="5"/>
    <n v="5569.24"/>
    <x v="67"/>
    <n v="667.24"/>
    <n v="0.11980808871587506"/>
    <n v="3"/>
    <x v="1"/>
  </r>
  <r>
    <s v="ORD1069"/>
    <x v="69"/>
    <x v="0"/>
    <x v="2"/>
    <x v="7"/>
    <n v="1626.29"/>
    <x v="68"/>
    <n v="302.29000000000002"/>
    <n v="0.18587705759735351"/>
    <n v="1"/>
    <x v="1"/>
  </r>
  <r>
    <s v="ORD1070"/>
    <x v="70"/>
    <x v="2"/>
    <x v="0"/>
    <x v="5"/>
    <n v="12655.3"/>
    <x v="69"/>
    <n v="3185.3"/>
    <n v="0.25169691749701711"/>
    <n v="5"/>
    <x v="2"/>
  </r>
  <r>
    <s v="ORD1071"/>
    <x v="71"/>
    <x v="1"/>
    <x v="1"/>
    <x v="10"/>
    <n v="2085"/>
    <x v="70"/>
    <n v="579"/>
    <n v="0.27769784172661871"/>
    <n v="3"/>
    <x v="0"/>
  </r>
  <r>
    <s v="ORD1072"/>
    <x v="72"/>
    <x v="1"/>
    <x v="0"/>
    <x v="5"/>
    <n v="5178.32"/>
    <x v="71"/>
    <n v="1365.32"/>
    <n v="0.26366080118648522"/>
    <n v="3"/>
    <x v="1"/>
  </r>
  <r>
    <s v="ORD1073"/>
    <x v="73"/>
    <x v="0"/>
    <x v="2"/>
    <x v="7"/>
    <n v="3237.23"/>
    <x v="72"/>
    <n v="885.23"/>
    <n v="0.27345292117025977"/>
    <n v="4"/>
    <x v="1"/>
  </r>
  <r>
    <s v="ORD1074"/>
    <x v="74"/>
    <x v="3"/>
    <x v="3"/>
    <x v="14"/>
    <n v="2243.0300000000002"/>
    <x v="73"/>
    <n v="301.02999999999997"/>
    <n v="0.13420685412143393"/>
    <n v="2"/>
    <x v="0"/>
  </r>
  <r>
    <s v="ORD1075"/>
    <x v="75"/>
    <x v="2"/>
    <x v="2"/>
    <x v="6"/>
    <n v="2708.14"/>
    <x v="74"/>
    <n v="420.14"/>
    <n v="0.1551396899717149"/>
    <n v="4"/>
    <x v="0"/>
  </r>
  <r>
    <s v="ORD1076"/>
    <x v="76"/>
    <x v="0"/>
    <x v="0"/>
    <x v="4"/>
    <n v="4131.84"/>
    <x v="75"/>
    <n v="663.84"/>
    <n v="0.16066449814126393"/>
    <n v="2"/>
    <x v="1"/>
  </r>
  <r>
    <s v="ORD1077"/>
    <x v="77"/>
    <x v="2"/>
    <x v="0"/>
    <x v="0"/>
    <n v="1911.73"/>
    <x v="76"/>
    <n v="465.73"/>
    <n v="0.24361703797084316"/>
    <n v="2"/>
    <x v="1"/>
  </r>
  <r>
    <s v="ORD1078"/>
    <x v="78"/>
    <x v="3"/>
    <x v="2"/>
    <x v="8"/>
    <n v="4691.22"/>
    <x v="77"/>
    <n v="771.22"/>
    <n v="0.16439646829609356"/>
    <n v="4"/>
    <x v="0"/>
  </r>
  <r>
    <s v="ORD1079"/>
    <x v="79"/>
    <x v="0"/>
    <x v="2"/>
    <x v="8"/>
    <n v="3224.05"/>
    <x v="78"/>
    <n v="1016.05"/>
    <n v="0.31514709759464027"/>
    <n v="4"/>
    <x v="3"/>
  </r>
  <r>
    <s v="ORD1080"/>
    <x v="80"/>
    <x v="2"/>
    <x v="4"/>
    <x v="18"/>
    <n v="4129.42"/>
    <x v="79"/>
    <n v="787.42"/>
    <n v="0.19068537470153193"/>
    <n v="3"/>
    <x v="2"/>
  </r>
  <r>
    <s v="ORD1081"/>
    <x v="81"/>
    <x v="0"/>
    <x v="3"/>
    <x v="17"/>
    <n v="7432.98"/>
    <x v="80"/>
    <n v="2086.98"/>
    <n v="0.28077298741554535"/>
    <n v="3"/>
    <x v="2"/>
  </r>
  <r>
    <s v="ORD1082"/>
    <x v="82"/>
    <x v="1"/>
    <x v="1"/>
    <x v="1"/>
    <n v="2195.35"/>
    <x v="81"/>
    <n v="686.35"/>
    <n v="0.31263807593322251"/>
    <n v="3"/>
    <x v="1"/>
  </r>
  <r>
    <s v="ORD1083"/>
    <x v="83"/>
    <x v="1"/>
    <x v="3"/>
    <x v="21"/>
    <n v="824.17"/>
    <x v="52"/>
    <n v="97.17"/>
    <n v="0.11790043316306102"/>
    <n v="1"/>
    <x v="3"/>
  </r>
  <r>
    <s v="ORD1084"/>
    <x v="84"/>
    <x v="1"/>
    <x v="3"/>
    <x v="17"/>
    <n v="8451.74"/>
    <x v="82"/>
    <n v="2271.7399999999998"/>
    <n v="0.26878962201866125"/>
    <n v="4"/>
    <x v="3"/>
  </r>
  <r>
    <s v="ORD1085"/>
    <x v="85"/>
    <x v="1"/>
    <x v="1"/>
    <x v="15"/>
    <n v="4225.88"/>
    <x v="83"/>
    <n v="520.88"/>
    <n v="0.123259534108872"/>
    <n v="3"/>
    <x v="0"/>
  </r>
  <r>
    <s v="ORD1086"/>
    <x v="86"/>
    <x v="1"/>
    <x v="1"/>
    <x v="10"/>
    <n v="833.13"/>
    <x v="84"/>
    <n v="77.13"/>
    <n v="9.2578589175758882E-2"/>
    <n v="3"/>
    <x v="1"/>
  </r>
  <r>
    <s v="ORD1087"/>
    <x v="87"/>
    <x v="0"/>
    <x v="3"/>
    <x v="11"/>
    <n v="5036.18"/>
    <x v="85"/>
    <n v="1378.18"/>
    <n v="0.27365582643988101"/>
    <n v="2"/>
    <x v="0"/>
  </r>
  <r>
    <s v="ORD1088"/>
    <x v="88"/>
    <x v="2"/>
    <x v="1"/>
    <x v="2"/>
    <n v="10556.74"/>
    <x v="86"/>
    <n v="1536.74"/>
    <n v="0.14556956029986531"/>
    <n v="5"/>
    <x v="0"/>
  </r>
  <r>
    <s v="ORD1089"/>
    <x v="89"/>
    <x v="0"/>
    <x v="2"/>
    <x v="3"/>
    <n v="4671.21"/>
    <x v="87"/>
    <n v="1071.21"/>
    <n v="0.22932173890704979"/>
    <n v="4"/>
    <x v="3"/>
  </r>
  <r>
    <s v="ORD1090"/>
    <x v="90"/>
    <x v="0"/>
    <x v="0"/>
    <x v="5"/>
    <n v="8849.92"/>
    <x v="88"/>
    <n v="2341.92"/>
    <n v="0.26462612091408738"/>
    <n v="4"/>
    <x v="2"/>
  </r>
  <r>
    <s v="ORD1091"/>
    <x v="91"/>
    <x v="0"/>
    <x v="3"/>
    <x v="21"/>
    <n v="1834.84"/>
    <x v="65"/>
    <n v="334.84"/>
    <n v="0.18249002637832182"/>
    <n v="3"/>
    <x v="2"/>
  </r>
  <r>
    <s v="ORD1092"/>
    <x v="92"/>
    <x v="0"/>
    <x v="3"/>
    <x v="20"/>
    <n v="5257.72"/>
    <x v="89"/>
    <n v="1041.72"/>
    <n v="0.19813150947559016"/>
    <n v="4"/>
    <x v="2"/>
  </r>
  <r>
    <s v="ORD1093"/>
    <x v="93"/>
    <x v="3"/>
    <x v="1"/>
    <x v="2"/>
    <n v="4822.07"/>
    <x v="90"/>
    <n v="1512.07"/>
    <n v="0.31357280172208202"/>
    <n v="5"/>
    <x v="2"/>
  </r>
  <r>
    <s v="ORD1094"/>
    <x v="94"/>
    <x v="0"/>
    <x v="1"/>
    <x v="1"/>
    <n v="535.98"/>
    <x v="91"/>
    <n v="157.97999999999999"/>
    <n v="0.29474980409716778"/>
    <n v="3"/>
    <x v="0"/>
  </r>
  <r>
    <s v="ORD1095"/>
    <x v="95"/>
    <x v="1"/>
    <x v="4"/>
    <x v="16"/>
    <n v="523.78"/>
    <x v="92"/>
    <n v="140.78"/>
    <n v="0.26877696742907331"/>
    <n v="1"/>
    <x v="2"/>
  </r>
  <r>
    <s v="ORD1096"/>
    <x v="96"/>
    <x v="3"/>
    <x v="0"/>
    <x v="4"/>
    <n v="658.02"/>
    <x v="78"/>
    <n v="106.02"/>
    <n v="0.16111972280477796"/>
    <n v="1"/>
    <x v="2"/>
  </r>
  <r>
    <s v="ORD1097"/>
    <x v="97"/>
    <x v="2"/>
    <x v="1"/>
    <x v="15"/>
    <n v="5456.52"/>
    <x v="93"/>
    <n v="539.52"/>
    <n v="9.8876206813133638E-2"/>
    <n v="3"/>
    <x v="0"/>
  </r>
  <r>
    <s v="ORD1098"/>
    <x v="98"/>
    <x v="3"/>
    <x v="2"/>
    <x v="13"/>
    <n v="1914.33"/>
    <x v="94"/>
    <n v="279.33"/>
    <n v="0.14591528106439328"/>
    <n v="1"/>
    <x v="1"/>
  </r>
  <r>
    <s v="ORD1099"/>
    <x v="99"/>
    <x v="2"/>
    <x v="3"/>
    <x v="14"/>
    <n v="1523.06"/>
    <x v="95"/>
    <n v="495.06"/>
    <n v="0.32504300552834425"/>
    <n v="4"/>
    <x v="3"/>
  </r>
  <r>
    <s v="ORD1100"/>
    <x v="100"/>
    <x v="3"/>
    <x v="1"/>
    <x v="9"/>
    <n v="3850.28"/>
    <x v="96"/>
    <n v="765.28"/>
    <n v="0.19875957073251813"/>
    <n v="5"/>
    <x v="2"/>
  </r>
  <r>
    <s v="ORD1101"/>
    <x v="101"/>
    <x v="3"/>
    <x v="4"/>
    <x v="23"/>
    <n v="1706.74"/>
    <x v="97"/>
    <n v="546.74"/>
    <n v="0.32034170406740337"/>
    <n v="1"/>
    <x v="2"/>
  </r>
  <r>
    <s v="ORD1102"/>
    <x v="102"/>
    <x v="2"/>
    <x v="1"/>
    <x v="15"/>
    <n v="596.15"/>
    <x v="98"/>
    <n v="195.15"/>
    <n v="0.32735049903547769"/>
    <n v="1"/>
    <x v="3"/>
  </r>
  <r>
    <s v="ORD1103"/>
    <x v="103"/>
    <x v="3"/>
    <x v="3"/>
    <x v="17"/>
    <n v="3454.57"/>
    <x v="99"/>
    <n v="1057.57"/>
    <n v="0.30613650903006739"/>
    <n v="3"/>
    <x v="3"/>
  </r>
  <r>
    <s v="ORD1104"/>
    <x v="104"/>
    <x v="2"/>
    <x v="4"/>
    <x v="16"/>
    <n v="6352.37"/>
    <x v="100"/>
    <n v="952.37"/>
    <n v="0.14992357183224528"/>
    <n v="5"/>
    <x v="3"/>
  </r>
  <r>
    <s v="ORD1105"/>
    <x v="105"/>
    <x v="1"/>
    <x v="2"/>
    <x v="7"/>
    <n v="1784.58"/>
    <x v="101"/>
    <n v="405.58"/>
    <n v="0.22726916137130304"/>
    <n v="1"/>
    <x v="1"/>
  </r>
  <r>
    <s v="ORD1106"/>
    <x v="106"/>
    <x v="3"/>
    <x v="1"/>
    <x v="15"/>
    <n v="4820.18"/>
    <x v="102"/>
    <n v="988.18"/>
    <n v="0.20500894157479593"/>
    <n v="2"/>
    <x v="2"/>
  </r>
  <r>
    <s v="ORD1107"/>
    <x v="107"/>
    <x v="2"/>
    <x v="3"/>
    <x v="17"/>
    <n v="3840.65"/>
    <x v="103"/>
    <n v="948.65"/>
    <n v="0.24700246052100555"/>
    <n v="2"/>
    <x v="3"/>
  </r>
  <r>
    <s v="ORD1108"/>
    <x v="108"/>
    <x v="0"/>
    <x v="1"/>
    <x v="15"/>
    <n v="3861.79"/>
    <x v="104"/>
    <n v="1039.79"/>
    <n v="0.26925078784708645"/>
    <n v="2"/>
    <x v="1"/>
  </r>
  <r>
    <s v="ORD1109"/>
    <x v="109"/>
    <x v="3"/>
    <x v="2"/>
    <x v="8"/>
    <n v="4607.04"/>
    <x v="105"/>
    <n v="1083.04"/>
    <n v="0.23508369799263734"/>
    <n v="2"/>
    <x v="2"/>
  </r>
  <r>
    <s v="ORD1110"/>
    <x v="110"/>
    <x v="0"/>
    <x v="2"/>
    <x v="3"/>
    <n v="2544.98"/>
    <x v="106"/>
    <n v="776.98"/>
    <n v="0.30529905932463125"/>
    <n v="2"/>
    <x v="3"/>
  </r>
  <r>
    <s v="ORD1111"/>
    <x v="111"/>
    <x v="3"/>
    <x v="4"/>
    <x v="18"/>
    <n v="2675.81"/>
    <x v="107"/>
    <n v="741.81"/>
    <n v="0.27722820379623364"/>
    <n v="1"/>
    <x v="3"/>
  </r>
  <r>
    <s v="ORD1112"/>
    <x v="112"/>
    <x v="0"/>
    <x v="4"/>
    <x v="16"/>
    <n v="12849.29"/>
    <x v="108"/>
    <n v="3824.29"/>
    <n v="0.29762656146759858"/>
    <n v="5"/>
    <x v="0"/>
  </r>
  <r>
    <s v="ORD1113"/>
    <x v="113"/>
    <x v="1"/>
    <x v="2"/>
    <x v="6"/>
    <n v="8424.8799999999992"/>
    <x v="109"/>
    <n v="2601.88"/>
    <n v="0.30883288545356141"/>
    <n v="3"/>
    <x v="1"/>
  </r>
  <r>
    <s v="ORD1114"/>
    <x v="114"/>
    <x v="1"/>
    <x v="0"/>
    <x v="24"/>
    <n v="6046.53"/>
    <x v="110"/>
    <n v="1411.53"/>
    <n v="0.23344463684129577"/>
    <n v="5"/>
    <x v="1"/>
  </r>
  <r>
    <s v="ORD1115"/>
    <x v="115"/>
    <x v="1"/>
    <x v="3"/>
    <x v="14"/>
    <n v="191.61"/>
    <x v="111"/>
    <n v="56.61"/>
    <n v="0.29544387036167213"/>
    <n v="1"/>
    <x v="2"/>
  </r>
  <r>
    <s v="ORD1116"/>
    <x v="116"/>
    <x v="3"/>
    <x v="3"/>
    <x v="17"/>
    <n v="2622.11"/>
    <x v="112"/>
    <n v="723.11"/>
    <n v="0.27577409033183198"/>
    <n v="1"/>
    <x v="2"/>
  </r>
  <r>
    <s v="ORD1117"/>
    <x v="117"/>
    <x v="2"/>
    <x v="0"/>
    <x v="0"/>
    <n v="2533.19"/>
    <x v="113"/>
    <n v="253.19"/>
    <n v="9.994907606614585E-2"/>
    <n v="4"/>
    <x v="0"/>
  </r>
  <r>
    <s v="ORD1118"/>
    <x v="118"/>
    <x v="2"/>
    <x v="4"/>
    <x v="16"/>
    <n v="2379.88"/>
    <x v="114"/>
    <n v="513.88"/>
    <n v="0.21592685345479604"/>
    <n v="2"/>
    <x v="1"/>
  </r>
  <r>
    <s v="ORD1119"/>
    <x v="119"/>
    <x v="2"/>
    <x v="1"/>
    <x v="9"/>
    <n v="6233.06"/>
    <x v="115"/>
    <n v="869.06"/>
    <n v="0.1394275043076755"/>
    <n v="3"/>
    <x v="2"/>
  </r>
  <r>
    <s v="ORD1120"/>
    <x v="120"/>
    <x v="1"/>
    <x v="1"/>
    <x v="2"/>
    <n v="1663.73"/>
    <x v="116"/>
    <n v="418.73"/>
    <n v="0.25168146273734321"/>
    <n v="5"/>
    <x v="1"/>
  </r>
  <r>
    <s v="ORD1121"/>
    <x v="121"/>
    <x v="1"/>
    <x v="1"/>
    <x v="9"/>
    <n v="2024.69"/>
    <x v="57"/>
    <n v="209.69"/>
    <n v="0.1035664719043409"/>
    <n v="1"/>
    <x v="0"/>
  </r>
  <r>
    <s v="ORD1122"/>
    <x v="122"/>
    <x v="3"/>
    <x v="4"/>
    <x v="16"/>
    <n v="2004.75"/>
    <x v="117"/>
    <n v="375.75"/>
    <n v="0.18742985409652077"/>
    <n v="3"/>
    <x v="0"/>
  </r>
  <r>
    <s v="ORD1123"/>
    <x v="123"/>
    <x v="2"/>
    <x v="3"/>
    <x v="20"/>
    <n v="10054.129999999999"/>
    <x v="118"/>
    <n v="1579.13"/>
    <n v="0.15706281896096433"/>
    <n v="5"/>
    <x v="3"/>
  </r>
  <r>
    <s v="ORD1124"/>
    <x v="124"/>
    <x v="3"/>
    <x v="2"/>
    <x v="7"/>
    <n v="6952.27"/>
    <x v="119"/>
    <n v="822.27"/>
    <n v="0.11827359984580575"/>
    <n v="5"/>
    <x v="2"/>
  </r>
  <r>
    <s v="ORD1125"/>
    <x v="125"/>
    <x v="2"/>
    <x v="4"/>
    <x v="18"/>
    <n v="7159.92"/>
    <x v="120"/>
    <n v="1704.92"/>
    <n v="0.23811997899417872"/>
    <n v="5"/>
    <x v="0"/>
  </r>
  <r>
    <s v="ORD1126"/>
    <x v="126"/>
    <x v="0"/>
    <x v="4"/>
    <x v="16"/>
    <n v="3195.67"/>
    <x v="121"/>
    <n v="429.67"/>
    <n v="0.13445380780869115"/>
    <n v="3"/>
    <x v="0"/>
  </r>
  <r>
    <s v="ORD1127"/>
    <x v="127"/>
    <x v="0"/>
    <x v="3"/>
    <x v="20"/>
    <n v="3063.79"/>
    <x v="122"/>
    <n v="718.79"/>
    <n v="0.23460811609150756"/>
    <n v="5"/>
    <x v="2"/>
  </r>
  <r>
    <s v="ORD1128"/>
    <x v="128"/>
    <x v="1"/>
    <x v="1"/>
    <x v="10"/>
    <n v="2856.61"/>
    <x v="123"/>
    <n v="588.61"/>
    <n v="0.20605192868469968"/>
    <n v="3"/>
    <x v="1"/>
  </r>
  <r>
    <s v="ORD1129"/>
    <x v="129"/>
    <x v="0"/>
    <x v="4"/>
    <x v="18"/>
    <n v="7241.05"/>
    <x v="124"/>
    <n v="2060.0500000000002"/>
    <n v="0.28449603303388321"/>
    <n v="3"/>
    <x v="3"/>
  </r>
  <r>
    <s v="ORD1130"/>
    <x v="130"/>
    <x v="2"/>
    <x v="4"/>
    <x v="22"/>
    <n v="1971.87"/>
    <x v="125"/>
    <n v="291.87"/>
    <n v="0.14801685709504178"/>
    <n v="2"/>
    <x v="3"/>
  </r>
  <r>
    <s v="ORD1131"/>
    <x v="131"/>
    <x v="0"/>
    <x v="2"/>
    <x v="13"/>
    <n v="1249.08"/>
    <x v="47"/>
    <n v="137.08000000000001"/>
    <n v="0.10974477215230412"/>
    <n v="1"/>
    <x v="3"/>
  </r>
  <r>
    <s v="ORD1132"/>
    <x v="132"/>
    <x v="0"/>
    <x v="0"/>
    <x v="0"/>
    <n v="1562.98"/>
    <x v="126"/>
    <n v="338.98"/>
    <n v="0.21688057428757887"/>
    <n v="2"/>
    <x v="1"/>
  </r>
  <r>
    <s v="ORD1133"/>
    <x v="133"/>
    <x v="2"/>
    <x v="2"/>
    <x v="3"/>
    <n v="865.15"/>
    <x v="127"/>
    <n v="278.14999999999998"/>
    <n v="0.32150494133965207"/>
    <n v="1"/>
    <x v="3"/>
  </r>
  <r>
    <s v="ORD1134"/>
    <x v="134"/>
    <x v="2"/>
    <x v="2"/>
    <x v="13"/>
    <n v="1822.82"/>
    <x v="128"/>
    <n v="427.82"/>
    <n v="0.23470227449775624"/>
    <n v="1"/>
    <x v="0"/>
  </r>
  <r>
    <s v="ORD1135"/>
    <x v="135"/>
    <x v="3"/>
    <x v="4"/>
    <x v="18"/>
    <n v="6187.51"/>
    <x v="129"/>
    <n v="1742.51"/>
    <n v="0.28161732263867045"/>
    <n v="5"/>
    <x v="2"/>
  </r>
  <r>
    <s v="ORD1136"/>
    <x v="136"/>
    <x v="0"/>
    <x v="2"/>
    <x v="8"/>
    <n v="4771.1099999999997"/>
    <x v="130"/>
    <n v="1174.1099999999999"/>
    <n v="0.24608738846934988"/>
    <n v="3"/>
    <x v="2"/>
  </r>
  <r>
    <s v="ORD1137"/>
    <x v="137"/>
    <x v="0"/>
    <x v="3"/>
    <x v="14"/>
    <n v="3774.84"/>
    <x v="131"/>
    <n v="486.84"/>
    <n v="0.12896970467622468"/>
    <n v="3"/>
    <x v="3"/>
  </r>
  <r>
    <s v="ORD1138"/>
    <x v="138"/>
    <x v="3"/>
    <x v="3"/>
    <x v="17"/>
    <n v="7510.06"/>
    <x v="132"/>
    <n v="795.06"/>
    <n v="0.10586599840746944"/>
    <n v="5"/>
    <x v="1"/>
  </r>
  <r>
    <s v="ORD1139"/>
    <x v="139"/>
    <x v="0"/>
    <x v="4"/>
    <x v="18"/>
    <n v="278.33999999999997"/>
    <x v="133"/>
    <n v="85.34"/>
    <n v="0.30660343464827194"/>
    <n v="1"/>
    <x v="1"/>
  </r>
  <r>
    <s v="ORD1140"/>
    <x v="140"/>
    <x v="2"/>
    <x v="2"/>
    <x v="13"/>
    <n v="2847.59"/>
    <x v="78"/>
    <n v="639.59"/>
    <n v="0.22460747509297335"/>
    <n v="4"/>
    <x v="3"/>
  </r>
  <r>
    <s v="ORD1141"/>
    <x v="141"/>
    <x v="0"/>
    <x v="1"/>
    <x v="15"/>
    <n v="1485.96"/>
    <x v="134"/>
    <n v="339.96"/>
    <n v="0.22878139384640231"/>
    <n v="2"/>
    <x v="0"/>
  </r>
  <r>
    <s v="ORD1142"/>
    <x v="142"/>
    <x v="2"/>
    <x v="1"/>
    <x v="15"/>
    <n v="7262.59"/>
    <x v="135"/>
    <n v="1614.59"/>
    <n v="0.2223160057224764"/>
    <n v="4"/>
    <x v="3"/>
  </r>
  <r>
    <s v="ORD1143"/>
    <x v="143"/>
    <x v="3"/>
    <x v="2"/>
    <x v="6"/>
    <n v="682.73"/>
    <x v="136"/>
    <n v="72.73"/>
    <n v="0.10652820294992164"/>
    <n v="5"/>
    <x v="1"/>
  </r>
  <r>
    <s v="ORD1144"/>
    <x v="144"/>
    <x v="1"/>
    <x v="2"/>
    <x v="3"/>
    <n v="6837.31"/>
    <x v="3"/>
    <n v="722.31"/>
    <n v="0.10564242370171893"/>
    <n v="5"/>
    <x v="3"/>
  </r>
  <r>
    <s v="ORD1145"/>
    <x v="145"/>
    <x v="2"/>
    <x v="3"/>
    <x v="17"/>
    <n v="2537.15"/>
    <x v="137"/>
    <n v="815.15"/>
    <n v="0.32128569457856254"/>
    <n v="2"/>
    <x v="2"/>
  </r>
  <r>
    <s v="ORD1146"/>
    <x v="146"/>
    <x v="2"/>
    <x v="1"/>
    <x v="1"/>
    <n v="1520.28"/>
    <x v="138"/>
    <n v="405.28"/>
    <n v="0.26658247164995919"/>
    <n v="1"/>
    <x v="1"/>
  </r>
  <r>
    <s v="ORD1147"/>
    <x v="147"/>
    <x v="1"/>
    <x v="4"/>
    <x v="16"/>
    <n v="5140.2"/>
    <x v="139"/>
    <n v="584.20000000000005"/>
    <n v="0.11365316524648848"/>
    <n v="4"/>
    <x v="1"/>
  </r>
  <r>
    <s v="ORD1148"/>
    <x v="148"/>
    <x v="1"/>
    <x v="2"/>
    <x v="6"/>
    <n v="1724.68"/>
    <x v="140"/>
    <n v="532.67999999999995"/>
    <n v="0.30885729526636824"/>
    <n v="2"/>
    <x v="0"/>
  </r>
  <r>
    <s v="ORD1149"/>
    <x v="149"/>
    <x v="0"/>
    <x v="4"/>
    <x v="22"/>
    <n v="3795.03"/>
    <x v="141"/>
    <n v="942.03"/>
    <n v="0.24822728674081626"/>
    <n v="3"/>
    <x v="0"/>
  </r>
  <r>
    <s v="ORD1150"/>
    <x v="150"/>
    <x v="0"/>
    <x v="0"/>
    <x v="4"/>
    <n v="4880.91"/>
    <x v="142"/>
    <n v="1284.9100000000001"/>
    <n v="0.26325213945760118"/>
    <n v="2"/>
    <x v="1"/>
  </r>
  <r>
    <s v="ORD1151"/>
    <x v="151"/>
    <x v="1"/>
    <x v="0"/>
    <x v="19"/>
    <n v="1392.07"/>
    <x v="143"/>
    <n v="336.07"/>
    <n v="0.24141745745544405"/>
    <n v="1"/>
    <x v="3"/>
  </r>
  <r>
    <s v="ORD1152"/>
    <x v="152"/>
    <x v="0"/>
    <x v="4"/>
    <x v="23"/>
    <n v="8724.64"/>
    <x v="144"/>
    <n v="1769.64"/>
    <n v="0.20283243778539861"/>
    <n v="5"/>
    <x v="3"/>
  </r>
  <r>
    <s v="ORD1153"/>
    <x v="153"/>
    <x v="0"/>
    <x v="0"/>
    <x v="19"/>
    <n v="1887.62"/>
    <x v="145"/>
    <n v="596.62"/>
    <n v="0.31606997171040785"/>
    <n v="1"/>
    <x v="0"/>
  </r>
  <r>
    <s v="ORD1154"/>
    <x v="154"/>
    <x v="0"/>
    <x v="4"/>
    <x v="12"/>
    <n v="1732.22"/>
    <x v="146"/>
    <n v="196.22"/>
    <n v="0.11327660458833173"/>
    <n v="4"/>
    <x v="3"/>
  </r>
  <r>
    <s v="ORD1155"/>
    <x v="155"/>
    <x v="3"/>
    <x v="1"/>
    <x v="2"/>
    <n v="3131.16"/>
    <x v="147"/>
    <n v="379.16"/>
    <n v="0.12109250245915253"/>
    <n v="2"/>
    <x v="0"/>
  </r>
  <r>
    <s v="ORD1156"/>
    <x v="156"/>
    <x v="2"/>
    <x v="2"/>
    <x v="7"/>
    <n v="2796.36"/>
    <x v="148"/>
    <n v="318.36"/>
    <n v="0.11384800240312407"/>
    <n v="3"/>
    <x v="2"/>
  </r>
  <r>
    <s v="ORD1157"/>
    <x v="157"/>
    <x v="0"/>
    <x v="4"/>
    <x v="22"/>
    <n v="5929.26"/>
    <x v="149"/>
    <n v="584.26"/>
    <n v="9.8538434813113265E-2"/>
    <n v="5"/>
    <x v="1"/>
  </r>
  <r>
    <s v="ORD1158"/>
    <x v="158"/>
    <x v="0"/>
    <x v="4"/>
    <x v="18"/>
    <n v="519.04999999999995"/>
    <x v="150"/>
    <n v="91.05"/>
    <n v="0.17541662652923612"/>
    <n v="2"/>
    <x v="3"/>
  </r>
  <r>
    <s v="ORD1159"/>
    <x v="159"/>
    <x v="1"/>
    <x v="4"/>
    <x v="16"/>
    <n v="5101.17"/>
    <x v="151"/>
    <n v="1401.17"/>
    <n v="0.274676201734112"/>
    <n v="4"/>
    <x v="2"/>
  </r>
  <r>
    <s v="ORD1160"/>
    <x v="160"/>
    <x v="3"/>
    <x v="0"/>
    <x v="4"/>
    <n v="8691.42"/>
    <x v="152"/>
    <n v="2701.42"/>
    <n v="0.31081457345289953"/>
    <n v="5"/>
    <x v="2"/>
  </r>
  <r>
    <s v="ORD1161"/>
    <x v="161"/>
    <x v="2"/>
    <x v="2"/>
    <x v="13"/>
    <n v="4707.6499999999996"/>
    <x v="153"/>
    <n v="1395.65"/>
    <n v="0.2964642656102302"/>
    <n v="4"/>
    <x v="0"/>
  </r>
  <r>
    <s v="ORD1162"/>
    <x v="162"/>
    <x v="2"/>
    <x v="4"/>
    <x v="12"/>
    <n v="907.51"/>
    <x v="154"/>
    <n v="132.51"/>
    <n v="0.14601491994578572"/>
    <n v="1"/>
    <x v="2"/>
  </r>
  <r>
    <s v="ORD1163"/>
    <x v="163"/>
    <x v="2"/>
    <x v="0"/>
    <x v="5"/>
    <n v="1449.77"/>
    <x v="155"/>
    <n v="430.77"/>
    <n v="0.29712988956869019"/>
    <n v="1"/>
    <x v="1"/>
  </r>
  <r>
    <s v="ORD1164"/>
    <x v="164"/>
    <x v="0"/>
    <x v="0"/>
    <x v="19"/>
    <n v="1545.89"/>
    <x v="156"/>
    <n v="323.89"/>
    <n v="0.20951684789991523"/>
    <n v="1"/>
    <x v="1"/>
  </r>
  <r>
    <s v="ORD1165"/>
    <x v="165"/>
    <x v="2"/>
    <x v="2"/>
    <x v="6"/>
    <n v="3125.81"/>
    <x v="157"/>
    <n v="909.81"/>
    <n v="0.2910637562743737"/>
    <n v="2"/>
    <x v="0"/>
  </r>
  <r>
    <s v="ORD1166"/>
    <x v="166"/>
    <x v="1"/>
    <x v="4"/>
    <x v="18"/>
    <n v="12099.25"/>
    <x v="158"/>
    <n v="2584.25"/>
    <n v="0.21358761906729756"/>
    <n v="5"/>
    <x v="3"/>
  </r>
  <r>
    <s v="ORD1167"/>
    <x v="167"/>
    <x v="1"/>
    <x v="0"/>
    <x v="19"/>
    <n v="2649.43"/>
    <x v="159"/>
    <n v="759.43"/>
    <n v="0.28663901291976007"/>
    <n v="5"/>
    <x v="1"/>
  </r>
  <r>
    <s v="ORD1168"/>
    <x v="168"/>
    <x v="0"/>
    <x v="0"/>
    <x v="5"/>
    <n v="2806.62"/>
    <x v="160"/>
    <n v="885.62"/>
    <n v="0.31554681431757775"/>
    <n v="1"/>
    <x v="2"/>
  </r>
  <r>
    <s v="ORD1169"/>
    <x v="169"/>
    <x v="3"/>
    <x v="1"/>
    <x v="2"/>
    <n v="4067.2"/>
    <x v="153"/>
    <n v="755.2"/>
    <n v="0.1856805664830842"/>
    <n v="4"/>
    <x v="3"/>
  </r>
  <r>
    <s v="ORD1170"/>
    <x v="170"/>
    <x v="1"/>
    <x v="2"/>
    <x v="7"/>
    <n v="4301.96"/>
    <x v="161"/>
    <n v="875.96"/>
    <n v="0.20361881560962911"/>
    <n v="3"/>
    <x v="3"/>
  </r>
  <r>
    <s v="ORD1171"/>
    <x v="171"/>
    <x v="2"/>
    <x v="3"/>
    <x v="21"/>
    <n v="3181.64"/>
    <x v="162"/>
    <n v="1005.64"/>
    <n v="0.31607598596950004"/>
    <n v="4"/>
    <x v="3"/>
  </r>
  <r>
    <s v="ORD1172"/>
    <x v="172"/>
    <x v="2"/>
    <x v="1"/>
    <x v="2"/>
    <n v="1787.57"/>
    <x v="163"/>
    <n v="331.57"/>
    <n v="0.18548644248896548"/>
    <n v="4"/>
    <x v="3"/>
  </r>
  <r>
    <s v="ORD1173"/>
    <x v="173"/>
    <x v="3"/>
    <x v="1"/>
    <x v="2"/>
    <n v="4929.3999999999996"/>
    <x v="164"/>
    <n v="1129.4000000000001"/>
    <n v="0.2291151052866475"/>
    <n v="4"/>
    <x v="3"/>
  </r>
  <r>
    <s v="ORD1174"/>
    <x v="174"/>
    <x v="1"/>
    <x v="3"/>
    <x v="14"/>
    <n v="7255.01"/>
    <x v="165"/>
    <n v="1295.01"/>
    <n v="0.17849872019473439"/>
    <n v="5"/>
    <x v="0"/>
  </r>
  <r>
    <s v="ORD1175"/>
    <x v="175"/>
    <x v="0"/>
    <x v="0"/>
    <x v="24"/>
    <n v="1433.35"/>
    <x v="166"/>
    <n v="386.35"/>
    <n v="0.26954337740258838"/>
    <n v="1"/>
    <x v="0"/>
  </r>
  <r>
    <s v="ORD1176"/>
    <x v="176"/>
    <x v="2"/>
    <x v="0"/>
    <x v="19"/>
    <n v="9565.1"/>
    <x v="167"/>
    <n v="2813.1"/>
    <n v="0.29410042759615684"/>
    <n v="4"/>
    <x v="2"/>
  </r>
  <r>
    <s v="ORD1177"/>
    <x v="177"/>
    <x v="3"/>
    <x v="1"/>
    <x v="1"/>
    <n v="1320.59"/>
    <x v="168"/>
    <n v="158.59"/>
    <n v="0.1200902626856178"/>
    <n v="1"/>
    <x v="2"/>
  </r>
  <r>
    <s v="ORD1178"/>
    <x v="178"/>
    <x v="3"/>
    <x v="4"/>
    <x v="23"/>
    <n v="2940.08"/>
    <x v="169"/>
    <n v="322.08"/>
    <n v="0.109548039509129"/>
    <n v="2"/>
    <x v="1"/>
  </r>
  <r>
    <s v="ORD1179"/>
    <x v="179"/>
    <x v="0"/>
    <x v="0"/>
    <x v="19"/>
    <n v="3503.77"/>
    <x v="170"/>
    <n v="991.77"/>
    <n v="0.28305796327955318"/>
    <n v="2"/>
    <x v="3"/>
  </r>
  <r>
    <s v="ORD1180"/>
    <x v="180"/>
    <x v="2"/>
    <x v="4"/>
    <x v="22"/>
    <n v="2308.5"/>
    <x v="171"/>
    <n v="638.5"/>
    <n v="0.27658652804851636"/>
    <n v="5"/>
    <x v="3"/>
  </r>
  <r>
    <s v="ORD1181"/>
    <x v="181"/>
    <x v="1"/>
    <x v="0"/>
    <x v="0"/>
    <n v="6360.05"/>
    <x v="172"/>
    <n v="1832.05"/>
    <n v="0.2880559115101296"/>
    <n v="4"/>
    <x v="2"/>
  </r>
  <r>
    <s v="ORD1182"/>
    <x v="182"/>
    <x v="1"/>
    <x v="0"/>
    <x v="19"/>
    <n v="4616.54"/>
    <x v="173"/>
    <n v="568.54"/>
    <n v="0.12315283740636926"/>
    <n v="4"/>
    <x v="3"/>
  </r>
  <r>
    <s v="ORD1183"/>
    <x v="183"/>
    <x v="2"/>
    <x v="3"/>
    <x v="20"/>
    <n v="7288.37"/>
    <x v="145"/>
    <n v="833.37"/>
    <n v="0.11434243870714578"/>
    <n v="5"/>
    <x v="1"/>
  </r>
  <r>
    <s v="ORD1184"/>
    <x v="184"/>
    <x v="3"/>
    <x v="0"/>
    <x v="4"/>
    <n v="2471.9"/>
    <x v="174"/>
    <n v="683.9"/>
    <n v="0.27666976819450623"/>
    <n v="2"/>
    <x v="2"/>
  </r>
  <r>
    <s v="ORD1185"/>
    <x v="185"/>
    <x v="0"/>
    <x v="0"/>
    <x v="0"/>
    <n v="725.72"/>
    <x v="175"/>
    <n v="85.72"/>
    <n v="0.11811718017968362"/>
    <n v="5"/>
    <x v="1"/>
  </r>
  <r>
    <s v="ORD1186"/>
    <x v="186"/>
    <x v="3"/>
    <x v="3"/>
    <x v="11"/>
    <n v="6639.7"/>
    <x v="176"/>
    <n v="1326.7"/>
    <n v="0.19981324457430308"/>
    <n v="3"/>
    <x v="0"/>
  </r>
  <r>
    <s v="ORD1187"/>
    <x v="187"/>
    <x v="3"/>
    <x v="0"/>
    <x v="5"/>
    <n v="2087.8000000000002"/>
    <x v="177"/>
    <n v="622.79999999999995"/>
    <n v="0.29830443529073664"/>
    <n v="1"/>
    <x v="3"/>
  </r>
  <r>
    <s v="ORD1188"/>
    <x v="188"/>
    <x v="0"/>
    <x v="3"/>
    <x v="20"/>
    <n v="1995.52"/>
    <x v="178"/>
    <n v="571.52"/>
    <n v="0.28640153944836433"/>
    <n v="1"/>
    <x v="0"/>
  </r>
  <r>
    <s v="ORD1189"/>
    <x v="189"/>
    <x v="3"/>
    <x v="1"/>
    <x v="1"/>
    <n v="7952.49"/>
    <x v="179"/>
    <n v="1800.49"/>
    <n v="0.22640581754896894"/>
    <n v="4"/>
    <x v="3"/>
  </r>
  <r>
    <s v="ORD1190"/>
    <x v="190"/>
    <x v="2"/>
    <x v="1"/>
    <x v="9"/>
    <n v="7214.22"/>
    <x v="180"/>
    <n v="1994.22"/>
    <n v="0.27642905262107337"/>
    <n v="4"/>
    <x v="0"/>
  </r>
  <r>
    <s v="ORD1191"/>
    <x v="191"/>
    <x v="0"/>
    <x v="3"/>
    <x v="20"/>
    <n v="4881.58"/>
    <x v="181"/>
    <n v="919.58"/>
    <n v="0.18837753350349684"/>
    <n v="2"/>
    <x v="1"/>
  </r>
  <r>
    <s v="ORD1192"/>
    <x v="192"/>
    <x v="3"/>
    <x v="0"/>
    <x v="5"/>
    <n v="901.31"/>
    <x v="182"/>
    <n v="85.31"/>
    <n v="9.4651118926895303E-2"/>
    <n v="3"/>
    <x v="3"/>
  </r>
  <r>
    <s v="ORD1193"/>
    <x v="193"/>
    <x v="3"/>
    <x v="4"/>
    <x v="16"/>
    <n v="7907.04"/>
    <x v="63"/>
    <n v="863.04"/>
    <n v="0.10914830328416196"/>
    <n v="4"/>
    <x v="2"/>
  </r>
  <r>
    <s v="ORD1194"/>
    <x v="194"/>
    <x v="2"/>
    <x v="4"/>
    <x v="16"/>
    <n v="2546.36"/>
    <x v="183"/>
    <n v="326.36"/>
    <n v="0.12816726621530342"/>
    <n v="4"/>
    <x v="0"/>
  </r>
  <r>
    <s v="ORD1195"/>
    <x v="195"/>
    <x v="1"/>
    <x v="0"/>
    <x v="5"/>
    <n v="1542.6"/>
    <x v="184"/>
    <n v="418.6"/>
    <n v="0.27136004148839626"/>
    <n v="1"/>
    <x v="3"/>
  </r>
  <r>
    <s v="ORD1196"/>
    <x v="196"/>
    <x v="0"/>
    <x v="2"/>
    <x v="6"/>
    <n v="1456.66"/>
    <x v="185"/>
    <n v="300.66000000000003"/>
    <n v="0.20640369063473976"/>
    <n v="4"/>
    <x v="2"/>
  </r>
  <r>
    <s v="ORD1197"/>
    <x v="197"/>
    <x v="3"/>
    <x v="2"/>
    <x v="13"/>
    <n v="6762.68"/>
    <x v="186"/>
    <n v="794.68"/>
    <n v="0.11750962636114676"/>
    <n v="4"/>
    <x v="2"/>
  </r>
  <r>
    <s v="ORD1198"/>
    <x v="198"/>
    <x v="2"/>
    <x v="1"/>
    <x v="2"/>
    <n v="1316.59"/>
    <x v="187"/>
    <n v="283.58999999999997"/>
    <n v="0.21539735225089054"/>
    <n v="1"/>
    <x v="3"/>
  </r>
  <r>
    <s v="ORD1199"/>
    <x v="199"/>
    <x v="3"/>
    <x v="3"/>
    <x v="14"/>
    <n v="5007.32"/>
    <x v="188"/>
    <n v="1649.32"/>
    <n v="0.32938178506666244"/>
    <n v="2"/>
    <x v="2"/>
  </r>
  <r>
    <s v="ORD1200"/>
    <x v="200"/>
    <x v="0"/>
    <x v="2"/>
    <x v="6"/>
    <n v="11995.77"/>
    <x v="189"/>
    <n v="2235.77"/>
    <n v="0.18637986556927982"/>
    <n v="5"/>
    <x v="3"/>
  </r>
  <r>
    <s v="ORD1201"/>
    <x v="201"/>
    <x v="2"/>
    <x v="3"/>
    <x v="14"/>
    <n v="2216.15"/>
    <x v="190"/>
    <n v="706.15"/>
    <n v="0.31863817882363554"/>
    <n v="5"/>
    <x v="0"/>
  </r>
  <r>
    <s v="ORD1202"/>
    <x v="202"/>
    <x v="2"/>
    <x v="3"/>
    <x v="11"/>
    <n v="7442.09"/>
    <x v="191"/>
    <n v="2042.09"/>
    <n v="0.27439738030580119"/>
    <n v="4"/>
    <x v="1"/>
  </r>
  <r>
    <s v="ORD1203"/>
    <x v="203"/>
    <x v="2"/>
    <x v="1"/>
    <x v="10"/>
    <n v="1778.89"/>
    <x v="192"/>
    <n v="253.89"/>
    <n v="0.14272383340172803"/>
    <n v="1"/>
    <x v="0"/>
  </r>
  <r>
    <s v="ORD1204"/>
    <x v="204"/>
    <x v="2"/>
    <x v="4"/>
    <x v="22"/>
    <n v="2008.15"/>
    <x v="193"/>
    <n v="359.15"/>
    <n v="0.17884620172795854"/>
    <n v="1"/>
    <x v="2"/>
  </r>
  <r>
    <s v="ORD1205"/>
    <x v="205"/>
    <x v="2"/>
    <x v="0"/>
    <x v="19"/>
    <n v="2062.64"/>
    <x v="194"/>
    <n v="566.64"/>
    <n v="0.27471589807237329"/>
    <n v="1"/>
    <x v="3"/>
  </r>
  <r>
    <s v="ORD1206"/>
    <x v="206"/>
    <x v="1"/>
    <x v="2"/>
    <x v="6"/>
    <n v="3159.31"/>
    <x v="195"/>
    <n v="894.31"/>
    <n v="0.28307130354412829"/>
    <n v="3"/>
    <x v="2"/>
  </r>
  <r>
    <s v="ORD1207"/>
    <x v="207"/>
    <x v="2"/>
    <x v="3"/>
    <x v="14"/>
    <n v="5051.25"/>
    <x v="196"/>
    <n v="1646.25"/>
    <n v="0.32590942835931702"/>
    <n v="3"/>
    <x v="2"/>
  </r>
  <r>
    <s v="ORD1208"/>
    <x v="208"/>
    <x v="2"/>
    <x v="0"/>
    <x v="24"/>
    <n v="8255.48"/>
    <x v="197"/>
    <n v="2131.48"/>
    <n v="0.25818971156129022"/>
    <n v="4"/>
    <x v="0"/>
  </r>
  <r>
    <s v="ORD1209"/>
    <x v="209"/>
    <x v="3"/>
    <x v="0"/>
    <x v="5"/>
    <n v="3997.41"/>
    <x v="198"/>
    <n v="1055.4100000000001"/>
    <n v="0.26402345518723375"/>
    <n v="2"/>
    <x v="3"/>
  </r>
  <r>
    <s v="ORD1210"/>
    <x v="210"/>
    <x v="3"/>
    <x v="1"/>
    <x v="1"/>
    <n v="3837.7"/>
    <x v="199"/>
    <n v="959.7"/>
    <n v="0.25007165750319205"/>
    <n v="2"/>
    <x v="3"/>
  </r>
  <r>
    <s v="ORD1211"/>
    <x v="211"/>
    <x v="0"/>
    <x v="0"/>
    <x v="4"/>
    <n v="5768.34"/>
    <x v="200"/>
    <n v="1896.34"/>
    <n v="0.32874969228582224"/>
    <n v="4"/>
    <x v="0"/>
  </r>
  <r>
    <s v="ORD1212"/>
    <x v="212"/>
    <x v="3"/>
    <x v="4"/>
    <x v="12"/>
    <n v="2006.61"/>
    <x v="201"/>
    <n v="203.61"/>
    <n v="0.10146964283044539"/>
    <n v="3"/>
    <x v="2"/>
  </r>
  <r>
    <s v="ORD1213"/>
    <x v="213"/>
    <x v="1"/>
    <x v="3"/>
    <x v="14"/>
    <n v="1299.8900000000001"/>
    <x v="202"/>
    <n v="271.89"/>
    <n v="0.20916385232596602"/>
    <n v="1"/>
    <x v="1"/>
  </r>
  <r>
    <s v="ORD1214"/>
    <x v="214"/>
    <x v="1"/>
    <x v="3"/>
    <x v="20"/>
    <n v="5020.83"/>
    <x v="203"/>
    <n v="865.83"/>
    <n v="0.17244758336769023"/>
    <n v="5"/>
    <x v="1"/>
  </r>
  <r>
    <s v="ORD1215"/>
    <x v="215"/>
    <x v="3"/>
    <x v="2"/>
    <x v="3"/>
    <n v="9501.69"/>
    <x v="204"/>
    <n v="1096.69"/>
    <n v="0.11542051992856008"/>
    <n v="5"/>
    <x v="1"/>
  </r>
  <r>
    <s v="ORD1216"/>
    <x v="216"/>
    <x v="1"/>
    <x v="4"/>
    <x v="22"/>
    <n v="2730.53"/>
    <x v="205"/>
    <n v="766.53"/>
    <n v="0.28072571991518125"/>
    <n v="2"/>
    <x v="2"/>
  </r>
  <r>
    <s v="ORD1217"/>
    <x v="217"/>
    <x v="2"/>
    <x v="3"/>
    <x v="20"/>
    <n v="622.07000000000005"/>
    <x v="206"/>
    <n v="73.069999999999993"/>
    <n v="0.11746266497339526"/>
    <n v="1"/>
    <x v="2"/>
  </r>
  <r>
    <s v="ORD1218"/>
    <x v="218"/>
    <x v="0"/>
    <x v="0"/>
    <x v="19"/>
    <n v="3072.5"/>
    <x v="207"/>
    <n v="324.5"/>
    <n v="0.10561432058584215"/>
    <n v="2"/>
    <x v="3"/>
  </r>
  <r>
    <s v="ORD1219"/>
    <x v="219"/>
    <x v="1"/>
    <x v="2"/>
    <x v="8"/>
    <n v="673.66"/>
    <x v="208"/>
    <n v="200.66"/>
    <n v="0.29786539203752638"/>
    <n v="1"/>
    <x v="1"/>
  </r>
  <r>
    <s v="ORD1220"/>
    <x v="220"/>
    <x v="2"/>
    <x v="3"/>
    <x v="14"/>
    <n v="2544.21"/>
    <x v="209"/>
    <n v="642.21"/>
    <n v="0.25242020116263991"/>
    <n v="1"/>
    <x v="3"/>
  </r>
  <r>
    <s v="ORD1221"/>
    <x v="221"/>
    <x v="2"/>
    <x v="0"/>
    <x v="5"/>
    <n v="2830.4"/>
    <x v="210"/>
    <n v="853.4"/>
    <n v="0.30151215375918594"/>
    <n v="1"/>
    <x v="0"/>
  </r>
  <r>
    <s v="ORD1222"/>
    <x v="222"/>
    <x v="2"/>
    <x v="2"/>
    <x v="6"/>
    <n v="1782.64"/>
    <x v="211"/>
    <n v="198.64"/>
    <n v="0.11143023829825426"/>
    <n v="1"/>
    <x v="2"/>
  </r>
  <r>
    <s v="ORD1223"/>
    <x v="223"/>
    <x v="0"/>
    <x v="3"/>
    <x v="20"/>
    <n v="1409.63"/>
    <x v="156"/>
    <n v="187.63"/>
    <n v="0.13310585047140028"/>
    <n v="1"/>
    <x v="2"/>
  </r>
  <r>
    <s v="ORD1224"/>
    <x v="224"/>
    <x v="0"/>
    <x v="4"/>
    <x v="23"/>
    <n v="6665.55"/>
    <x v="121"/>
    <n v="2055.5500000000002"/>
    <n v="0.30838415434585292"/>
    <n v="5"/>
    <x v="3"/>
  </r>
  <r>
    <s v="ORD1225"/>
    <x v="225"/>
    <x v="1"/>
    <x v="2"/>
    <x v="6"/>
    <n v="1211.9100000000001"/>
    <x v="212"/>
    <n v="403.91"/>
    <n v="0.33328382470645512"/>
    <n v="1"/>
    <x v="2"/>
  </r>
  <r>
    <s v="ORD1226"/>
    <x v="226"/>
    <x v="3"/>
    <x v="0"/>
    <x v="0"/>
    <n v="6243.4"/>
    <x v="213"/>
    <n v="1563.4"/>
    <n v="0.25040843130345647"/>
    <n v="3"/>
    <x v="2"/>
  </r>
  <r>
    <s v="ORD1227"/>
    <x v="227"/>
    <x v="2"/>
    <x v="0"/>
    <x v="19"/>
    <n v="5442.99"/>
    <x v="214"/>
    <n v="1562.99"/>
    <n v="0.28715650772828905"/>
    <n v="5"/>
    <x v="3"/>
  </r>
  <r>
    <s v="ORD1228"/>
    <x v="228"/>
    <x v="3"/>
    <x v="0"/>
    <x v="0"/>
    <n v="4551.2299999999996"/>
    <x v="215"/>
    <n v="747.23"/>
    <n v="0.16418199036304473"/>
    <n v="3"/>
    <x v="0"/>
  </r>
  <r>
    <s v="ORD1229"/>
    <x v="229"/>
    <x v="0"/>
    <x v="1"/>
    <x v="15"/>
    <n v="148.16"/>
    <x v="216"/>
    <n v="48.16"/>
    <n v="0.32505399568034554"/>
    <n v="1"/>
    <x v="3"/>
  </r>
  <r>
    <s v="ORD1230"/>
    <x v="230"/>
    <x v="1"/>
    <x v="0"/>
    <x v="24"/>
    <n v="11289.06"/>
    <x v="19"/>
    <n v="1814.06"/>
    <n v="0.16069185565494382"/>
    <n v="5"/>
    <x v="3"/>
  </r>
  <r>
    <s v="ORD1231"/>
    <x v="231"/>
    <x v="2"/>
    <x v="2"/>
    <x v="7"/>
    <n v="790.84"/>
    <x v="127"/>
    <n v="203.84"/>
    <n v="0.25775125183349351"/>
    <n v="1"/>
    <x v="3"/>
  </r>
  <r>
    <s v="ORD1232"/>
    <x v="232"/>
    <x v="2"/>
    <x v="2"/>
    <x v="7"/>
    <n v="888.85"/>
    <x v="217"/>
    <n v="112.85"/>
    <n v="0.12696180457895032"/>
    <n v="4"/>
    <x v="1"/>
  </r>
  <r>
    <s v="ORD1233"/>
    <x v="233"/>
    <x v="0"/>
    <x v="2"/>
    <x v="6"/>
    <n v="913.07"/>
    <x v="218"/>
    <n v="215.07"/>
    <n v="0.23554601509194253"/>
    <n v="2"/>
    <x v="3"/>
  </r>
  <r>
    <s v="ORD1234"/>
    <x v="234"/>
    <x v="2"/>
    <x v="1"/>
    <x v="9"/>
    <n v="6177.02"/>
    <x v="219"/>
    <n v="1890.02"/>
    <n v="0.30597602079967362"/>
    <n v="3"/>
    <x v="2"/>
  </r>
  <r>
    <s v="ORD1235"/>
    <x v="235"/>
    <x v="2"/>
    <x v="4"/>
    <x v="23"/>
    <n v="2216.23"/>
    <x v="220"/>
    <n v="264.23"/>
    <n v="0.11922499018603666"/>
    <n v="4"/>
    <x v="1"/>
  </r>
  <r>
    <s v="ORD1236"/>
    <x v="236"/>
    <x v="1"/>
    <x v="2"/>
    <x v="7"/>
    <n v="7807.48"/>
    <x v="221"/>
    <n v="1963.48"/>
    <n v="0.25148703550953705"/>
    <n v="3"/>
    <x v="2"/>
  </r>
  <r>
    <s v="ORD1237"/>
    <x v="237"/>
    <x v="0"/>
    <x v="2"/>
    <x v="13"/>
    <n v="6453.34"/>
    <x v="222"/>
    <n v="1693.34"/>
    <n v="0.26239745620097499"/>
    <n v="5"/>
    <x v="1"/>
  </r>
  <r>
    <s v="ORD1238"/>
    <x v="238"/>
    <x v="2"/>
    <x v="0"/>
    <x v="4"/>
    <n v="2340.94"/>
    <x v="223"/>
    <n v="738.94"/>
    <n v="0.31565952138884379"/>
    <n v="3"/>
    <x v="1"/>
  </r>
  <r>
    <s v="ORD1239"/>
    <x v="239"/>
    <x v="2"/>
    <x v="0"/>
    <x v="19"/>
    <n v="4152.3100000000004"/>
    <x v="224"/>
    <n v="804.31"/>
    <n v="0.1937018189875033"/>
    <n v="4"/>
    <x v="1"/>
  </r>
  <r>
    <s v="ORD1240"/>
    <x v="240"/>
    <x v="2"/>
    <x v="0"/>
    <x v="19"/>
    <n v="4959.72"/>
    <x v="225"/>
    <n v="1013.72"/>
    <n v="0.2043905704354278"/>
    <n v="2"/>
    <x v="1"/>
  </r>
  <r>
    <s v="ORD1241"/>
    <x v="241"/>
    <x v="0"/>
    <x v="4"/>
    <x v="12"/>
    <n v="2341.58"/>
    <x v="223"/>
    <n v="739.58"/>
    <n v="0.31584656513977744"/>
    <n v="3"/>
    <x v="0"/>
  </r>
  <r>
    <s v="ORD1242"/>
    <x v="242"/>
    <x v="1"/>
    <x v="1"/>
    <x v="15"/>
    <n v="1817.39"/>
    <x v="226"/>
    <n v="425.39"/>
    <n v="0.23406643593284873"/>
    <n v="4"/>
    <x v="3"/>
  </r>
  <r>
    <s v="ORD1243"/>
    <x v="243"/>
    <x v="1"/>
    <x v="1"/>
    <x v="15"/>
    <n v="3458.41"/>
    <x v="227"/>
    <n v="894.41"/>
    <n v="0.25861884507620553"/>
    <n v="4"/>
    <x v="0"/>
  </r>
  <r>
    <s v="ORD1244"/>
    <x v="244"/>
    <x v="2"/>
    <x v="0"/>
    <x v="5"/>
    <n v="799.1"/>
    <x v="228"/>
    <n v="259.10000000000002"/>
    <n v="0.32423976974095858"/>
    <n v="3"/>
    <x v="0"/>
  </r>
  <r>
    <s v="ORD1245"/>
    <x v="245"/>
    <x v="1"/>
    <x v="3"/>
    <x v="17"/>
    <n v="1394.16"/>
    <x v="229"/>
    <n v="446.16"/>
    <n v="0.32002065760027543"/>
    <n v="4"/>
    <x v="3"/>
  </r>
  <r>
    <s v="ORD1246"/>
    <x v="246"/>
    <x v="0"/>
    <x v="3"/>
    <x v="11"/>
    <n v="2127.4299999999998"/>
    <x v="106"/>
    <n v="359.43"/>
    <n v="0.16895032974057902"/>
    <n v="2"/>
    <x v="3"/>
  </r>
  <r>
    <s v="ORD1247"/>
    <x v="247"/>
    <x v="0"/>
    <x v="0"/>
    <x v="4"/>
    <n v="4348.34"/>
    <x v="230"/>
    <n v="1123.3399999999999"/>
    <n v="0.25833766448805751"/>
    <n v="5"/>
    <x v="3"/>
  </r>
  <r>
    <s v="ORD1248"/>
    <x v="248"/>
    <x v="1"/>
    <x v="0"/>
    <x v="5"/>
    <n v="719.66"/>
    <x v="231"/>
    <n v="111.66"/>
    <n v="0.15515660172859405"/>
    <n v="2"/>
    <x v="1"/>
  </r>
  <r>
    <s v="ORD1249"/>
    <x v="249"/>
    <x v="3"/>
    <x v="0"/>
    <x v="19"/>
    <n v="6956.02"/>
    <x v="232"/>
    <n v="1331.02"/>
    <n v="0.1913479259691605"/>
    <n v="3"/>
    <x v="1"/>
  </r>
  <r>
    <s v="ORD1250"/>
    <x v="250"/>
    <x v="1"/>
    <x v="4"/>
    <x v="18"/>
    <n v="2056.08"/>
    <x v="233"/>
    <n v="270.08"/>
    <n v="0.13135675654643789"/>
    <n v="1"/>
    <x v="2"/>
  </r>
  <r>
    <s v="ORD1251"/>
    <x v="251"/>
    <x v="0"/>
    <x v="3"/>
    <x v="20"/>
    <n v="6193.39"/>
    <x v="56"/>
    <n v="1702.39"/>
    <n v="0.27487208136416408"/>
    <n v="3"/>
    <x v="2"/>
  </r>
  <r>
    <s v="ORD1252"/>
    <x v="252"/>
    <x v="2"/>
    <x v="0"/>
    <x v="5"/>
    <n v="2531.11"/>
    <x v="234"/>
    <n v="695.11"/>
    <n v="0.27462654724606989"/>
    <n v="4"/>
    <x v="2"/>
  </r>
  <r>
    <s v="ORD1253"/>
    <x v="253"/>
    <x v="3"/>
    <x v="0"/>
    <x v="5"/>
    <n v="1910.74"/>
    <x v="235"/>
    <n v="592.74"/>
    <n v="0.31021489056595875"/>
    <n v="1"/>
    <x v="2"/>
  </r>
  <r>
    <s v="ORD1254"/>
    <x v="254"/>
    <x v="1"/>
    <x v="1"/>
    <x v="15"/>
    <n v="857.8"/>
    <x v="236"/>
    <n v="281.8"/>
    <n v="0.32851480531592447"/>
    <n v="3"/>
    <x v="3"/>
  </r>
  <r>
    <s v="ORD1255"/>
    <x v="255"/>
    <x v="0"/>
    <x v="3"/>
    <x v="17"/>
    <n v="4359.66"/>
    <x v="237"/>
    <n v="694.66"/>
    <n v="0.15933811352261415"/>
    <n v="5"/>
    <x v="2"/>
  </r>
  <r>
    <s v="ORD1256"/>
    <x v="256"/>
    <x v="2"/>
    <x v="0"/>
    <x v="5"/>
    <n v="6982.51"/>
    <x v="238"/>
    <n v="1342.51"/>
    <n v="0.19226753703181235"/>
    <n v="5"/>
    <x v="3"/>
  </r>
  <r>
    <s v="ORD1257"/>
    <x v="257"/>
    <x v="3"/>
    <x v="0"/>
    <x v="0"/>
    <n v="4344.07"/>
    <x v="189"/>
    <n v="440.07"/>
    <n v="0.10130361619403003"/>
    <n v="2"/>
    <x v="2"/>
  </r>
  <r>
    <s v="ORD1258"/>
    <x v="258"/>
    <x v="0"/>
    <x v="1"/>
    <x v="15"/>
    <n v="955.53"/>
    <x v="239"/>
    <n v="211.53"/>
    <n v="0.22137452513264891"/>
    <n v="1"/>
    <x v="0"/>
  </r>
  <r>
    <s v="ORD1259"/>
    <x v="259"/>
    <x v="2"/>
    <x v="2"/>
    <x v="13"/>
    <n v="2912.47"/>
    <x v="240"/>
    <n v="574.47"/>
    <n v="0.19724495016257682"/>
    <n v="2"/>
    <x v="0"/>
  </r>
  <r>
    <s v="ORD1260"/>
    <x v="260"/>
    <x v="2"/>
    <x v="1"/>
    <x v="10"/>
    <n v="4757.2700000000004"/>
    <x v="241"/>
    <n v="885.27"/>
    <n v="0.18608781927449985"/>
    <n v="2"/>
    <x v="0"/>
  </r>
  <r>
    <s v="ORD1261"/>
    <x v="261"/>
    <x v="1"/>
    <x v="3"/>
    <x v="20"/>
    <n v="899.55"/>
    <x v="226"/>
    <n v="203.55"/>
    <n v="0.22627980656995167"/>
    <n v="2"/>
    <x v="3"/>
  </r>
  <r>
    <s v="ORD1262"/>
    <x v="262"/>
    <x v="0"/>
    <x v="4"/>
    <x v="16"/>
    <n v="3490.05"/>
    <x v="242"/>
    <n v="700.05"/>
    <n v="0.20058451884643483"/>
    <n v="3"/>
    <x v="0"/>
  </r>
  <r>
    <s v="ORD1263"/>
    <x v="263"/>
    <x v="1"/>
    <x v="2"/>
    <x v="6"/>
    <n v="1662.97"/>
    <x v="243"/>
    <n v="513.97"/>
    <n v="0.30906751174104163"/>
    <n v="1"/>
    <x v="1"/>
  </r>
  <r>
    <s v="ORD1264"/>
    <x v="264"/>
    <x v="3"/>
    <x v="3"/>
    <x v="11"/>
    <n v="2335.88"/>
    <x v="244"/>
    <n v="345.88"/>
    <n v="0.14807267496617976"/>
    <n v="1"/>
    <x v="3"/>
  </r>
  <r>
    <s v="ORD1265"/>
    <x v="265"/>
    <x v="0"/>
    <x v="3"/>
    <x v="11"/>
    <n v="316.88"/>
    <x v="245"/>
    <n v="62.88"/>
    <n v="0.1984347387023479"/>
    <n v="2"/>
    <x v="2"/>
  </r>
  <r>
    <s v="ORD1266"/>
    <x v="266"/>
    <x v="0"/>
    <x v="2"/>
    <x v="13"/>
    <n v="1043.94"/>
    <x v="246"/>
    <n v="115.94"/>
    <n v="0.11106002260666321"/>
    <n v="2"/>
    <x v="0"/>
  </r>
  <r>
    <s v="ORD1267"/>
    <x v="267"/>
    <x v="2"/>
    <x v="3"/>
    <x v="14"/>
    <n v="4964.7299999999996"/>
    <x v="247"/>
    <n v="659.73"/>
    <n v="0.13288335921590905"/>
    <n v="3"/>
    <x v="1"/>
  </r>
  <r>
    <s v="ORD1268"/>
    <x v="268"/>
    <x v="3"/>
    <x v="1"/>
    <x v="2"/>
    <n v="7531.07"/>
    <x v="248"/>
    <n v="2293.0700000000002"/>
    <n v="0.30448130212572716"/>
    <n v="3"/>
    <x v="1"/>
  </r>
  <r>
    <s v="ORD1269"/>
    <x v="269"/>
    <x v="2"/>
    <x v="2"/>
    <x v="6"/>
    <n v="6252.73"/>
    <x v="249"/>
    <n v="630.73"/>
    <n v="0.10087273878769755"/>
    <n v="3"/>
    <x v="0"/>
  </r>
  <r>
    <s v="ORD1270"/>
    <x v="270"/>
    <x v="1"/>
    <x v="3"/>
    <x v="17"/>
    <n v="4045.32"/>
    <x v="250"/>
    <n v="787.32"/>
    <n v="0.19462489988431075"/>
    <n v="2"/>
    <x v="2"/>
  </r>
  <r>
    <s v="ORD1271"/>
    <x v="271"/>
    <x v="0"/>
    <x v="2"/>
    <x v="7"/>
    <n v="3898.61"/>
    <x v="251"/>
    <n v="484.61"/>
    <n v="0.1243032773219173"/>
    <n v="3"/>
    <x v="1"/>
  </r>
  <r>
    <s v="ORD1272"/>
    <x v="272"/>
    <x v="2"/>
    <x v="1"/>
    <x v="1"/>
    <n v="703.6"/>
    <x v="245"/>
    <n v="68.599999999999994"/>
    <n v="9.7498578737919256E-2"/>
    <n v="5"/>
    <x v="3"/>
  </r>
  <r>
    <s v="ORD1273"/>
    <x v="273"/>
    <x v="0"/>
    <x v="3"/>
    <x v="20"/>
    <n v="1653.67"/>
    <x v="252"/>
    <n v="257.67"/>
    <n v="0.15581706144514929"/>
    <n v="1"/>
    <x v="1"/>
  </r>
  <r>
    <s v="ORD1274"/>
    <x v="274"/>
    <x v="3"/>
    <x v="1"/>
    <x v="10"/>
    <n v="516.55999999999995"/>
    <x v="253"/>
    <n v="66.56"/>
    <n v="0.12885240823912036"/>
    <n v="2"/>
    <x v="0"/>
  </r>
  <r>
    <s v="ORD1275"/>
    <x v="275"/>
    <x v="0"/>
    <x v="0"/>
    <x v="24"/>
    <n v="2204.1"/>
    <x v="254"/>
    <n v="556.1"/>
    <n v="0.25230252710857043"/>
    <n v="1"/>
    <x v="0"/>
  </r>
  <r>
    <s v="ORD1276"/>
    <x v="276"/>
    <x v="2"/>
    <x v="0"/>
    <x v="19"/>
    <n v="8590.2800000000007"/>
    <x v="255"/>
    <n v="2522.2800000000002"/>
    <n v="0.293620231238097"/>
    <n v="4"/>
    <x v="3"/>
  </r>
  <r>
    <s v="ORD1277"/>
    <x v="277"/>
    <x v="2"/>
    <x v="0"/>
    <x v="5"/>
    <n v="7200.1"/>
    <x v="256"/>
    <n v="855.1"/>
    <n v="0.11876223941334148"/>
    <n v="5"/>
    <x v="3"/>
  </r>
  <r>
    <s v="ORD1278"/>
    <x v="278"/>
    <x v="1"/>
    <x v="2"/>
    <x v="7"/>
    <n v="2018.97"/>
    <x v="257"/>
    <n v="574.97"/>
    <n v="0.28478382541592989"/>
    <n v="2"/>
    <x v="2"/>
  </r>
  <r>
    <s v="ORD1279"/>
    <x v="279"/>
    <x v="1"/>
    <x v="0"/>
    <x v="24"/>
    <n v="974.92"/>
    <x v="258"/>
    <n v="127.92"/>
    <n v="0.1312107660115702"/>
    <n v="1"/>
    <x v="3"/>
  </r>
  <r>
    <s v="ORD1280"/>
    <x v="280"/>
    <x v="2"/>
    <x v="2"/>
    <x v="6"/>
    <n v="886.61"/>
    <x v="259"/>
    <n v="174.61"/>
    <n v="0.1969411578935496"/>
    <n v="1"/>
    <x v="3"/>
  </r>
  <r>
    <s v="ORD1281"/>
    <x v="281"/>
    <x v="2"/>
    <x v="2"/>
    <x v="8"/>
    <n v="3833.51"/>
    <x v="260"/>
    <n v="947.51"/>
    <n v="0.24716513065050044"/>
    <n v="2"/>
    <x v="2"/>
  </r>
  <r>
    <s v="ORD1282"/>
    <x v="282"/>
    <x v="0"/>
    <x v="0"/>
    <x v="19"/>
    <n v="3607.7"/>
    <x v="261"/>
    <n v="679.7"/>
    <n v="0.18840258336336171"/>
    <n v="3"/>
    <x v="2"/>
  </r>
  <r>
    <s v="ORD1283"/>
    <x v="283"/>
    <x v="1"/>
    <x v="1"/>
    <x v="15"/>
    <n v="1557.46"/>
    <x v="135"/>
    <n v="145.46"/>
    <n v="9.3395657031320231E-2"/>
    <n v="1"/>
    <x v="0"/>
  </r>
  <r>
    <s v="ORD1284"/>
    <x v="284"/>
    <x v="0"/>
    <x v="0"/>
    <x v="24"/>
    <n v="11420.9"/>
    <x v="262"/>
    <n v="2255.9"/>
    <n v="0.19752383787617439"/>
    <n v="5"/>
    <x v="0"/>
  </r>
  <r>
    <s v="ORD1285"/>
    <x v="285"/>
    <x v="3"/>
    <x v="2"/>
    <x v="6"/>
    <n v="6920.9"/>
    <x v="263"/>
    <n v="1028.9000000000001"/>
    <n v="0.14866563597220017"/>
    <n v="4"/>
    <x v="1"/>
  </r>
  <r>
    <s v="ORD1286"/>
    <x v="286"/>
    <x v="3"/>
    <x v="3"/>
    <x v="14"/>
    <n v="961.52"/>
    <x v="264"/>
    <n v="103.52"/>
    <n v="0.10766286712704884"/>
    <n v="1"/>
    <x v="1"/>
  </r>
  <r>
    <s v="ORD1287"/>
    <x v="287"/>
    <x v="1"/>
    <x v="1"/>
    <x v="10"/>
    <n v="4848.95"/>
    <x v="265"/>
    <n v="1613.95"/>
    <n v="0.33284525515833324"/>
    <n v="5"/>
    <x v="1"/>
  </r>
  <r>
    <s v="ORD1288"/>
    <x v="288"/>
    <x v="1"/>
    <x v="3"/>
    <x v="14"/>
    <n v="1687.15"/>
    <x v="266"/>
    <n v="553.15"/>
    <n v="0.32786059330824169"/>
    <n v="2"/>
    <x v="1"/>
  </r>
  <r>
    <s v="ORD1289"/>
    <x v="289"/>
    <x v="3"/>
    <x v="1"/>
    <x v="15"/>
    <n v="11243.41"/>
    <x v="267"/>
    <n v="3363.41"/>
    <n v="0.2991450102771312"/>
    <n v="4"/>
    <x v="3"/>
  </r>
  <r>
    <s v="ORD1290"/>
    <x v="290"/>
    <x v="0"/>
    <x v="1"/>
    <x v="9"/>
    <n v="2020.09"/>
    <x v="268"/>
    <n v="291.08999999999997"/>
    <n v="0.14409754020860457"/>
    <n v="1"/>
    <x v="2"/>
  </r>
  <r>
    <s v="ORD1291"/>
    <x v="291"/>
    <x v="1"/>
    <x v="1"/>
    <x v="2"/>
    <n v="2971.46"/>
    <x v="269"/>
    <n v="952.46"/>
    <n v="0.32053603279196086"/>
    <n v="3"/>
    <x v="0"/>
  </r>
  <r>
    <s v="ORD1292"/>
    <x v="292"/>
    <x v="2"/>
    <x v="1"/>
    <x v="2"/>
    <n v="5865.99"/>
    <x v="270"/>
    <n v="1320.99"/>
    <n v="0.22519472416420758"/>
    <n v="3"/>
    <x v="0"/>
  </r>
  <r>
    <s v="ORD1293"/>
    <x v="293"/>
    <x v="3"/>
    <x v="0"/>
    <x v="5"/>
    <n v="8410.15"/>
    <x v="271"/>
    <n v="1295.1500000000001"/>
    <n v="0.15399844235834084"/>
    <n v="5"/>
    <x v="1"/>
  </r>
  <r>
    <s v="ORD1294"/>
    <x v="294"/>
    <x v="0"/>
    <x v="0"/>
    <x v="19"/>
    <n v="3436.03"/>
    <x v="272"/>
    <n v="954.03"/>
    <n v="0.27765473526133355"/>
    <n v="2"/>
    <x v="3"/>
  </r>
  <r>
    <s v="ORD1295"/>
    <x v="295"/>
    <x v="0"/>
    <x v="2"/>
    <x v="3"/>
    <n v="1807.27"/>
    <x v="273"/>
    <n v="511.27"/>
    <n v="0.28289630215739764"/>
    <n v="4"/>
    <x v="0"/>
  </r>
  <r>
    <s v="ORD1296"/>
    <x v="296"/>
    <x v="2"/>
    <x v="1"/>
    <x v="9"/>
    <n v="3639.77"/>
    <x v="274"/>
    <n v="1007.77"/>
    <n v="0.27687738510949866"/>
    <n v="4"/>
    <x v="1"/>
  </r>
  <r>
    <s v="ORD1297"/>
    <x v="297"/>
    <x v="1"/>
    <x v="3"/>
    <x v="21"/>
    <n v="1752.64"/>
    <x v="275"/>
    <n v="562.64"/>
    <n v="0.32102428336680661"/>
    <n v="5"/>
    <x v="3"/>
  </r>
  <r>
    <s v="ORD1298"/>
    <x v="298"/>
    <x v="0"/>
    <x v="4"/>
    <x v="22"/>
    <n v="2006.11"/>
    <x v="276"/>
    <n v="216.11"/>
    <n v="0.10772589738349345"/>
    <n v="5"/>
    <x v="2"/>
  </r>
  <r>
    <s v="ORD1299"/>
    <x v="299"/>
    <x v="0"/>
    <x v="4"/>
    <x v="18"/>
    <n v="287.64"/>
    <x v="277"/>
    <n v="69.64"/>
    <n v="0.24210819079404813"/>
    <n v="2"/>
    <x v="0"/>
  </r>
  <r>
    <s v="ORD1300"/>
    <x v="300"/>
    <x v="3"/>
    <x v="3"/>
    <x v="17"/>
    <n v="639.94000000000005"/>
    <x v="278"/>
    <n v="97.94"/>
    <n v="0.15304559802481482"/>
    <n v="2"/>
    <x v="3"/>
  </r>
  <r>
    <s v="ORD1301"/>
    <x v="301"/>
    <x v="0"/>
    <x v="1"/>
    <x v="2"/>
    <n v="4131.9799999999996"/>
    <x v="279"/>
    <n v="693.98"/>
    <n v="0.16795337828353479"/>
    <n v="2"/>
    <x v="1"/>
  </r>
  <r>
    <s v="ORD1302"/>
    <x v="302"/>
    <x v="2"/>
    <x v="2"/>
    <x v="8"/>
    <n v="3004.76"/>
    <x v="280"/>
    <n v="864.76"/>
    <n v="0.28779669590915746"/>
    <n v="5"/>
    <x v="1"/>
  </r>
  <r>
    <s v="ORD1303"/>
    <x v="303"/>
    <x v="1"/>
    <x v="4"/>
    <x v="18"/>
    <n v="3904.55"/>
    <x v="281"/>
    <n v="874.55"/>
    <n v="0.22398227708698823"/>
    <n v="3"/>
    <x v="3"/>
  </r>
  <r>
    <s v="ORD1304"/>
    <x v="304"/>
    <x v="2"/>
    <x v="2"/>
    <x v="13"/>
    <n v="5927.08"/>
    <x v="268"/>
    <n v="740.08"/>
    <n v="0.1248641827004191"/>
    <n v="3"/>
    <x v="3"/>
  </r>
  <r>
    <s v="ORD1305"/>
    <x v="305"/>
    <x v="1"/>
    <x v="2"/>
    <x v="8"/>
    <n v="2915.64"/>
    <x v="282"/>
    <n v="830.64"/>
    <n v="0.28489113882372308"/>
    <n v="5"/>
    <x v="1"/>
  </r>
  <r>
    <s v="ORD1306"/>
    <x v="306"/>
    <x v="2"/>
    <x v="4"/>
    <x v="22"/>
    <n v="1275.77"/>
    <x v="283"/>
    <n v="409.77"/>
    <n v="0.32119425915329564"/>
    <n v="2"/>
    <x v="0"/>
  </r>
  <r>
    <s v="ORD1307"/>
    <x v="307"/>
    <x v="2"/>
    <x v="4"/>
    <x v="23"/>
    <n v="4467.96"/>
    <x v="284"/>
    <n v="687.96"/>
    <n v="0.15397631133671744"/>
    <n v="3"/>
    <x v="1"/>
  </r>
  <r>
    <s v="ORD1308"/>
    <x v="308"/>
    <x v="2"/>
    <x v="1"/>
    <x v="10"/>
    <n v="7367.6"/>
    <x v="35"/>
    <n v="2357.6"/>
    <n v="0.3199956566588848"/>
    <n v="3"/>
    <x v="2"/>
  </r>
  <r>
    <s v="ORD1309"/>
    <x v="309"/>
    <x v="0"/>
    <x v="1"/>
    <x v="9"/>
    <n v="11046.58"/>
    <x v="285"/>
    <n v="3226.58"/>
    <n v="0.2920885921253456"/>
    <n v="4"/>
    <x v="1"/>
  </r>
  <r>
    <s v="ORD1310"/>
    <x v="310"/>
    <x v="1"/>
    <x v="0"/>
    <x v="19"/>
    <n v="4082.99"/>
    <x v="286"/>
    <n v="1166.99"/>
    <n v="0.2858175013899128"/>
    <n v="3"/>
    <x v="3"/>
  </r>
  <r>
    <s v="ORD1311"/>
    <x v="311"/>
    <x v="3"/>
    <x v="1"/>
    <x v="15"/>
    <n v="5131.03"/>
    <x v="287"/>
    <n v="1543.03"/>
    <n v="0.30072519552604449"/>
    <n v="4"/>
    <x v="3"/>
  </r>
  <r>
    <s v="ORD1312"/>
    <x v="312"/>
    <x v="0"/>
    <x v="2"/>
    <x v="3"/>
    <n v="621.02"/>
    <x v="288"/>
    <n v="101.02"/>
    <n v="0.16266786898972657"/>
    <n v="5"/>
    <x v="0"/>
  </r>
  <r>
    <s v="ORD1313"/>
    <x v="313"/>
    <x v="2"/>
    <x v="1"/>
    <x v="1"/>
    <n v="1673.79"/>
    <x v="269"/>
    <n v="327.79"/>
    <n v="0.19583699269322916"/>
    <n v="2"/>
    <x v="2"/>
  </r>
  <r>
    <s v="ORD1314"/>
    <x v="314"/>
    <x v="1"/>
    <x v="2"/>
    <x v="8"/>
    <n v="7321.9"/>
    <x v="289"/>
    <n v="1496.9"/>
    <n v="0.20444147011021732"/>
    <n v="5"/>
    <x v="1"/>
  </r>
  <r>
    <s v="ORD1315"/>
    <x v="315"/>
    <x v="1"/>
    <x v="1"/>
    <x v="9"/>
    <n v="6444.51"/>
    <x v="290"/>
    <n v="1164.51"/>
    <n v="0.1806979894514866"/>
    <n v="3"/>
    <x v="0"/>
  </r>
  <r>
    <s v="ORD1316"/>
    <x v="316"/>
    <x v="2"/>
    <x v="1"/>
    <x v="15"/>
    <n v="949"/>
    <x v="291"/>
    <n v="185"/>
    <n v="0.19494204425711276"/>
    <n v="1"/>
    <x v="3"/>
  </r>
  <r>
    <s v="ORD1317"/>
    <x v="317"/>
    <x v="3"/>
    <x v="4"/>
    <x v="23"/>
    <n v="2691.16"/>
    <x v="292"/>
    <n v="851.16"/>
    <n v="0.31627996848942463"/>
    <n v="2"/>
    <x v="3"/>
  </r>
  <r>
    <s v="ORD1318"/>
    <x v="318"/>
    <x v="1"/>
    <x v="0"/>
    <x v="19"/>
    <n v="3997.6"/>
    <x v="168"/>
    <n v="511.6"/>
    <n v="0.12797678607164301"/>
    <n v="3"/>
    <x v="2"/>
  </r>
  <r>
    <s v="ORD1319"/>
    <x v="319"/>
    <x v="1"/>
    <x v="3"/>
    <x v="14"/>
    <n v="2046.56"/>
    <x v="293"/>
    <n v="576.55999999999995"/>
    <n v="0.28172152294582126"/>
    <n v="3"/>
    <x v="2"/>
  </r>
  <r>
    <s v="ORD1320"/>
    <x v="320"/>
    <x v="1"/>
    <x v="4"/>
    <x v="23"/>
    <n v="3665.75"/>
    <x v="294"/>
    <n v="523.75"/>
    <n v="0.14287662824797109"/>
    <n v="2"/>
    <x v="1"/>
  </r>
  <r>
    <s v="ORD1321"/>
    <x v="321"/>
    <x v="0"/>
    <x v="1"/>
    <x v="2"/>
    <n v="9272.49"/>
    <x v="135"/>
    <n v="2212.4899999999998"/>
    <n v="0.23860796830193398"/>
    <n v="5"/>
    <x v="3"/>
  </r>
  <r>
    <s v="ORD1322"/>
    <x v="322"/>
    <x v="3"/>
    <x v="4"/>
    <x v="18"/>
    <n v="2334.06"/>
    <x v="295"/>
    <n v="777.06"/>
    <n v="0.33292203285262589"/>
    <n v="3"/>
    <x v="1"/>
  </r>
  <r>
    <s v="ORD1323"/>
    <x v="323"/>
    <x v="1"/>
    <x v="3"/>
    <x v="21"/>
    <n v="1687.01"/>
    <x v="296"/>
    <n v="467.01"/>
    <n v="0.27682704903942479"/>
    <n v="1"/>
    <x v="1"/>
  </r>
  <r>
    <s v="ORD1324"/>
    <x v="324"/>
    <x v="0"/>
    <x v="3"/>
    <x v="14"/>
    <n v="3645.34"/>
    <x v="297"/>
    <n v="495.34"/>
    <n v="0.1358830726352"/>
    <n v="3"/>
    <x v="0"/>
  </r>
  <r>
    <s v="ORD1325"/>
    <x v="325"/>
    <x v="1"/>
    <x v="3"/>
    <x v="20"/>
    <n v="3863.12"/>
    <x v="298"/>
    <n v="1075.1199999999999"/>
    <n v="0.27830354739174551"/>
    <n v="4"/>
    <x v="2"/>
  </r>
  <r>
    <s v="ORD1326"/>
    <x v="326"/>
    <x v="2"/>
    <x v="1"/>
    <x v="15"/>
    <n v="12322.3"/>
    <x v="299"/>
    <n v="3532.3"/>
    <n v="0.28665914642558615"/>
    <n v="5"/>
    <x v="3"/>
  </r>
  <r>
    <s v="ORD1327"/>
    <x v="327"/>
    <x v="1"/>
    <x v="3"/>
    <x v="14"/>
    <n v="8022.3"/>
    <x v="300"/>
    <n v="1612.3"/>
    <n v="0.20097727584358599"/>
    <n v="5"/>
    <x v="1"/>
  </r>
  <r>
    <s v="ORD1328"/>
    <x v="328"/>
    <x v="0"/>
    <x v="1"/>
    <x v="10"/>
    <n v="2112.9899999999998"/>
    <x v="301"/>
    <n v="537.99"/>
    <n v="0.25461076484034473"/>
    <n v="5"/>
    <x v="2"/>
  </r>
  <r>
    <s v="ORD1329"/>
    <x v="329"/>
    <x v="2"/>
    <x v="0"/>
    <x v="0"/>
    <n v="10271.51"/>
    <x v="176"/>
    <n v="1416.51"/>
    <n v="0.13790669531548916"/>
    <n v="5"/>
    <x v="1"/>
  </r>
  <r>
    <s v="ORD1330"/>
    <x v="330"/>
    <x v="3"/>
    <x v="4"/>
    <x v="12"/>
    <n v="5313.82"/>
    <x v="302"/>
    <n v="1541.82"/>
    <n v="0.29015284672796593"/>
    <n v="4"/>
    <x v="2"/>
  </r>
  <r>
    <s v="ORD1331"/>
    <x v="331"/>
    <x v="0"/>
    <x v="0"/>
    <x v="4"/>
    <n v="779.52"/>
    <x v="217"/>
    <n v="197.52"/>
    <n v="0.25338669950738918"/>
    <n v="3"/>
    <x v="1"/>
  </r>
  <r>
    <s v="ORD1332"/>
    <x v="332"/>
    <x v="0"/>
    <x v="4"/>
    <x v="18"/>
    <n v="7847.43"/>
    <x v="303"/>
    <n v="2187.4299999999998"/>
    <n v="0.27874476102367268"/>
    <n v="4"/>
    <x v="0"/>
  </r>
  <r>
    <s v="ORD1333"/>
    <x v="333"/>
    <x v="2"/>
    <x v="0"/>
    <x v="5"/>
    <n v="721.08"/>
    <x v="304"/>
    <n v="217.08"/>
    <n v="0.30104842735896153"/>
    <n v="3"/>
    <x v="1"/>
  </r>
  <r>
    <s v="ORD1334"/>
    <x v="334"/>
    <x v="3"/>
    <x v="3"/>
    <x v="11"/>
    <n v="2589.38"/>
    <x v="73"/>
    <n v="647.38"/>
    <n v="0.25001351674918321"/>
    <n v="2"/>
    <x v="0"/>
  </r>
  <r>
    <s v="ORD1335"/>
    <x v="335"/>
    <x v="2"/>
    <x v="0"/>
    <x v="19"/>
    <n v="1079.48"/>
    <x v="98"/>
    <n v="277.48"/>
    <n v="0.25704969059176641"/>
    <n v="2"/>
    <x v="2"/>
  </r>
  <r>
    <s v="ORD1336"/>
    <x v="336"/>
    <x v="2"/>
    <x v="2"/>
    <x v="13"/>
    <n v="554.71"/>
    <x v="305"/>
    <n v="74.709999999999994"/>
    <n v="0.13468298750698562"/>
    <n v="2"/>
    <x v="2"/>
  </r>
  <r>
    <s v="ORD1337"/>
    <x v="337"/>
    <x v="2"/>
    <x v="4"/>
    <x v="18"/>
    <n v="2606.8200000000002"/>
    <x v="306"/>
    <n v="438.82"/>
    <n v="0.16833536646181937"/>
    <n v="2"/>
    <x v="2"/>
  </r>
  <r>
    <s v="ORD1338"/>
    <x v="338"/>
    <x v="1"/>
    <x v="3"/>
    <x v="11"/>
    <n v="4607.07"/>
    <x v="307"/>
    <n v="1479.07"/>
    <n v="0.32104352657980018"/>
    <n v="4"/>
    <x v="0"/>
  </r>
  <r>
    <s v="ORD1339"/>
    <x v="339"/>
    <x v="1"/>
    <x v="4"/>
    <x v="16"/>
    <n v="6104.71"/>
    <x v="308"/>
    <n v="1676.71"/>
    <n v="0.27465841948266173"/>
    <n v="4"/>
    <x v="1"/>
  </r>
  <r>
    <s v="ORD1340"/>
    <x v="340"/>
    <x v="0"/>
    <x v="3"/>
    <x v="21"/>
    <n v="13353.77"/>
    <x v="309"/>
    <n v="3538.77"/>
    <n v="0.26500156884535225"/>
    <n v="5"/>
    <x v="2"/>
  </r>
  <r>
    <s v="ORD1341"/>
    <x v="341"/>
    <x v="1"/>
    <x v="0"/>
    <x v="4"/>
    <n v="878.59"/>
    <x v="310"/>
    <n v="175.59"/>
    <n v="0.19985431202267268"/>
    <n v="1"/>
    <x v="0"/>
  </r>
  <r>
    <s v="ORD1342"/>
    <x v="342"/>
    <x v="2"/>
    <x v="3"/>
    <x v="11"/>
    <n v="1258.72"/>
    <x v="311"/>
    <n v="145.72"/>
    <n v="0.11576839964408288"/>
    <n v="1"/>
    <x v="2"/>
  </r>
  <r>
    <s v="ORD1343"/>
    <x v="343"/>
    <x v="3"/>
    <x v="1"/>
    <x v="15"/>
    <n v="2707.44"/>
    <x v="312"/>
    <n v="858.44"/>
    <n v="0.31706704488372783"/>
    <n v="1"/>
    <x v="0"/>
  </r>
  <r>
    <s v="ORD1344"/>
    <x v="344"/>
    <x v="0"/>
    <x v="2"/>
    <x v="3"/>
    <n v="1090.45"/>
    <x v="313"/>
    <n v="177.45"/>
    <n v="0.16273098262185334"/>
    <n v="1"/>
    <x v="0"/>
  </r>
  <r>
    <s v="ORD1345"/>
    <x v="345"/>
    <x v="2"/>
    <x v="4"/>
    <x v="22"/>
    <n v="4099.1000000000004"/>
    <x v="314"/>
    <n v="609.1"/>
    <n v="0.14859359371569369"/>
    <n v="2"/>
    <x v="2"/>
  </r>
  <r>
    <s v="ORD1346"/>
    <x v="346"/>
    <x v="1"/>
    <x v="3"/>
    <x v="11"/>
    <n v="1627.51"/>
    <x v="184"/>
    <n v="503.51"/>
    <n v="0.3093744431677839"/>
    <n v="1"/>
    <x v="0"/>
  </r>
  <r>
    <s v="ORD1347"/>
    <x v="347"/>
    <x v="0"/>
    <x v="3"/>
    <x v="17"/>
    <n v="4170.5"/>
    <x v="315"/>
    <n v="1065.5"/>
    <n v="0.25548495384246495"/>
    <n v="3"/>
    <x v="2"/>
  </r>
  <r>
    <s v="ORD1348"/>
    <x v="348"/>
    <x v="0"/>
    <x v="3"/>
    <x v="21"/>
    <n v="1767.2"/>
    <x v="316"/>
    <n v="335.2"/>
    <n v="0.18967858759619735"/>
    <n v="1"/>
    <x v="0"/>
  </r>
  <r>
    <s v="ORD1349"/>
    <x v="349"/>
    <x v="2"/>
    <x v="1"/>
    <x v="2"/>
    <n v="1815.85"/>
    <x v="317"/>
    <n v="167.85"/>
    <n v="9.2436049233141512E-2"/>
    <n v="4"/>
    <x v="2"/>
  </r>
  <r>
    <s v="ORD1350"/>
    <x v="350"/>
    <x v="0"/>
    <x v="3"/>
    <x v="21"/>
    <n v="2425.35"/>
    <x v="318"/>
    <n v="499.35"/>
    <n v="0.20588781000680315"/>
    <n v="1"/>
    <x v="2"/>
  </r>
  <r>
    <s v="ORD1351"/>
    <x v="351"/>
    <x v="0"/>
    <x v="4"/>
    <x v="16"/>
    <n v="2532.1999999999998"/>
    <x v="319"/>
    <n v="807.2"/>
    <n v="0.31877418845272887"/>
    <n v="1"/>
    <x v="2"/>
  </r>
  <r>
    <s v="ORD1352"/>
    <x v="352"/>
    <x v="1"/>
    <x v="1"/>
    <x v="15"/>
    <n v="3445.36"/>
    <x v="320"/>
    <n v="779.36"/>
    <n v="0.22620567952260431"/>
    <n v="2"/>
    <x v="2"/>
  </r>
  <r>
    <s v="ORD1353"/>
    <x v="353"/>
    <x v="0"/>
    <x v="0"/>
    <x v="24"/>
    <n v="6615.4"/>
    <x v="321"/>
    <n v="1659.4"/>
    <n v="0.25083895153732205"/>
    <n v="3"/>
    <x v="2"/>
  </r>
  <r>
    <s v="ORD1354"/>
    <x v="354"/>
    <x v="3"/>
    <x v="2"/>
    <x v="3"/>
    <n v="4285.42"/>
    <x v="322"/>
    <n v="1360.42"/>
    <n v="0.31745313178171569"/>
    <n v="3"/>
    <x v="0"/>
  </r>
  <r>
    <s v="ORD1355"/>
    <x v="355"/>
    <x v="2"/>
    <x v="1"/>
    <x v="1"/>
    <n v="1651.64"/>
    <x v="323"/>
    <n v="348.64"/>
    <n v="0.21108716185125087"/>
    <n v="1"/>
    <x v="2"/>
  </r>
  <r>
    <s v="ORD1356"/>
    <x v="356"/>
    <x v="0"/>
    <x v="1"/>
    <x v="2"/>
    <n v="389.77"/>
    <x v="324"/>
    <n v="113.77"/>
    <n v="0.29189008902686198"/>
    <n v="1"/>
    <x v="0"/>
  </r>
  <r>
    <s v="ORD1357"/>
    <x v="357"/>
    <x v="3"/>
    <x v="3"/>
    <x v="14"/>
    <n v="2712.29"/>
    <x v="325"/>
    <n v="429.29"/>
    <n v="0.15827584808409131"/>
    <n v="3"/>
    <x v="2"/>
  </r>
  <r>
    <s v="ORD1358"/>
    <x v="358"/>
    <x v="2"/>
    <x v="4"/>
    <x v="16"/>
    <n v="4158.53"/>
    <x v="326"/>
    <n v="974.53"/>
    <n v="0.23434482858125347"/>
    <n v="2"/>
    <x v="1"/>
  </r>
  <r>
    <s v="ORD1359"/>
    <x v="359"/>
    <x v="1"/>
    <x v="3"/>
    <x v="21"/>
    <n v="1549.3"/>
    <x v="327"/>
    <n v="342.3"/>
    <n v="0.22093848834957724"/>
    <n v="1"/>
    <x v="2"/>
  </r>
  <r>
    <s v="ORD1360"/>
    <x v="360"/>
    <x v="3"/>
    <x v="3"/>
    <x v="14"/>
    <n v="10127.1"/>
    <x v="328"/>
    <n v="3115.1"/>
    <n v="0.30760039892960472"/>
    <n v="4"/>
    <x v="0"/>
  </r>
  <r>
    <s v="ORD1361"/>
    <x v="361"/>
    <x v="2"/>
    <x v="3"/>
    <x v="11"/>
    <n v="9646.01"/>
    <x v="329"/>
    <n v="2231.0100000000002"/>
    <n v="0.23128837726686993"/>
    <n v="5"/>
    <x v="3"/>
  </r>
  <r>
    <s v="ORD1362"/>
    <x v="362"/>
    <x v="2"/>
    <x v="4"/>
    <x v="22"/>
    <n v="2094.7800000000002"/>
    <x v="62"/>
    <n v="235.78"/>
    <n v="0.11255597246488891"/>
    <n v="1"/>
    <x v="2"/>
  </r>
  <r>
    <s v="ORD1363"/>
    <x v="363"/>
    <x v="1"/>
    <x v="1"/>
    <x v="15"/>
    <n v="4600.93"/>
    <x v="60"/>
    <n v="1447.93"/>
    <n v="0.31470376641244269"/>
    <n v="3"/>
    <x v="2"/>
  </r>
  <r>
    <s v="ORD1364"/>
    <x v="364"/>
    <x v="2"/>
    <x v="0"/>
    <x v="5"/>
    <n v="7958.39"/>
    <x v="330"/>
    <n v="818.39"/>
    <n v="0.10283361333133963"/>
    <n v="5"/>
    <x v="3"/>
  </r>
  <r>
    <s v="ORD1365"/>
    <x v="365"/>
    <x v="1"/>
    <x v="4"/>
    <x v="16"/>
    <n v="427.38"/>
    <x v="331"/>
    <n v="76.38"/>
    <n v="0.17871683279517056"/>
    <n v="3"/>
    <x v="2"/>
  </r>
  <r>
    <s v="ORD1366"/>
    <x v="366"/>
    <x v="3"/>
    <x v="2"/>
    <x v="3"/>
    <n v="5105.26"/>
    <x v="332"/>
    <n v="1211.26"/>
    <n v="0.23725726015912998"/>
    <n v="3"/>
    <x v="3"/>
  </r>
  <r>
    <s v="ORD1367"/>
    <x v="367"/>
    <x v="0"/>
    <x v="4"/>
    <x v="12"/>
    <n v="6230.95"/>
    <x v="333"/>
    <n v="1286.95"/>
    <n v="0.20654153860968233"/>
    <n v="4"/>
    <x v="2"/>
  </r>
  <r>
    <s v="ORD1368"/>
    <x v="368"/>
    <x v="3"/>
    <x v="3"/>
    <x v="20"/>
    <n v="3183.93"/>
    <x v="242"/>
    <n v="393.93"/>
    <n v="0.12372445374113125"/>
    <n v="3"/>
    <x v="3"/>
  </r>
  <r>
    <s v="ORD1369"/>
    <x v="369"/>
    <x v="2"/>
    <x v="3"/>
    <x v="14"/>
    <n v="1138.4000000000001"/>
    <x v="334"/>
    <n v="368.4"/>
    <n v="0.32361208713984535"/>
    <n v="5"/>
    <x v="3"/>
  </r>
  <r>
    <s v="ORD1370"/>
    <x v="370"/>
    <x v="3"/>
    <x v="2"/>
    <x v="8"/>
    <n v="4613.2700000000004"/>
    <x v="335"/>
    <n v="1451.27"/>
    <n v="0.31458596613681833"/>
    <n v="2"/>
    <x v="2"/>
  </r>
  <r>
    <s v="ORD1371"/>
    <x v="371"/>
    <x v="0"/>
    <x v="1"/>
    <x v="9"/>
    <n v="4269.42"/>
    <x v="336"/>
    <n v="1263.42"/>
    <n v="0.29592309962477342"/>
    <n v="2"/>
    <x v="2"/>
  </r>
  <r>
    <s v="ORD1372"/>
    <x v="372"/>
    <x v="0"/>
    <x v="2"/>
    <x v="3"/>
    <n v="10664.1"/>
    <x v="337"/>
    <n v="2972.1"/>
    <n v="0.27870143753340648"/>
    <n v="4"/>
    <x v="0"/>
  </r>
  <r>
    <s v="ORD1373"/>
    <x v="373"/>
    <x v="1"/>
    <x v="2"/>
    <x v="7"/>
    <n v="6281.79"/>
    <x v="338"/>
    <n v="626.79"/>
    <n v="9.977888468095876E-2"/>
    <n v="5"/>
    <x v="0"/>
  </r>
  <r>
    <s v="ORD1374"/>
    <x v="374"/>
    <x v="0"/>
    <x v="1"/>
    <x v="2"/>
    <n v="2117.38"/>
    <x v="339"/>
    <n v="491.38"/>
    <n v="0.2320698221386808"/>
    <n v="3"/>
    <x v="3"/>
  </r>
  <r>
    <s v="ORD1375"/>
    <x v="375"/>
    <x v="1"/>
    <x v="1"/>
    <x v="10"/>
    <n v="1808.43"/>
    <x v="340"/>
    <n v="446.43"/>
    <n v="0.24686053648745043"/>
    <n v="1"/>
    <x v="0"/>
  </r>
  <r>
    <s v="ORD1376"/>
    <x v="376"/>
    <x v="0"/>
    <x v="4"/>
    <x v="23"/>
    <n v="6872.69"/>
    <x v="341"/>
    <n v="1676.69"/>
    <n v="0.24396415377384986"/>
    <n v="3"/>
    <x v="0"/>
  </r>
  <r>
    <s v="ORD1377"/>
    <x v="377"/>
    <x v="3"/>
    <x v="3"/>
    <x v="20"/>
    <n v="4611.88"/>
    <x v="318"/>
    <n v="759.88"/>
    <n v="0.1647657788147133"/>
    <n v="2"/>
    <x v="0"/>
  </r>
  <r>
    <s v="ORD1378"/>
    <x v="378"/>
    <x v="3"/>
    <x v="3"/>
    <x v="17"/>
    <n v="2442.7399999999998"/>
    <x v="342"/>
    <n v="789.74"/>
    <n v="0.3233008834341764"/>
    <n v="3"/>
    <x v="1"/>
  </r>
  <r>
    <s v="ORD1379"/>
    <x v="379"/>
    <x v="3"/>
    <x v="4"/>
    <x v="16"/>
    <n v="6141.07"/>
    <x v="343"/>
    <n v="1096.07"/>
    <n v="0.17848192578817698"/>
    <n v="5"/>
    <x v="1"/>
  </r>
  <r>
    <s v="ORD1380"/>
    <x v="380"/>
    <x v="2"/>
    <x v="2"/>
    <x v="8"/>
    <n v="286.89999999999998"/>
    <x v="344"/>
    <n v="74.900000000000006"/>
    <n v="0.26106657371906594"/>
    <n v="2"/>
    <x v="2"/>
  </r>
  <r>
    <s v="ORD1381"/>
    <x v="381"/>
    <x v="2"/>
    <x v="3"/>
    <x v="20"/>
    <n v="359.81"/>
    <x v="345"/>
    <n v="109.81"/>
    <n v="0.30518884967065951"/>
    <n v="1"/>
    <x v="3"/>
  </r>
  <r>
    <s v="ORD1382"/>
    <x v="382"/>
    <x v="0"/>
    <x v="1"/>
    <x v="15"/>
    <n v="6759.41"/>
    <x v="346"/>
    <n v="1689.41"/>
    <n v="0.24993453570651877"/>
    <n v="5"/>
    <x v="1"/>
  </r>
  <r>
    <s v="ORD1383"/>
    <x v="383"/>
    <x v="0"/>
    <x v="3"/>
    <x v="20"/>
    <n v="1054.92"/>
    <x v="347"/>
    <n v="330.92"/>
    <n v="0.31369203351912939"/>
    <n v="4"/>
    <x v="2"/>
  </r>
  <r>
    <s v="ORD1384"/>
    <x v="384"/>
    <x v="2"/>
    <x v="1"/>
    <x v="2"/>
    <n v="9907.02"/>
    <x v="348"/>
    <n v="1677.02"/>
    <n v="0.16927592757458851"/>
    <n v="5"/>
    <x v="0"/>
  </r>
  <r>
    <s v="ORD1385"/>
    <x v="385"/>
    <x v="2"/>
    <x v="2"/>
    <x v="6"/>
    <n v="2153.8200000000002"/>
    <x v="349"/>
    <n v="541.82000000000005"/>
    <n v="0.25156234039984771"/>
    <n v="2"/>
    <x v="3"/>
  </r>
  <r>
    <s v="ORD1386"/>
    <x v="386"/>
    <x v="2"/>
    <x v="2"/>
    <x v="8"/>
    <n v="8934.75"/>
    <x v="350"/>
    <n v="2314.75"/>
    <n v="0.25907272167659978"/>
    <n v="4"/>
    <x v="0"/>
  </r>
  <r>
    <s v="ORD1387"/>
    <x v="387"/>
    <x v="3"/>
    <x v="1"/>
    <x v="9"/>
    <n v="1948.53"/>
    <x v="351"/>
    <n v="599.53"/>
    <n v="0.3076832278692142"/>
    <n v="1"/>
    <x v="2"/>
  </r>
  <r>
    <s v="ORD1388"/>
    <x v="388"/>
    <x v="0"/>
    <x v="4"/>
    <x v="16"/>
    <n v="7253.93"/>
    <x v="352"/>
    <n v="2384.9299999999998"/>
    <n v="0.32877764191272862"/>
    <n v="3"/>
    <x v="3"/>
  </r>
  <r>
    <s v="ORD1389"/>
    <x v="389"/>
    <x v="0"/>
    <x v="4"/>
    <x v="22"/>
    <n v="6429.64"/>
    <x v="353"/>
    <n v="817.64"/>
    <n v="0.12716730641217858"/>
    <n v="4"/>
    <x v="1"/>
  </r>
  <r>
    <s v="ORD1390"/>
    <x v="390"/>
    <x v="0"/>
    <x v="0"/>
    <x v="24"/>
    <n v="7880.68"/>
    <x v="354"/>
    <n v="2330.6799999999998"/>
    <n v="0.29574605237111518"/>
    <n v="3"/>
    <x v="0"/>
  </r>
  <r>
    <s v="ORD1391"/>
    <x v="391"/>
    <x v="0"/>
    <x v="3"/>
    <x v="14"/>
    <n v="1615.57"/>
    <x v="355"/>
    <n v="377.57"/>
    <n v="0.23370698886461125"/>
    <n v="1"/>
    <x v="1"/>
  </r>
  <r>
    <s v="ORD1392"/>
    <x v="392"/>
    <x v="3"/>
    <x v="2"/>
    <x v="6"/>
    <n v="898.08"/>
    <x v="356"/>
    <n v="247.08"/>
    <n v="0.27512025654730093"/>
    <n v="1"/>
    <x v="2"/>
  </r>
  <r>
    <s v="ORD1393"/>
    <x v="393"/>
    <x v="1"/>
    <x v="3"/>
    <x v="14"/>
    <n v="1759.44"/>
    <x v="53"/>
    <n v="277.44"/>
    <n v="0.15768653662528986"/>
    <n v="1"/>
    <x v="1"/>
  </r>
  <r>
    <s v="ORD1394"/>
    <x v="394"/>
    <x v="3"/>
    <x v="2"/>
    <x v="6"/>
    <n v="2657.4"/>
    <x v="357"/>
    <n v="878.4"/>
    <n v="0.33054865658162114"/>
    <n v="3"/>
    <x v="0"/>
  </r>
  <r>
    <s v="ORD1395"/>
    <x v="395"/>
    <x v="0"/>
    <x v="1"/>
    <x v="10"/>
    <n v="299.18"/>
    <x v="175"/>
    <n v="43.18"/>
    <n v="0.14432782940036099"/>
    <n v="2"/>
    <x v="0"/>
  </r>
  <r>
    <s v="ORD1396"/>
    <x v="396"/>
    <x v="2"/>
    <x v="2"/>
    <x v="6"/>
    <n v="1243.26"/>
    <x v="358"/>
    <n v="373.26"/>
    <n v="0.30022682302977655"/>
    <n v="5"/>
    <x v="3"/>
  </r>
  <r>
    <s v="ORD1397"/>
    <x v="397"/>
    <x v="1"/>
    <x v="2"/>
    <x v="8"/>
    <n v="938.08"/>
    <x v="359"/>
    <n v="233.08"/>
    <n v="0.24846494968446189"/>
    <n v="5"/>
    <x v="2"/>
  </r>
  <r>
    <s v="ORD1398"/>
    <x v="398"/>
    <x v="3"/>
    <x v="1"/>
    <x v="2"/>
    <n v="2877.59"/>
    <x v="360"/>
    <n v="597.59"/>
    <n v="0.2076703074447715"/>
    <n v="2"/>
    <x v="1"/>
  </r>
  <r>
    <s v="ORD1399"/>
    <x v="399"/>
    <x v="2"/>
    <x v="0"/>
    <x v="4"/>
    <n v="1624.85"/>
    <x v="361"/>
    <n v="250.85"/>
    <n v="0.15438348155214329"/>
    <n v="2"/>
    <x v="3"/>
  </r>
  <r>
    <s v="ORD1400"/>
    <x v="400"/>
    <x v="0"/>
    <x v="2"/>
    <x v="7"/>
    <n v="1018.49"/>
    <x v="362"/>
    <n v="136.49"/>
    <n v="0.13401211597561097"/>
    <n v="2"/>
    <x v="0"/>
  </r>
  <r>
    <s v="ORD1401"/>
    <x v="401"/>
    <x v="1"/>
    <x v="0"/>
    <x v="4"/>
    <n v="2043.87"/>
    <x v="363"/>
    <n v="633.87"/>
    <n v="0.3101322491156483"/>
    <n v="1"/>
    <x v="0"/>
  </r>
  <r>
    <s v="ORD1402"/>
    <x v="402"/>
    <x v="0"/>
    <x v="1"/>
    <x v="1"/>
    <n v="993.28"/>
    <x v="364"/>
    <n v="259.27999999999997"/>
    <n v="0.26103414948453607"/>
    <n v="2"/>
    <x v="2"/>
  </r>
  <r>
    <s v="ORD1403"/>
    <x v="403"/>
    <x v="2"/>
    <x v="2"/>
    <x v="13"/>
    <n v="3682.21"/>
    <x v="365"/>
    <n v="912.21"/>
    <n v="0.24773437690951902"/>
    <n v="5"/>
    <x v="0"/>
  </r>
  <r>
    <s v="ORD1404"/>
    <x v="404"/>
    <x v="1"/>
    <x v="0"/>
    <x v="24"/>
    <n v="1288.25"/>
    <x v="366"/>
    <n v="267.25"/>
    <n v="0.20745196972637298"/>
    <n v="1"/>
    <x v="3"/>
  </r>
  <r>
    <s v="ORD1405"/>
    <x v="405"/>
    <x v="1"/>
    <x v="0"/>
    <x v="4"/>
    <n v="3761.36"/>
    <x v="204"/>
    <n v="399.36"/>
    <n v="0.10617436246464045"/>
    <n v="2"/>
    <x v="0"/>
  </r>
  <r>
    <s v="ORD1406"/>
    <x v="406"/>
    <x v="0"/>
    <x v="3"/>
    <x v="20"/>
    <n v="10854.76"/>
    <x v="367"/>
    <n v="3074.76"/>
    <n v="0.28326374788572017"/>
    <n v="4"/>
    <x v="2"/>
  </r>
  <r>
    <s v="ORD1407"/>
    <x v="407"/>
    <x v="1"/>
    <x v="4"/>
    <x v="12"/>
    <n v="3186.84"/>
    <x v="368"/>
    <n v="810.84"/>
    <n v="0.25443385924614981"/>
    <n v="3"/>
    <x v="2"/>
  </r>
  <r>
    <s v="ORD1408"/>
    <x v="408"/>
    <x v="1"/>
    <x v="3"/>
    <x v="17"/>
    <n v="321.45999999999998"/>
    <x v="175"/>
    <n v="65.459999999999994"/>
    <n v="0.20363342250979904"/>
    <n v="2"/>
    <x v="0"/>
  </r>
  <r>
    <s v="ORD1409"/>
    <x v="409"/>
    <x v="2"/>
    <x v="0"/>
    <x v="0"/>
    <n v="7191.74"/>
    <x v="94"/>
    <n v="2286.7399999999998"/>
    <n v="0.3179675572253724"/>
    <n v="3"/>
    <x v="3"/>
  </r>
  <r>
    <s v="ORD1410"/>
    <x v="410"/>
    <x v="0"/>
    <x v="3"/>
    <x v="11"/>
    <n v="3653.43"/>
    <x v="369"/>
    <n v="935.43"/>
    <n v="0.25604158284132994"/>
    <n v="3"/>
    <x v="3"/>
  </r>
  <r>
    <s v="ORD1411"/>
    <x v="411"/>
    <x v="3"/>
    <x v="2"/>
    <x v="13"/>
    <n v="420.56"/>
    <x v="334"/>
    <n v="112.56"/>
    <n v="0.26764314247669774"/>
    <n v="2"/>
    <x v="0"/>
  </r>
  <r>
    <s v="ORD1412"/>
    <x v="412"/>
    <x v="2"/>
    <x v="4"/>
    <x v="16"/>
    <n v="8509.3799999999992"/>
    <x v="247"/>
    <n v="1334.38"/>
    <n v="0.1568128347776219"/>
    <n v="5"/>
    <x v="1"/>
  </r>
  <r>
    <s v="ORD1413"/>
    <x v="413"/>
    <x v="2"/>
    <x v="4"/>
    <x v="18"/>
    <n v="4096.68"/>
    <x v="370"/>
    <n v="696.68"/>
    <n v="0.17005965806457909"/>
    <n v="4"/>
    <x v="2"/>
  </r>
  <r>
    <s v="ORD1414"/>
    <x v="414"/>
    <x v="3"/>
    <x v="0"/>
    <x v="19"/>
    <n v="4595.46"/>
    <x v="371"/>
    <n v="494.46"/>
    <n v="0.10759749840059536"/>
    <n v="3"/>
    <x v="0"/>
  </r>
  <r>
    <s v="ORD1415"/>
    <x v="415"/>
    <x v="0"/>
    <x v="2"/>
    <x v="13"/>
    <n v="1617.32"/>
    <x v="246"/>
    <n v="225.32"/>
    <n v="0.13931689461578414"/>
    <n v="3"/>
    <x v="1"/>
  </r>
  <r>
    <s v="ORD1416"/>
    <x v="416"/>
    <x v="0"/>
    <x v="3"/>
    <x v="14"/>
    <n v="326.29000000000002"/>
    <x v="372"/>
    <n v="73.290000000000006"/>
    <n v="0.22461613901743849"/>
    <n v="1"/>
    <x v="1"/>
  </r>
  <r>
    <s v="ORD1417"/>
    <x v="417"/>
    <x v="1"/>
    <x v="2"/>
    <x v="13"/>
    <n v="1007.38"/>
    <x v="373"/>
    <n v="195.38"/>
    <n v="0.19394865889733764"/>
    <n v="1"/>
    <x v="2"/>
  </r>
  <r>
    <s v="ORD1418"/>
    <x v="418"/>
    <x v="0"/>
    <x v="4"/>
    <x v="22"/>
    <n v="1851.84"/>
    <x v="374"/>
    <n v="511.84"/>
    <n v="0.27639536893036115"/>
    <n v="1"/>
    <x v="0"/>
  </r>
  <r>
    <s v="ORD1419"/>
    <x v="419"/>
    <x v="2"/>
    <x v="4"/>
    <x v="23"/>
    <n v="297.24"/>
    <x v="375"/>
    <n v="49.24"/>
    <n v="0.16565738124074822"/>
    <n v="2"/>
    <x v="2"/>
  </r>
  <r>
    <s v="ORD1420"/>
    <x v="420"/>
    <x v="1"/>
    <x v="1"/>
    <x v="2"/>
    <n v="6904.32"/>
    <x v="376"/>
    <n v="2041.32"/>
    <n v="0.29565837041156839"/>
    <n v="3"/>
    <x v="2"/>
  </r>
  <r>
    <s v="ORD1421"/>
    <x v="421"/>
    <x v="3"/>
    <x v="1"/>
    <x v="1"/>
    <n v="7533.6"/>
    <x v="377"/>
    <n v="1301.5999999999999"/>
    <n v="0.17277264521609853"/>
    <n v="4"/>
    <x v="3"/>
  </r>
  <r>
    <s v="ORD1422"/>
    <x v="422"/>
    <x v="3"/>
    <x v="1"/>
    <x v="15"/>
    <n v="1550.51"/>
    <x v="378"/>
    <n v="304.51"/>
    <n v="0.19639344473753798"/>
    <n v="2"/>
    <x v="1"/>
  </r>
  <r>
    <s v="ORD1423"/>
    <x v="423"/>
    <x v="3"/>
    <x v="1"/>
    <x v="2"/>
    <n v="4230.92"/>
    <x v="379"/>
    <n v="566.91999999999996"/>
    <n v="0.13399449765062915"/>
    <n v="4"/>
    <x v="3"/>
  </r>
  <r>
    <s v="ORD1424"/>
    <x v="424"/>
    <x v="3"/>
    <x v="4"/>
    <x v="23"/>
    <n v="4326.1099999999997"/>
    <x v="380"/>
    <n v="942.11"/>
    <n v="0.21777301085732911"/>
    <n v="2"/>
    <x v="3"/>
  </r>
  <r>
    <s v="ORD1425"/>
    <x v="425"/>
    <x v="2"/>
    <x v="3"/>
    <x v="20"/>
    <n v="8549.56"/>
    <x v="381"/>
    <n v="2785.56"/>
    <n v="0.32581325822615437"/>
    <n v="4"/>
    <x v="0"/>
  </r>
  <r>
    <s v="ORD1426"/>
    <x v="426"/>
    <x v="1"/>
    <x v="4"/>
    <x v="22"/>
    <n v="7722.74"/>
    <x v="112"/>
    <n v="2025.74"/>
    <n v="0.26230845528918495"/>
    <n v="3"/>
    <x v="1"/>
  </r>
  <r>
    <s v="ORD1427"/>
    <x v="427"/>
    <x v="3"/>
    <x v="2"/>
    <x v="6"/>
    <n v="2570.84"/>
    <x v="354"/>
    <n v="720.84"/>
    <n v="0.28039084501563694"/>
    <n v="1"/>
    <x v="1"/>
  </r>
  <r>
    <s v="ORD1428"/>
    <x v="428"/>
    <x v="2"/>
    <x v="2"/>
    <x v="8"/>
    <n v="732.11"/>
    <x v="382"/>
    <n v="167.11"/>
    <n v="0.22825804865389082"/>
    <n v="1"/>
    <x v="1"/>
  </r>
  <r>
    <s v="ORD1429"/>
    <x v="429"/>
    <x v="2"/>
    <x v="2"/>
    <x v="6"/>
    <n v="2606.5300000000002"/>
    <x v="72"/>
    <n v="842.53"/>
    <n v="0.3232381748915224"/>
    <n v="3"/>
    <x v="1"/>
  </r>
  <r>
    <s v="ORD1430"/>
    <x v="430"/>
    <x v="2"/>
    <x v="1"/>
    <x v="2"/>
    <n v="3348.89"/>
    <x v="139"/>
    <n v="1070.8900000000001"/>
    <n v="0.31977461188632655"/>
    <n v="2"/>
    <x v="0"/>
  </r>
  <r>
    <s v="ORD1431"/>
    <x v="431"/>
    <x v="2"/>
    <x v="2"/>
    <x v="3"/>
    <n v="2784.85"/>
    <x v="100"/>
    <n v="624.85"/>
    <n v="0.22437474190710452"/>
    <n v="2"/>
    <x v="0"/>
  </r>
  <r>
    <s v="ORD1432"/>
    <x v="432"/>
    <x v="3"/>
    <x v="3"/>
    <x v="20"/>
    <n v="10007.49"/>
    <x v="383"/>
    <n v="1797.49"/>
    <n v="0.17961446876289661"/>
    <n v="5"/>
    <x v="3"/>
  </r>
  <r>
    <s v="ORD1433"/>
    <x v="433"/>
    <x v="3"/>
    <x v="1"/>
    <x v="15"/>
    <n v="2736.71"/>
    <x v="384"/>
    <n v="884.71"/>
    <n v="0.32327502731381841"/>
    <n v="2"/>
    <x v="2"/>
  </r>
  <r>
    <s v="ORD1434"/>
    <x v="434"/>
    <x v="3"/>
    <x v="0"/>
    <x v="4"/>
    <n v="3889.45"/>
    <x v="385"/>
    <n v="1197.45"/>
    <n v="0.30787129285631648"/>
    <n v="2"/>
    <x v="3"/>
  </r>
  <r>
    <s v="ORD1435"/>
    <x v="435"/>
    <x v="2"/>
    <x v="0"/>
    <x v="19"/>
    <n v="1967.39"/>
    <x v="386"/>
    <n v="464.39"/>
    <n v="0.23604369240465792"/>
    <n v="3"/>
    <x v="3"/>
  </r>
  <r>
    <s v="ORD1436"/>
    <x v="436"/>
    <x v="1"/>
    <x v="4"/>
    <x v="22"/>
    <n v="2207.1999999999998"/>
    <x v="193"/>
    <n v="558.20000000000005"/>
    <n v="0.25289960130482064"/>
    <n v="1"/>
    <x v="3"/>
  </r>
  <r>
    <s v="ORD1437"/>
    <x v="437"/>
    <x v="3"/>
    <x v="0"/>
    <x v="19"/>
    <n v="2476.73"/>
    <x v="387"/>
    <n v="319.73"/>
    <n v="0.12909360325913605"/>
    <n v="3"/>
    <x v="0"/>
  </r>
  <r>
    <s v="ORD1438"/>
    <x v="438"/>
    <x v="0"/>
    <x v="3"/>
    <x v="21"/>
    <n v="634.12"/>
    <x v="388"/>
    <n v="174.12"/>
    <n v="0.2745852520027755"/>
    <n v="2"/>
    <x v="3"/>
  </r>
  <r>
    <s v="ORD1439"/>
    <x v="439"/>
    <x v="1"/>
    <x v="1"/>
    <x v="10"/>
    <n v="711.65"/>
    <x v="389"/>
    <n v="147.65"/>
    <n v="0.20747558490831169"/>
    <n v="2"/>
    <x v="1"/>
  </r>
  <r>
    <s v="ORD1440"/>
    <x v="440"/>
    <x v="2"/>
    <x v="2"/>
    <x v="6"/>
    <n v="2321.3000000000002"/>
    <x v="93"/>
    <n v="682.3"/>
    <n v="0.29393012536078916"/>
    <n v="1"/>
    <x v="1"/>
  </r>
  <r>
    <s v="ORD1441"/>
    <x v="441"/>
    <x v="3"/>
    <x v="3"/>
    <x v="21"/>
    <n v="2052.54"/>
    <x v="390"/>
    <n v="532.54"/>
    <n v="0.25945413974879905"/>
    <n v="1"/>
    <x v="2"/>
  </r>
  <r>
    <s v="ORD1442"/>
    <x v="442"/>
    <x v="0"/>
    <x v="4"/>
    <x v="18"/>
    <n v="11235.41"/>
    <x v="391"/>
    <n v="3490.41"/>
    <n v="0.31066156019228491"/>
    <n v="5"/>
    <x v="1"/>
  </r>
  <r>
    <s v="ORD1443"/>
    <x v="443"/>
    <x v="1"/>
    <x v="3"/>
    <x v="20"/>
    <n v="1053.52"/>
    <x v="392"/>
    <n v="233.52"/>
    <n v="0.22165692155820488"/>
    <n v="2"/>
    <x v="2"/>
  </r>
  <r>
    <s v="ORD1444"/>
    <x v="444"/>
    <x v="1"/>
    <x v="2"/>
    <x v="13"/>
    <n v="1128.7"/>
    <x v="393"/>
    <n v="102.7"/>
    <n v="9.0989634092318597E-2"/>
    <n v="2"/>
    <x v="0"/>
  </r>
  <r>
    <s v="ORD1445"/>
    <x v="445"/>
    <x v="1"/>
    <x v="4"/>
    <x v="12"/>
    <n v="7922.66"/>
    <x v="394"/>
    <n v="1602.66"/>
    <n v="0.20228812040400573"/>
    <n v="5"/>
    <x v="2"/>
  </r>
  <r>
    <s v="ORD1446"/>
    <x v="446"/>
    <x v="2"/>
    <x v="4"/>
    <x v="18"/>
    <n v="3847.83"/>
    <x v="168"/>
    <n v="361.83"/>
    <n v="9.4034819625607155E-2"/>
    <n v="3"/>
    <x v="1"/>
  </r>
  <r>
    <s v="ORD1447"/>
    <x v="447"/>
    <x v="3"/>
    <x v="1"/>
    <x v="2"/>
    <n v="6000.68"/>
    <x v="395"/>
    <n v="715.68"/>
    <n v="0.1192664831319117"/>
    <n v="5"/>
    <x v="3"/>
  </r>
  <r>
    <s v="ORD1448"/>
    <x v="448"/>
    <x v="0"/>
    <x v="3"/>
    <x v="17"/>
    <n v="5721.49"/>
    <x v="258"/>
    <n v="1486.49"/>
    <n v="0.25980819681586442"/>
    <n v="5"/>
    <x v="3"/>
  </r>
  <r>
    <s v="ORD1449"/>
    <x v="449"/>
    <x v="0"/>
    <x v="1"/>
    <x v="15"/>
    <n v="6860.75"/>
    <x v="340"/>
    <n v="1412.75"/>
    <n v="0.20591772036584921"/>
    <n v="4"/>
    <x v="0"/>
  </r>
  <r>
    <s v="ORD1450"/>
    <x v="450"/>
    <x v="2"/>
    <x v="1"/>
    <x v="1"/>
    <n v="1939.95"/>
    <x v="53"/>
    <n v="457.95"/>
    <n v="0.2360627851233279"/>
    <n v="1"/>
    <x v="3"/>
  </r>
  <r>
    <s v="ORD1451"/>
    <x v="451"/>
    <x v="0"/>
    <x v="4"/>
    <x v="18"/>
    <n v="2073.27"/>
    <x v="396"/>
    <n v="261.27"/>
    <n v="0.12601831888755444"/>
    <n v="1"/>
    <x v="1"/>
  </r>
  <r>
    <s v="ORD1452"/>
    <x v="452"/>
    <x v="0"/>
    <x v="3"/>
    <x v="17"/>
    <n v="1172.74"/>
    <x v="397"/>
    <n v="326.74"/>
    <n v="0.27861248017463375"/>
    <n v="2"/>
    <x v="0"/>
  </r>
  <r>
    <s v="ORD1453"/>
    <x v="453"/>
    <x v="2"/>
    <x v="0"/>
    <x v="5"/>
    <n v="10825.5"/>
    <x v="115"/>
    <n v="1885.5"/>
    <n v="0.17417209366772898"/>
    <n v="5"/>
    <x v="1"/>
  </r>
  <r>
    <s v="ORD1454"/>
    <x v="454"/>
    <x v="1"/>
    <x v="0"/>
    <x v="5"/>
    <n v="3911.75"/>
    <x v="398"/>
    <n v="491.75"/>
    <n v="0.12571099891352974"/>
    <n v="5"/>
    <x v="1"/>
  </r>
  <r>
    <s v="ORD1455"/>
    <x v="455"/>
    <x v="1"/>
    <x v="2"/>
    <x v="13"/>
    <n v="1686.72"/>
    <x v="399"/>
    <n v="219.72"/>
    <n v="0.13026465566306203"/>
    <n v="1"/>
    <x v="2"/>
  </r>
  <r>
    <s v="ORD1456"/>
    <x v="456"/>
    <x v="1"/>
    <x v="4"/>
    <x v="16"/>
    <n v="8181.69"/>
    <x v="400"/>
    <n v="2397.69"/>
    <n v="0.29305559120426222"/>
    <n v="3"/>
    <x v="1"/>
  </r>
  <r>
    <s v="ORD1457"/>
    <x v="457"/>
    <x v="0"/>
    <x v="1"/>
    <x v="10"/>
    <n v="5713.05"/>
    <x v="336"/>
    <n v="1204.05"/>
    <n v="0.21075432562291593"/>
    <n v="3"/>
    <x v="0"/>
  </r>
  <r>
    <s v="ORD1458"/>
    <x v="458"/>
    <x v="2"/>
    <x v="2"/>
    <x v="7"/>
    <n v="4782.7700000000004"/>
    <x v="401"/>
    <n v="1227.77"/>
    <n v="0.25670688743134207"/>
    <n v="3"/>
    <x v="2"/>
  </r>
  <r>
    <s v="ORD1459"/>
    <x v="459"/>
    <x v="3"/>
    <x v="0"/>
    <x v="0"/>
    <n v="2744.52"/>
    <x v="402"/>
    <n v="910.52"/>
    <n v="0.33175928759856005"/>
    <n v="1"/>
    <x v="1"/>
  </r>
  <r>
    <s v="ORD1460"/>
    <x v="460"/>
    <x v="1"/>
    <x v="0"/>
    <x v="5"/>
    <n v="7564.19"/>
    <x v="403"/>
    <n v="2443.19"/>
    <n v="0.32299426640525952"/>
    <n v="3"/>
    <x v="2"/>
  </r>
  <r>
    <s v="ORD1461"/>
    <x v="461"/>
    <x v="1"/>
    <x v="4"/>
    <x v="23"/>
    <n v="8913.67"/>
    <x v="45"/>
    <n v="2083.67"/>
    <n v="0.23376117805572788"/>
    <n v="5"/>
    <x v="2"/>
  </r>
  <r>
    <s v="ORD1462"/>
    <x v="462"/>
    <x v="2"/>
    <x v="4"/>
    <x v="12"/>
    <n v="2879.7"/>
    <x v="404"/>
    <n v="419.7"/>
    <n v="0.14574434836962183"/>
    <n v="2"/>
    <x v="1"/>
  </r>
  <r>
    <s v="ORD1463"/>
    <x v="463"/>
    <x v="2"/>
    <x v="4"/>
    <x v="18"/>
    <n v="2433.7199999999998"/>
    <x v="405"/>
    <n v="361.72"/>
    <n v="0.1486284371250596"/>
    <n v="2"/>
    <x v="2"/>
  </r>
  <r>
    <s v="ORD1464"/>
    <x v="464"/>
    <x v="2"/>
    <x v="3"/>
    <x v="14"/>
    <n v="8082.97"/>
    <x v="406"/>
    <n v="2391.9699999999998"/>
    <n v="0.2959271158992301"/>
    <n v="3"/>
    <x v="0"/>
  </r>
  <r>
    <s v="ORD1465"/>
    <x v="465"/>
    <x v="0"/>
    <x v="2"/>
    <x v="3"/>
    <n v="2418.4899999999998"/>
    <x v="407"/>
    <n v="774.49"/>
    <n v="0.32023700738890798"/>
    <n v="1"/>
    <x v="3"/>
  </r>
  <r>
    <s v="ORD1466"/>
    <x v="466"/>
    <x v="0"/>
    <x v="4"/>
    <x v="12"/>
    <n v="4388.18"/>
    <x v="408"/>
    <n v="636.17999999999995"/>
    <n v="0.14497582141115448"/>
    <n v="2"/>
    <x v="2"/>
  </r>
  <r>
    <s v="ORD1467"/>
    <x v="467"/>
    <x v="0"/>
    <x v="2"/>
    <x v="8"/>
    <n v="1453.81"/>
    <x v="30"/>
    <n v="417.81"/>
    <n v="0.28738968641019119"/>
    <n v="2"/>
    <x v="2"/>
  </r>
  <r>
    <s v="ORD1468"/>
    <x v="468"/>
    <x v="2"/>
    <x v="4"/>
    <x v="12"/>
    <n v="459.58"/>
    <x v="301"/>
    <n v="144.58000000000001"/>
    <n v="0.31459158361982681"/>
    <n v="1"/>
    <x v="3"/>
  </r>
  <r>
    <s v="ORD1469"/>
    <x v="469"/>
    <x v="2"/>
    <x v="0"/>
    <x v="24"/>
    <n v="3140.35"/>
    <x v="409"/>
    <n v="500.35"/>
    <n v="0.15932937411435033"/>
    <n v="3"/>
    <x v="3"/>
  </r>
  <r>
    <s v="ORD1470"/>
    <x v="470"/>
    <x v="3"/>
    <x v="2"/>
    <x v="7"/>
    <n v="624.01"/>
    <x v="280"/>
    <n v="196.01"/>
    <n v="0.31411355587250206"/>
    <n v="1"/>
    <x v="3"/>
  </r>
  <r>
    <s v="ORD1471"/>
    <x v="471"/>
    <x v="1"/>
    <x v="0"/>
    <x v="5"/>
    <n v="11116.96"/>
    <x v="410"/>
    <n v="2451.96"/>
    <n v="0.22056029705962782"/>
    <n v="5"/>
    <x v="2"/>
  </r>
  <r>
    <s v="ORD1472"/>
    <x v="472"/>
    <x v="1"/>
    <x v="2"/>
    <x v="7"/>
    <n v="2536.2800000000002"/>
    <x v="411"/>
    <n v="334.28"/>
    <n v="0.13179932814988879"/>
    <n v="3"/>
    <x v="3"/>
  </r>
  <r>
    <s v="ORD1473"/>
    <x v="473"/>
    <x v="3"/>
    <x v="3"/>
    <x v="20"/>
    <n v="1953.62"/>
    <x v="235"/>
    <n v="635.62"/>
    <n v="0.3253549820333535"/>
    <n v="1"/>
    <x v="0"/>
  </r>
  <r>
    <s v="ORD1474"/>
    <x v="474"/>
    <x v="0"/>
    <x v="3"/>
    <x v="14"/>
    <n v="1532.02"/>
    <x v="412"/>
    <n v="456.02"/>
    <n v="0.29765929948695186"/>
    <n v="4"/>
    <x v="1"/>
  </r>
  <r>
    <s v="ORD1475"/>
    <x v="475"/>
    <x v="1"/>
    <x v="4"/>
    <x v="16"/>
    <n v="1929.41"/>
    <x v="413"/>
    <n v="545.41"/>
    <n v="0.28268227074597929"/>
    <n v="1"/>
    <x v="1"/>
  </r>
  <r>
    <s v="ORD1476"/>
    <x v="476"/>
    <x v="0"/>
    <x v="2"/>
    <x v="13"/>
    <n v="2601.5"/>
    <x v="414"/>
    <n v="435.5"/>
    <n v="0.16740342110320969"/>
    <n v="2"/>
    <x v="2"/>
  </r>
  <r>
    <s v="ORD1477"/>
    <x v="477"/>
    <x v="1"/>
    <x v="4"/>
    <x v="18"/>
    <n v="5059.67"/>
    <x v="415"/>
    <n v="1162.67"/>
    <n v="0.22979166625491387"/>
    <n v="3"/>
    <x v="1"/>
  </r>
  <r>
    <s v="ORD1478"/>
    <x v="478"/>
    <x v="1"/>
    <x v="4"/>
    <x v="22"/>
    <n v="8229.5499999999993"/>
    <x v="199"/>
    <n v="1034.55"/>
    <n v="0.1257116124210923"/>
    <n v="5"/>
    <x v="1"/>
  </r>
  <r>
    <s v="ORD1479"/>
    <x v="479"/>
    <x v="0"/>
    <x v="3"/>
    <x v="17"/>
    <n v="6176.79"/>
    <x v="416"/>
    <n v="1888.79"/>
    <n v="0.30578828161553168"/>
    <n v="4"/>
    <x v="3"/>
  </r>
  <r>
    <s v="ORD1480"/>
    <x v="480"/>
    <x v="0"/>
    <x v="0"/>
    <x v="19"/>
    <n v="2109.89"/>
    <x v="417"/>
    <n v="494.89"/>
    <n v="0.23455725179985687"/>
    <n v="5"/>
    <x v="0"/>
  </r>
  <r>
    <s v="ORD1481"/>
    <x v="481"/>
    <x v="1"/>
    <x v="4"/>
    <x v="12"/>
    <n v="3176.51"/>
    <x v="418"/>
    <n v="785.51"/>
    <n v="0.24728711699317804"/>
    <n v="3"/>
    <x v="1"/>
  </r>
  <r>
    <s v="ORD1482"/>
    <x v="482"/>
    <x v="2"/>
    <x v="4"/>
    <x v="18"/>
    <n v="368.71"/>
    <x v="419"/>
    <n v="90.71"/>
    <n v="0.24601990724417563"/>
    <n v="2"/>
    <x v="1"/>
  </r>
  <r>
    <s v="ORD1483"/>
    <x v="483"/>
    <x v="3"/>
    <x v="3"/>
    <x v="11"/>
    <n v="10247.25"/>
    <x v="135"/>
    <n v="3187.25"/>
    <n v="0.31103466783771255"/>
    <n v="5"/>
    <x v="2"/>
  </r>
  <r>
    <s v="ORD1484"/>
    <x v="484"/>
    <x v="0"/>
    <x v="3"/>
    <x v="11"/>
    <n v="1779.21"/>
    <x v="420"/>
    <n v="474.21"/>
    <n v="0.26652840305528858"/>
    <n v="3"/>
    <x v="3"/>
  </r>
  <r>
    <s v="ORD1485"/>
    <x v="485"/>
    <x v="0"/>
    <x v="4"/>
    <x v="23"/>
    <n v="969.43"/>
    <x v="421"/>
    <n v="299.43"/>
    <n v="0.3088722238841381"/>
    <n v="1"/>
    <x v="2"/>
  </r>
  <r>
    <s v="ORD1486"/>
    <x v="486"/>
    <x v="3"/>
    <x v="3"/>
    <x v="14"/>
    <n v="1262.6300000000001"/>
    <x v="409"/>
    <n v="382.63"/>
    <n v="0.30304206299549352"/>
    <n v="1"/>
    <x v="1"/>
  </r>
  <r>
    <s v="ORD1487"/>
    <x v="487"/>
    <x v="3"/>
    <x v="1"/>
    <x v="10"/>
    <n v="2491.65"/>
    <x v="422"/>
    <n v="675.65"/>
    <n v="0.27116569341600943"/>
    <n v="1"/>
    <x v="3"/>
  </r>
  <r>
    <s v="ORD1488"/>
    <x v="488"/>
    <x v="0"/>
    <x v="3"/>
    <x v="21"/>
    <n v="1837.6"/>
    <x v="423"/>
    <n v="274.60000000000002"/>
    <n v="0.14943404440574665"/>
    <n v="3"/>
    <x v="0"/>
  </r>
  <r>
    <s v="ORD1489"/>
    <x v="489"/>
    <x v="2"/>
    <x v="3"/>
    <x v="11"/>
    <n v="13880.32"/>
    <x v="424"/>
    <n v="4530.32"/>
    <n v="0.32638440612320174"/>
    <n v="5"/>
    <x v="2"/>
  </r>
  <r>
    <s v="ORD1490"/>
    <x v="490"/>
    <x v="0"/>
    <x v="4"/>
    <x v="22"/>
    <n v="1650.6"/>
    <x v="425"/>
    <n v="496.6"/>
    <n v="0.30086029322670549"/>
    <n v="1"/>
    <x v="2"/>
  </r>
  <r>
    <s v="ORD1491"/>
    <x v="491"/>
    <x v="0"/>
    <x v="1"/>
    <x v="1"/>
    <n v="1902.9"/>
    <x v="426"/>
    <n v="360.9"/>
    <n v="0.1896578905880498"/>
    <n v="2"/>
    <x v="2"/>
  </r>
  <r>
    <s v="ORD1492"/>
    <x v="492"/>
    <x v="0"/>
    <x v="1"/>
    <x v="10"/>
    <n v="1203.45"/>
    <x v="427"/>
    <n v="293.45"/>
    <n v="0.24384062487016492"/>
    <n v="2"/>
    <x v="2"/>
  </r>
  <r>
    <s v="ORD1493"/>
    <x v="493"/>
    <x v="1"/>
    <x v="0"/>
    <x v="4"/>
    <n v="9079.5400000000009"/>
    <x v="428"/>
    <n v="844.54"/>
    <n v="9.3015725466268101E-2"/>
    <n v="5"/>
    <x v="0"/>
  </r>
  <r>
    <s v="ORD1494"/>
    <x v="494"/>
    <x v="3"/>
    <x v="1"/>
    <x v="15"/>
    <n v="7192.7"/>
    <x v="240"/>
    <n v="1347.7"/>
    <n v="0.18737052845245875"/>
    <n v="5"/>
    <x v="1"/>
  </r>
  <r>
    <s v="ORD1495"/>
    <x v="495"/>
    <x v="1"/>
    <x v="3"/>
    <x v="20"/>
    <n v="132.97999999999999"/>
    <x v="429"/>
    <n v="16.98"/>
    <n v="0.12768837419160778"/>
    <n v="1"/>
    <x v="1"/>
  </r>
  <r>
    <s v="ORD1496"/>
    <x v="496"/>
    <x v="0"/>
    <x v="4"/>
    <x v="22"/>
    <n v="1763.6"/>
    <x v="99"/>
    <n v="165.6"/>
    <n v="9.3898843275119076E-2"/>
    <n v="2"/>
    <x v="0"/>
  </r>
  <r>
    <s v="ORD1497"/>
    <x v="497"/>
    <x v="3"/>
    <x v="1"/>
    <x v="1"/>
    <n v="4455.84"/>
    <x v="430"/>
    <n v="585.84"/>
    <n v="0.13147689324571799"/>
    <n v="5"/>
    <x v="2"/>
  </r>
  <r>
    <s v="ORD1498"/>
    <x v="498"/>
    <x v="0"/>
    <x v="2"/>
    <x v="8"/>
    <n v="1704.24"/>
    <x v="393"/>
    <n v="165.24"/>
    <n v="9.6958174904942976E-2"/>
    <n v="3"/>
    <x v="0"/>
  </r>
  <r>
    <s v="ORD1499"/>
    <x v="499"/>
    <x v="3"/>
    <x v="0"/>
    <x v="5"/>
    <n v="1934.36"/>
    <x v="431"/>
    <n v="587.36"/>
    <n v="0.30364565024090656"/>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5D6DCB-B703-40D4-84D7-D069F32C81AB}" name="month"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16" firstHeaderRow="0" firstDataRow="1" firstDataCol="1"/>
  <pivotFields count="14">
    <pivotField showAll="0"/>
    <pivotField axis="axisRow"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5">
        <item x="2"/>
        <item x="0"/>
        <item x="3"/>
        <item x="1"/>
        <item t="default"/>
      </items>
    </pivotField>
    <pivotField showAll="0">
      <items count="6">
        <item x="2"/>
        <item x="1"/>
        <item x="4"/>
        <item x="3"/>
        <item x="0"/>
        <item t="default"/>
      </items>
    </pivotField>
    <pivotField showAll="0"/>
    <pivotField dataField="1" showAll="0"/>
    <pivotField showAll="0"/>
    <pivotField dataField="1" showAll="0"/>
    <pivotField numFmtId="10"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sd="0" x="2"/>
        <item sd="0" x="3"/>
        <item sd="0" x="4"/>
        <item sd="0" x="5"/>
        <item sd="0" x="6"/>
        <item sd="0" x="7"/>
        <item sd="0" x="8"/>
        <item sd="0" x="9"/>
        <item sd="0" x="10"/>
        <item sd="0" x="11"/>
        <item sd="0" x="12"/>
        <item h="1" sd="0" x="13"/>
        <item t="default"/>
      </items>
    </pivotField>
    <pivotField dragToRow="0" dragToCol="0" dragToPage="0" showAll="0" defaultSubtotal="0"/>
  </pivotFields>
  <rowFields count="3">
    <field x="12"/>
    <field x="11"/>
    <field x="1"/>
  </rowFields>
  <rowItems count="13">
    <i>
      <x v="1"/>
    </i>
    <i>
      <x v="2"/>
    </i>
    <i>
      <x v="3"/>
    </i>
    <i>
      <x v="4"/>
    </i>
    <i>
      <x v="5"/>
    </i>
    <i>
      <x v="6"/>
    </i>
    <i>
      <x v="7"/>
    </i>
    <i>
      <x v="8"/>
    </i>
    <i>
      <x v="9"/>
    </i>
    <i>
      <x v="10"/>
    </i>
    <i>
      <x v="11"/>
    </i>
    <i>
      <x v="12"/>
    </i>
    <i t="grand">
      <x/>
    </i>
  </rowItems>
  <colFields count="1">
    <field x="-2"/>
  </colFields>
  <colItems count="2">
    <i>
      <x/>
    </i>
    <i i="1">
      <x v="1"/>
    </i>
  </colItems>
  <dataFields count="2">
    <dataField name="Sum of Sales Amount (₹)" fld="5" baseField="0" baseItem="0"/>
    <dataField name="Sum of Profit (₹)" fld="7" baseField="0" baseItem="0"/>
  </dataField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8BB56C-E45C-4866-86DB-B6572DA21FBC}" name="category"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9" firstHeaderRow="0" firstDataRow="1" firstDataCol="1"/>
  <pivotFields count="14">
    <pivotField showAll="0"/>
    <pivotField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5">
        <item x="2"/>
        <item x="0"/>
        <item x="3"/>
        <item x="1"/>
        <item t="default"/>
      </items>
    </pivotField>
    <pivotField axis="axisRow" showAll="0">
      <items count="6">
        <item x="2"/>
        <item x="1"/>
        <item x="4"/>
        <item x="3"/>
        <item x="0"/>
        <item t="default"/>
      </items>
    </pivotField>
    <pivotField showAll="0"/>
    <pivotField dataField="1" showAll="0"/>
    <pivotField showAll="0"/>
    <pivotField dataField="1" showAll="0"/>
    <pivotField dataField="1" numFmtId="10" showAll="0"/>
    <pivotField showAll="0"/>
    <pivotField showAll="0"/>
    <pivotField showAll="0" defaultSubtotal="0"/>
    <pivotField showAll="0" defaultSubtotal="0">
      <items count="14">
        <item h="1" x="0"/>
        <item x="1"/>
        <item x="2"/>
        <item x="3"/>
        <item x="4"/>
        <item x="5"/>
        <item x="6"/>
        <item x="7"/>
        <item x="8"/>
        <item x="9"/>
        <item x="10"/>
        <item x="11"/>
        <item x="12"/>
        <item h="1" x="13"/>
      </items>
    </pivotField>
    <pivotField dragToRow="0" dragToCol="0" dragToPage="0" showAll="0" defaultSubtotal="0"/>
  </pivotFields>
  <rowFields count="1">
    <field x="3"/>
  </rowFields>
  <rowItems count="6">
    <i>
      <x/>
    </i>
    <i>
      <x v="1"/>
    </i>
    <i>
      <x v="2"/>
    </i>
    <i>
      <x v="3"/>
    </i>
    <i>
      <x v="4"/>
    </i>
    <i t="grand">
      <x/>
    </i>
  </rowItems>
  <colFields count="1">
    <field x="-2"/>
  </colFields>
  <colItems count="3">
    <i>
      <x/>
    </i>
    <i i="1">
      <x v="1"/>
    </i>
    <i i="2">
      <x v="2"/>
    </i>
  </colItems>
  <dataFields count="3">
    <dataField name="Sum of Sales Amount (₹)" fld="5" baseField="0" baseItem="0"/>
    <dataField name="Sum of Profit (₹)" fld="7" baseField="0" baseItem="0"/>
    <dataField name="Average of Profit%" fld="8" subtotal="average" baseField="3" baseItem="0" numFmtId="10"/>
  </dataFields>
  <chartFormats count="3">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355C9-8888-4428-9B16-5DC5C7E94453}" name="region"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8" firstHeaderRow="0" firstDataRow="1" firstDataCol="1"/>
  <pivotFields count="14">
    <pivotField showAll="0"/>
    <pivotField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axis="axisRow" showAll="0">
      <items count="5">
        <item x="2"/>
        <item x="0"/>
        <item x="3"/>
        <item x="1"/>
        <item t="default"/>
      </items>
    </pivotField>
    <pivotField showAll="0">
      <items count="6">
        <item x="2"/>
        <item x="1"/>
        <item x="4"/>
        <item x="3"/>
        <item x="0"/>
        <item t="default"/>
      </items>
    </pivotField>
    <pivotField showAll="0"/>
    <pivotField dataField="1" showAll="0"/>
    <pivotField showAll="0"/>
    <pivotField dataField="1" showAll="0"/>
    <pivotField numFmtId="10" showAll="0"/>
    <pivotField showAll="0"/>
    <pivotField showAll="0"/>
    <pivotField showAll="0" defaultSubtotal="0"/>
    <pivotField showAll="0" defaultSubtotal="0">
      <items count="14">
        <item h="1" x="0"/>
        <item x="1"/>
        <item x="2"/>
        <item x="3"/>
        <item x="4"/>
        <item x="5"/>
        <item x="6"/>
        <item x="7"/>
        <item x="8"/>
        <item x="9"/>
        <item x="10"/>
        <item x="11"/>
        <item x="12"/>
        <item h="1" x="13"/>
      </items>
    </pivotField>
    <pivotField dragToRow="0" dragToCol="0" dragToPage="0" showAll="0" defaultSubtotal="0"/>
  </pivotFields>
  <rowFields count="1">
    <field x="2"/>
  </rowFields>
  <rowItems count="5">
    <i>
      <x/>
    </i>
    <i>
      <x v="1"/>
    </i>
    <i>
      <x v="2"/>
    </i>
    <i>
      <x v="3"/>
    </i>
    <i t="grand">
      <x/>
    </i>
  </rowItems>
  <colFields count="1">
    <field x="-2"/>
  </colFields>
  <colItems count="2">
    <i>
      <x/>
    </i>
    <i i="1">
      <x v="1"/>
    </i>
  </colItems>
  <dataFields count="2">
    <dataField name="Sum of Sales Amount (₹)" fld="5" baseField="0" baseItem="0"/>
    <dataField name="Sum of Profit (₹)" fld="7"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E94E7B-17FD-4DA3-B4A0-9B3E2522A504}" name="paym"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4">
    <pivotField showAll="0"/>
    <pivotField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5">
        <item x="2"/>
        <item x="0"/>
        <item x="3"/>
        <item x="1"/>
        <item t="default"/>
      </items>
    </pivotField>
    <pivotField showAll="0">
      <items count="6">
        <item x="2"/>
        <item x="1"/>
        <item x="4"/>
        <item x="3"/>
        <item x="0"/>
        <item t="default"/>
      </items>
    </pivotField>
    <pivotField showAll="0"/>
    <pivotField dataField="1" showAll="0"/>
    <pivotField showAll="0"/>
    <pivotField showAll="0"/>
    <pivotField numFmtId="10" showAll="0"/>
    <pivotField showAll="0"/>
    <pivotField axis="axisRow" showAll="0">
      <items count="5">
        <item x="3"/>
        <item x="2"/>
        <item x="0"/>
        <item x="1"/>
        <item t="default"/>
      </items>
    </pivotField>
    <pivotField showAll="0" defaultSubtotal="0"/>
    <pivotField showAll="0" defaultSubtotal="0">
      <items count="14">
        <item h="1" x="0"/>
        <item x="1"/>
        <item x="2"/>
        <item x="3"/>
        <item x="4"/>
        <item x="5"/>
        <item x="6"/>
        <item x="7"/>
        <item x="8"/>
        <item x="9"/>
        <item x="10"/>
        <item x="11"/>
        <item x="12"/>
        <item h="1" x="13"/>
      </items>
    </pivotField>
    <pivotField dragToRow="0" dragToCol="0" dragToPage="0" showAll="0" defaultSubtotal="0"/>
  </pivotFields>
  <rowFields count="1">
    <field x="10"/>
  </rowFields>
  <rowItems count="5">
    <i>
      <x/>
    </i>
    <i>
      <x v="1"/>
    </i>
    <i>
      <x v="2"/>
    </i>
    <i>
      <x v="3"/>
    </i>
    <i t="grand">
      <x/>
    </i>
  </rowItems>
  <colItems count="1">
    <i/>
  </colItems>
  <dataFields count="1">
    <dataField name="Sum of Sales Amount (₹)" fld="5"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1"/>
          </reference>
        </references>
      </pivotArea>
    </chartFormat>
    <chartFormat chart="3" format="9">
      <pivotArea type="data" outline="0" fieldPosition="0">
        <references count="2">
          <reference field="4294967294" count="1" selected="0">
            <x v="0"/>
          </reference>
          <reference field="10" count="1" selected="0">
            <x v="2"/>
          </reference>
        </references>
      </pivotArea>
    </chartFormat>
    <chartFormat chart="3" format="10">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4FFDB0-FB7F-4B9D-A2F1-E901AB79333A}" name="Top10"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14">
    <pivotField showAll="0"/>
    <pivotField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5">
        <item x="2"/>
        <item x="0"/>
        <item x="3"/>
        <item x="1"/>
        <item t="default"/>
      </items>
    </pivotField>
    <pivotField showAll="0">
      <items count="6">
        <item x="2"/>
        <item x="1"/>
        <item x="4"/>
        <item x="3"/>
        <item x="0"/>
        <item t="default"/>
      </items>
    </pivotField>
    <pivotField axis="axisRow" showAll="0" measureFilter="1" sortType="descending">
      <items count="26">
        <item x="20"/>
        <item x="22"/>
        <item x="17"/>
        <item x="10"/>
        <item x="14"/>
        <item x="8"/>
        <item x="16"/>
        <item x="7"/>
        <item x="3"/>
        <item x="12"/>
        <item x="9"/>
        <item x="5"/>
        <item x="18"/>
        <item x="0"/>
        <item x="1"/>
        <item x="24"/>
        <item x="15"/>
        <item x="13"/>
        <item x="6"/>
        <item x="2"/>
        <item x="11"/>
        <item x="19"/>
        <item x="21"/>
        <item x="23"/>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0" showAll="0"/>
    <pivotField showAll="0"/>
    <pivotField showAll="0"/>
    <pivotField showAll="0" defaultSubtotal="0"/>
    <pivotField showAll="0" defaultSubtotal="0">
      <items count="14">
        <item h="1" x="0"/>
        <item x="1"/>
        <item x="2"/>
        <item x="3"/>
        <item x="4"/>
        <item x="5"/>
        <item x="6"/>
        <item x="7"/>
        <item x="8"/>
        <item x="9"/>
        <item x="10"/>
        <item x="11"/>
        <item x="12"/>
        <item h="1" x="13"/>
      </items>
    </pivotField>
    <pivotField dragToRow="0" dragToCol="0" dragToPage="0" showAll="0" defaultSubtotal="0"/>
  </pivotFields>
  <rowFields count="1">
    <field x="4"/>
  </rowFields>
  <rowItems count="11">
    <i>
      <x v="16"/>
    </i>
    <i>
      <x v="11"/>
    </i>
    <i>
      <x v="4"/>
    </i>
    <i>
      <x v="20"/>
    </i>
    <i>
      <x v="6"/>
    </i>
    <i>
      <x v="19"/>
    </i>
    <i>
      <x v="12"/>
    </i>
    <i>
      <x/>
    </i>
    <i>
      <x v="21"/>
    </i>
    <i>
      <x v="2"/>
    </i>
    <i t="grand">
      <x/>
    </i>
  </rowItems>
  <colItems count="1">
    <i/>
  </colItems>
  <dataFields count="1">
    <dataField name="Sum of Profit (₹)"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AE68E3-CE5B-4EE6-AE53-3A9735C34E82}" name="Sales"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4">
    <pivotField dataField="1" showAll="0"/>
    <pivotField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5">
        <item x="2"/>
        <item x="0"/>
        <item x="3"/>
        <item x="1"/>
        <item t="default"/>
      </items>
    </pivotField>
    <pivotField showAll="0">
      <items count="6">
        <item x="2"/>
        <item x="1"/>
        <item x="4"/>
        <item x="3"/>
        <item x="0"/>
        <item t="default"/>
      </items>
    </pivotField>
    <pivotField showAll="0"/>
    <pivotField dataField="1" showAll="0"/>
    <pivotField showAll="0">
      <items count="433">
        <item x="216"/>
        <item x="61"/>
        <item x="288"/>
        <item x="344"/>
        <item x="277"/>
        <item x="429"/>
        <item x="331"/>
        <item x="7"/>
        <item x="136"/>
        <item x="375"/>
        <item x="91"/>
        <item x="245"/>
        <item x="175"/>
        <item x="111"/>
        <item x="419"/>
        <item x="359"/>
        <item x="334"/>
        <item x="304"/>
        <item x="358"/>
        <item x="228"/>
        <item x="347"/>
        <item x="236"/>
        <item x="133"/>
        <item x="217"/>
        <item x="34"/>
        <item x="150"/>
        <item x="253"/>
        <item x="388"/>
        <item x="229"/>
        <item x="275"/>
        <item x="305"/>
        <item x="116"/>
        <item x="345"/>
        <item x="84"/>
        <item x="372"/>
        <item x="95"/>
        <item x="412"/>
        <item x="278"/>
        <item x="182"/>
        <item x="324"/>
        <item x="389"/>
        <item x="25"/>
        <item x="185"/>
        <item x="190"/>
        <item x="231"/>
        <item x="17"/>
        <item x="301"/>
        <item x="417"/>
        <item x="273"/>
        <item x="171"/>
        <item x="226"/>
        <item x="218"/>
        <item x="276"/>
        <item x="163"/>
        <item x="364"/>
        <item x="6"/>
        <item x="159"/>
        <item x="92"/>
        <item x="146"/>
        <item x="98"/>
        <item x="392"/>
        <item x="317"/>
        <item x="282"/>
        <item x="397"/>
        <item x="280"/>
        <item x="283"/>
        <item x="420"/>
        <item x="362"/>
        <item x="427"/>
        <item x="234"/>
        <item x="246"/>
        <item x="122"/>
        <item x="208"/>
        <item x="220"/>
        <item x="293"/>
        <item x="38"/>
        <item x="65"/>
        <item x="386"/>
        <item x="70"/>
        <item x="81"/>
        <item x="393"/>
        <item x="30"/>
        <item x="295"/>
        <item x="423"/>
        <item x="223"/>
        <item x="58"/>
        <item x="339"/>
        <item x="117"/>
        <item x="162"/>
        <item x="206"/>
        <item x="342"/>
        <item x="78"/>
        <item x="365"/>
        <item x="183"/>
        <item x="382"/>
        <item x="266"/>
        <item x="113"/>
        <item x="74"/>
        <item x="134"/>
        <item x="127"/>
        <item x="72"/>
        <item x="357"/>
        <item x="140"/>
        <item x="201"/>
        <item x="126"/>
        <item x="96"/>
        <item x="378"/>
        <item x="44"/>
        <item x="227"/>
        <item x="230"/>
        <item x="265"/>
        <item x="356"/>
        <item x="274"/>
        <item x="90"/>
        <item x="41"/>
        <item x="421"/>
        <item x="269"/>
        <item x="398"/>
        <item x="361"/>
        <item x="298"/>
        <item x="13"/>
        <item x="310"/>
        <item x="259"/>
        <item x="387"/>
        <item x="257"/>
        <item x="76"/>
        <item x="52"/>
        <item x="237"/>
        <item x="411"/>
        <item x="239"/>
        <item x="28"/>
        <item x="54"/>
        <item x="195"/>
        <item x="123"/>
        <item x="325"/>
        <item x="291"/>
        <item x="426"/>
        <item x="430"/>
        <item x="154"/>
        <item x="214"/>
        <item x="46"/>
        <item x="307"/>
        <item x="368"/>
        <item x="418"/>
        <item x="99"/>
        <item x="349"/>
        <item x="212"/>
        <item x="373"/>
        <item x="23"/>
        <item x="148"/>
        <item x="153"/>
        <item x="20"/>
        <item x="203"/>
        <item x="224"/>
        <item x="125"/>
        <item x="258"/>
        <item x="370"/>
        <item x="264"/>
        <item x="137"/>
        <item x="14"/>
        <item x="409"/>
        <item x="106"/>
        <item x="129"/>
        <item x="24"/>
        <item x="174"/>
        <item x="287"/>
        <item x="87"/>
        <item x="369"/>
        <item x="313"/>
        <item x="379"/>
        <item x="292"/>
        <item x="121"/>
        <item x="151"/>
        <item x="384"/>
        <item x="110"/>
        <item x="242"/>
        <item x="114"/>
        <item x="12"/>
        <item x="302"/>
        <item x="164"/>
        <item x="141"/>
        <item x="222"/>
        <item x="0"/>
        <item x="200"/>
        <item x="73"/>
        <item x="286"/>
        <item x="322"/>
        <item x="261"/>
        <item x="77"/>
        <item x="205"/>
        <item x="66"/>
        <item x="343"/>
        <item x="281"/>
        <item x="173"/>
        <item x="346"/>
        <item x="155"/>
        <item x="366"/>
        <item x="202"/>
        <item x="33"/>
        <item x="187"/>
        <item x="315"/>
        <item x="405"/>
        <item x="166"/>
        <item x="297"/>
        <item x="60"/>
        <item x="89"/>
        <item x="143"/>
        <item x="395"/>
        <item x="149"/>
        <item x="416"/>
        <item x="100"/>
        <item x="414"/>
        <item x="306"/>
        <item x="120"/>
        <item x="21"/>
        <item x="131"/>
        <item x="308"/>
        <item x="157"/>
        <item x="47"/>
        <item x="311"/>
        <item x="79"/>
        <item x="138"/>
        <item x="22"/>
        <item x="184"/>
        <item x="238"/>
        <item x="338"/>
        <item x="172"/>
        <item x="196"/>
        <item x="251"/>
        <item x="139"/>
        <item x="360"/>
        <item x="161"/>
        <item x="1"/>
        <item x="243"/>
        <item x="32"/>
        <item x="425"/>
        <item x="97"/>
        <item x="168"/>
        <item x="289"/>
        <item x="240"/>
        <item x="401"/>
        <item x="165"/>
        <item x="152"/>
        <item x="130"/>
        <item x="327"/>
        <item x="296"/>
        <item x="156"/>
        <item x="3"/>
        <item x="119"/>
        <item x="404"/>
        <item x="83"/>
        <item x="333"/>
        <item x="355"/>
        <item x="272"/>
        <item x="11"/>
        <item x="170"/>
        <item x="284"/>
        <item x="394"/>
        <item x="215"/>
        <item x="256"/>
        <item x="71"/>
        <item x="26"/>
        <item x="300"/>
        <item x="145"/>
        <item x="332"/>
        <item x="415"/>
        <item x="323"/>
        <item x="180"/>
        <item x="169"/>
        <item x="235"/>
        <item x="68"/>
        <item x="320"/>
        <item x="2"/>
        <item x="374"/>
        <item x="37"/>
        <item x="132"/>
        <item x="385"/>
        <item x="431"/>
        <item x="351"/>
        <item x="191"/>
        <item x="340"/>
        <item x="45"/>
        <item x="371"/>
        <item x="207"/>
        <item x="147"/>
        <item x="101"/>
        <item x="413"/>
        <item x="144"/>
        <item x="128"/>
        <item x="252"/>
        <item x="353"/>
        <item x="363"/>
        <item x="104"/>
        <item x="135"/>
        <item x="303"/>
        <item x="271"/>
        <item x="178"/>
        <item x="330"/>
        <item x="219"/>
        <item x="316"/>
        <item x="247"/>
        <item x="199"/>
        <item x="381"/>
        <item x="260"/>
        <item x="103"/>
        <item x="15"/>
        <item x="177"/>
        <item x="399"/>
        <item x="198"/>
        <item x="263"/>
        <item x="53"/>
        <item x="329"/>
        <item x="186"/>
        <item x="194"/>
        <item x="56"/>
        <item x="336"/>
        <item x="51"/>
        <item x="59"/>
        <item x="270"/>
        <item x="255"/>
        <item x="390"/>
        <item x="192"/>
        <item x="197"/>
        <item x="5"/>
        <item x="179"/>
        <item x="82"/>
        <item x="391"/>
        <item x="377"/>
        <item x="213"/>
        <item x="64"/>
        <item x="294"/>
        <item x="16"/>
        <item x="335"/>
        <item x="211"/>
        <item x="36"/>
        <item x="326"/>
        <item x="50"/>
        <item x="9"/>
        <item x="31"/>
        <item x="376"/>
        <item x="29"/>
        <item x="352"/>
        <item x="88"/>
        <item x="250"/>
        <item x="67"/>
        <item x="94"/>
        <item x="93"/>
        <item x="383"/>
        <item x="407"/>
        <item x="348"/>
        <item x="428"/>
        <item x="254"/>
        <item x="193"/>
        <item x="321"/>
        <item x="350"/>
        <item x="35"/>
        <item x="39"/>
        <item x="188"/>
        <item x="204"/>
        <item x="8"/>
        <item x="167"/>
        <item x="380"/>
        <item x="118"/>
        <item x="40"/>
        <item x="403"/>
        <item x="279"/>
        <item x="319"/>
        <item x="124"/>
        <item x="268"/>
        <item x="341"/>
        <item x="410"/>
        <item x="75"/>
        <item x="48"/>
        <item x="314"/>
        <item x="248"/>
        <item x="328"/>
        <item x="299"/>
        <item x="290"/>
        <item x="63"/>
        <item x="105"/>
        <item x="49"/>
        <item x="176"/>
        <item x="43"/>
        <item x="80"/>
        <item x="4"/>
        <item x="233"/>
        <item x="115"/>
        <item x="142"/>
        <item x="86"/>
        <item x="108"/>
        <item x="396"/>
        <item x="57"/>
        <item x="422"/>
        <item x="85"/>
        <item x="262"/>
        <item x="402"/>
        <item x="312"/>
        <item x="354"/>
        <item x="42"/>
        <item x="62"/>
        <item x="424"/>
        <item x="249"/>
        <item x="232"/>
        <item x="408"/>
        <item x="69"/>
        <item x="19"/>
        <item x="406"/>
        <item x="112"/>
        <item x="209"/>
        <item x="158"/>
        <item x="102"/>
        <item x="160"/>
        <item x="337"/>
        <item x="318"/>
        <item x="400"/>
        <item x="107"/>
        <item x="241"/>
        <item x="109"/>
        <item x="55"/>
        <item x="367"/>
        <item x="221"/>
        <item x="189"/>
        <item x="285"/>
        <item x="309"/>
        <item x="267"/>
        <item x="225"/>
        <item x="210"/>
        <item x="27"/>
        <item x="181"/>
        <item x="244"/>
        <item x="18"/>
        <item x="10"/>
        <item t="default"/>
      </items>
    </pivotField>
    <pivotField dataField="1" showAll="0"/>
    <pivotField numFmtId="10" showAll="0"/>
    <pivotField showAll="0"/>
    <pivotField showAll="0"/>
    <pivotField showAll="0" defaultSubtotal="0"/>
    <pivotField showAll="0" defaultSubtotal="0">
      <items count="14">
        <item h="1" x="0"/>
        <item x="1"/>
        <item x="2"/>
        <item x="3"/>
        <item x="4"/>
        <item x="5"/>
        <item x="6"/>
        <item x="7"/>
        <item x="8"/>
        <item x="9"/>
        <item x="10"/>
        <item x="11"/>
        <item x="12"/>
        <item h="1" x="13"/>
      </items>
    </pivotField>
    <pivotField dragToRow="0" dragToCol="0" dragToPage="0" showAll="0" defaultSubtotal="0"/>
  </pivotFields>
  <rowItems count="1">
    <i/>
  </rowItems>
  <colFields count="1">
    <field x="-2"/>
  </colFields>
  <colItems count="3">
    <i>
      <x/>
    </i>
    <i i="1">
      <x v="1"/>
    </i>
    <i i="2">
      <x v="2"/>
    </i>
  </colItems>
  <dataFields count="3">
    <dataField name="Sum of Sales Amount (₹)" fld="5" baseField="0" baseItem="0"/>
    <dataField name="Sum of Profit (₹)" fld="7" baseField="0" baseItem="0"/>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9E795BC8-66A0-4594-B8CB-786E8826331F}" sourceName="Months (Order Date)">
  <pivotTables>
    <pivotTable tabId="3" name="month"/>
    <pivotTable tabId="4" name="category"/>
    <pivotTable tabId="6" name="paym"/>
    <pivotTable tabId="5" name="region"/>
    <pivotTable tabId="11" name="Sales"/>
    <pivotTable tabId="7" name="Top10"/>
  </pivotTables>
  <data>
    <tabular pivotCacheId="18956788">
      <items count="14">
        <i x="1" s="1"/>
        <i x="2" s="1"/>
        <i x="3" s="1"/>
        <i x="4" s="1"/>
        <i x="5" s="1"/>
        <i x="6" s="1"/>
        <i x="7" s="1"/>
        <i x="8" s="1"/>
        <i x="9" s="1"/>
        <i x="10" s="1"/>
        <i x="11" s="1"/>
        <i x="12" s="1"/>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107BAD8-BDA9-4A51-B3D5-940D94D3C9AA}" sourceName="Product Category">
  <pivotTables>
    <pivotTable tabId="4" name="category"/>
    <pivotTable tabId="3" name="month"/>
    <pivotTable tabId="6" name="paym"/>
    <pivotTable tabId="5" name="region"/>
    <pivotTable tabId="11" name="Sales"/>
    <pivotTable tabId="7" name="Top10"/>
  </pivotTables>
  <data>
    <tabular pivotCacheId="18956788">
      <items count="5">
        <i x="2" s="1"/>
        <i x="1" s="1"/>
        <i x="4" s="1"/>
        <i x="3"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Region" xr10:uid="{475E6FC7-D655-446B-969B-1B889656A712}" sourceName="Store Region">
  <pivotTables>
    <pivotTable tabId="4" name="category"/>
    <pivotTable tabId="3" name="month"/>
    <pivotTable tabId="6" name="paym"/>
    <pivotTable tabId="5" name="region"/>
    <pivotTable tabId="11" name="Sales"/>
    <pivotTable tabId="7" name="Top10"/>
  </pivotTables>
  <data>
    <tabular pivotCacheId="18956788">
      <items count="4">
        <i x="2" s="1"/>
        <i x="0" s="1"/>
        <i x="3"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 Date)" xr10:uid="{52E4EDCF-A7A5-498F-87FE-54923DB14E2D}" cache="Slicer_Months__Order_Date" caption="Months (Order Date)" startItem="5" rowHeight="234950"/>
  <slicer name="Product Category" xr10:uid="{25E266E4-ACF4-4753-9169-7562E9CE74B4}" cache="Slicer_Product_Category" caption="Product Category" rowHeight="234950"/>
  <slicer name="Store Region" xr10:uid="{D66FC5A9-3378-4155-BD52-F801E3E7A2BF}" cache="Slicer_Store_Region" caption="Store 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D31453-9775-47B0-934C-16EAC06857BD}" name="Table13" displayName="Table13" ref="A1:K501" totalsRowShown="0" headerRowDxfId="5" headerRowBorderDxfId="3" tableBorderDxfId="4">
  <autoFilter ref="A1:K501" xr:uid="{9F16A729-60B3-4603-9FFE-ACB254D9A9A4}"/>
  <tableColumns count="11">
    <tableColumn id="1" xr3:uid="{A20D53E8-EAA8-427E-BE44-815D855C4199}" name="Order ID"/>
    <tableColumn id="2" xr3:uid="{BA289E28-477B-4727-BEDE-7A3BC9A819E7}" name="Order Date" dataDxfId="2"/>
    <tableColumn id="3" xr3:uid="{EA0FC61B-41DD-4A3D-87A8-F83E6977356A}" name="Store Region" dataDxfId="1"/>
    <tableColumn id="4" xr3:uid="{BF272D9E-AB6C-444B-B584-A430A8961608}" name="Product Category"/>
    <tableColumn id="5" xr3:uid="{EFD0B814-3A1C-4C39-8FFE-253B547D6B85}" name="Product Name"/>
    <tableColumn id="6" xr3:uid="{0234CFA0-0A4C-4B53-86BD-0E3567E8D7A2}" name="Sales Amount (₹)"/>
    <tableColumn id="7" xr3:uid="{EAB48C35-7849-41FF-B783-E883B157ABAF}" name="Cost Price (₹)"/>
    <tableColumn id="8" xr3:uid="{C072D1CF-B255-4E5F-9D65-D15864CB7F93}" name="Profit (₹)"/>
    <tableColumn id="11" xr3:uid="{A6868C9E-210F-47F9-93F8-438687DE98D5}" name="Profit%" dataDxfId="0">
      <calculatedColumnFormula>IF(Table13[[#This Row],[Sales Amount (₹)]]=0,0,Table13[[#This Row],[Profit (₹)]]/Table13[[#This Row],[Sales Amount (₹)]])</calculatedColumnFormula>
    </tableColumn>
    <tableColumn id="9" xr3:uid="{37546353-1804-4DCF-BF20-737EAA4605D6}" name="Quantity Sold"/>
    <tableColumn id="10" xr3:uid="{19812124-E4D2-4D14-ABC7-81C05567D245}" name="Payment Method"/>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16A729-60B3-4603-9FFE-ACB254D9A9A4}" name="Table1" displayName="Table1" ref="A1:J501" totalsRowShown="0" headerRowDxfId="8" headerRowBorderDxfId="9" tableBorderDxfId="10">
  <autoFilter ref="A1:J501" xr:uid="{9F16A729-60B3-4603-9FFE-ACB254D9A9A4}"/>
  <tableColumns count="10">
    <tableColumn id="1" xr3:uid="{6C5D6074-77A3-42CC-8012-E540A6354A23}" name="Order ID"/>
    <tableColumn id="2" xr3:uid="{95CF009F-7119-427D-8119-3A3116314754}" name="Order Date" dataDxfId="7"/>
    <tableColumn id="3" xr3:uid="{2D5E8DC5-35BF-4B6D-8EBA-56B39B7E6024}" name="Store Region" dataDxfId="6"/>
    <tableColumn id="4" xr3:uid="{3E1DE3DB-A6DE-4FB0-B5B7-EE6D9B6B1C03}" name="Product Category"/>
    <tableColumn id="5" xr3:uid="{B40E435E-10F2-4BFC-A366-955D60AF00EA}" name="Product Name"/>
    <tableColumn id="6" xr3:uid="{3EBE1B1A-D2BB-4C8F-8235-E75382578B4A}" name="Sales Amount (₹)"/>
    <tableColumn id="7" xr3:uid="{95D72E99-F44A-4DAC-916F-AE761572409D}" name="Cost Price (₹)"/>
    <tableColumn id="8" xr3:uid="{F733DF86-99D4-45BA-BE3B-EA16366D1944}" name="Profit (₹)"/>
    <tableColumn id="9" xr3:uid="{2FA6D63D-FC4A-4278-BC00-DEA0D9C96245}" name="Quantity Sold"/>
    <tableColumn id="10" xr3:uid="{1EA4A857-B3BE-4ED1-BFC7-3BAA0F4D87C5}" name="Payment Method"/>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13A1D-AF78-4731-9500-B8B12FA3ADA6}">
  <dimension ref="D7:T11"/>
  <sheetViews>
    <sheetView showGridLines="0" showRowColHeaders="0" tabSelected="1" zoomScale="81" zoomScaleNormal="100" workbookViewId="0">
      <selection activeCell="AB15" sqref="AB15"/>
    </sheetView>
  </sheetViews>
  <sheetFormatPr defaultRowHeight="14.4" x14ac:dyDescent="0.3"/>
  <cols>
    <col min="9" max="9" width="14.109375" customWidth="1"/>
  </cols>
  <sheetData>
    <row r="7" spans="4:20" ht="17.399999999999999" customHeight="1" x14ac:dyDescent="0.45">
      <c r="H7" s="10" t="s">
        <v>566</v>
      </c>
      <c r="I7" s="10"/>
      <c r="M7" s="13" t="s">
        <v>567</v>
      </c>
      <c r="N7" s="13"/>
      <c r="S7" s="13" t="s">
        <v>568</v>
      </c>
      <c r="T7" s="13"/>
    </row>
    <row r="8" spans="4:20" ht="27.6" x14ac:dyDescent="0.45">
      <c r="H8" s="11">
        <f>GETPIVOTDATA("Sum of Sales Amount (₹)",Sheet9!$A$3)</f>
        <v>1978302.9599999997</v>
      </c>
      <c r="I8" s="11"/>
      <c r="J8" s="9"/>
      <c r="M8" s="12">
        <f>GETPIVOTDATA("Sum of Profit (₹)",Sheet9!$A$3)</f>
        <v>445581.96000000025</v>
      </c>
      <c r="N8" s="12"/>
      <c r="S8" s="12">
        <f>GETPIVOTDATA("Count of Order ID",Sheet9!$A$3)</f>
        <v>500</v>
      </c>
      <c r="T8" s="12"/>
    </row>
    <row r="9" spans="4:20" x14ac:dyDescent="0.3">
      <c r="D9" s="9"/>
      <c r="E9" s="9"/>
      <c r="F9" s="9"/>
    </row>
    <row r="10" spans="4:20" x14ac:dyDescent="0.3">
      <c r="D10" s="9"/>
      <c r="E10" s="9"/>
      <c r="F10" s="9"/>
    </row>
    <row r="11" spans="4:20" x14ac:dyDescent="0.3">
      <c r="D11" s="9"/>
      <c r="E11" s="9"/>
      <c r="F11" s="9"/>
    </row>
  </sheetData>
  <mergeCells count="6">
    <mergeCell ref="S7:T7"/>
    <mergeCell ref="S8:T8"/>
    <mergeCell ref="H7:I7"/>
    <mergeCell ref="H8:I8"/>
    <mergeCell ref="M8:N8"/>
    <mergeCell ref="M7: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E29D0-59F7-4FE5-A405-03A04261E4F6}">
  <dimension ref="A3:C16"/>
  <sheetViews>
    <sheetView zoomScale="123" zoomScaleNormal="73" workbookViewId="0">
      <selection activeCell="A17" sqref="A17"/>
    </sheetView>
  </sheetViews>
  <sheetFormatPr defaultRowHeight="14.4" x14ac:dyDescent="0.3"/>
  <cols>
    <col min="1" max="1" width="12.5546875" bestFit="1" customWidth="1"/>
    <col min="2" max="2" width="22.109375" bestFit="1" customWidth="1"/>
    <col min="3" max="3" width="15" bestFit="1" customWidth="1"/>
  </cols>
  <sheetData>
    <row r="3" spans="1:3" x14ac:dyDescent="0.3">
      <c r="A3" s="7" t="s">
        <v>549</v>
      </c>
      <c r="B3" t="s">
        <v>563</v>
      </c>
      <c r="C3" t="s">
        <v>564</v>
      </c>
    </row>
    <row r="4" spans="1:3" x14ac:dyDescent="0.3">
      <c r="A4" s="8" t="s">
        <v>551</v>
      </c>
      <c r="B4" s="4">
        <v>195273.22999999995</v>
      </c>
      <c r="C4" s="4">
        <v>42603.23</v>
      </c>
    </row>
    <row r="5" spans="1:3" x14ac:dyDescent="0.3">
      <c r="A5" s="8" t="s">
        <v>552</v>
      </c>
      <c r="B5" s="4">
        <v>170228.51000000004</v>
      </c>
      <c r="C5" s="4">
        <v>39001.510000000017</v>
      </c>
    </row>
    <row r="6" spans="1:3" x14ac:dyDescent="0.3">
      <c r="A6" s="8" t="s">
        <v>553</v>
      </c>
      <c r="B6" s="4">
        <v>172726.61</v>
      </c>
      <c r="C6" s="4">
        <v>39013.610000000015</v>
      </c>
    </row>
    <row r="7" spans="1:3" x14ac:dyDescent="0.3">
      <c r="A7" s="8" t="s">
        <v>554</v>
      </c>
      <c r="B7" s="4">
        <v>147693.29</v>
      </c>
      <c r="C7" s="4">
        <v>30692.289999999994</v>
      </c>
    </row>
    <row r="8" spans="1:3" x14ac:dyDescent="0.3">
      <c r="A8" s="8" t="s">
        <v>555</v>
      </c>
      <c r="B8" s="4">
        <v>182663.97999999998</v>
      </c>
      <c r="C8" s="4">
        <v>40506.980000000003</v>
      </c>
    </row>
    <row r="9" spans="1:3" x14ac:dyDescent="0.3">
      <c r="A9" s="8" t="s">
        <v>556</v>
      </c>
      <c r="B9" s="4">
        <v>144611.76000000004</v>
      </c>
      <c r="C9" s="4">
        <v>33181.760000000002</v>
      </c>
    </row>
    <row r="10" spans="1:3" x14ac:dyDescent="0.3">
      <c r="A10" s="8" t="s">
        <v>557</v>
      </c>
      <c r="B10" s="4">
        <v>154108.78</v>
      </c>
      <c r="C10" s="4">
        <v>32005.779999999995</v>
      </c>
    </row>
    <row r="11" spans="1:3" x14ac:dyDescent="0.3">
      <c r="A11" s="8" t="s">
        <v>558</v>
      </c>
      <c r="B11" s="4">
        <v>181677.19999999995</v>
      </c>
      <c r="C11" s="4">
        <v>42392.200000000004</v>
      </c>
    </row>
    <row r="12" spans="1:3" x14ac:dyDescent="0.3">
      <c r="A12" s="8" t="s">
        <v>559</v>
      </c>
      <c r="B12" s="4">
        <v>158535.65000000002</v>
      </c>
      <c r="C12" s="4">
        <v>37475.65</v>
      </c>
    </row>
    <row r="13" spans="1:3" x14ac:dyDescent="0.3">
      <c r="A13" s="8" t="s">
        <v>560</v>
      </c>
      <c r="B13" s="4">
        <v>146321.04999999999</v>
      </c>
      <c r="C13" s="4">
        <v>33637.050000000003</v>
      </c>
    </row>
    <row r="14" spans="1:3" x14ac:dyDescent="0.3">
      <c r="A14" s="8" t="s">
        <v>561</v>
      </c>
      <c r="B14" s="4">
        <v>164297.72999999995</v>
      </c>
      <c r="C14" s="4">
        <v>37559.73000000001</v>
      </c>
    </row>
    <row r="15" spans="1:3" x14ac:dyDescent="0.3">
      <c r="A15" s="8" t="s">
        <v>562</v>
      </c>
      <c r="B15" s="4">
        <v>160165.17000000001</v>
      </c>
      <c r="C15" s="4">
        <v>37512.169999999991</v>
      </c>
    </row>
    <row r="16" spans="1:3" x14ac:dyDescent="0.3">
      <c r="A16" s="8" t="s">
        <v>550</v>
      </c>
      <c r="B16" s="4">
        <v>1978302.9599999997</v>
      </c>
      <c r="C16" s="4">
        <v>445581.96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3416C-BA54-4593-AFDA-B28E68C64CAF}">
  <dimension ref="A3:D9"/>
  <sheetViews>
    <sheetView workbookViewId="0">
      <selection activeCell="A3" sqref="A3"/>
    </sheetView>
  </sheetViews>
  <sheetFormatPr defaultRowHeight="14.4" x14ac:dyDescent="0.3"/>
  <cols>
    <col min="1" max="1" width="12.5546875" bestFit="1" customWidth="1"/>
    <col min="2" max="2" width="22.109375" bestFit="1" customWidth="1"/>
    <col min="3" max="3" width="15" bestFit="1" customWidth="1"/>
    <col min="4" max="4" width="16.77734375" bestFit="1" customWidth="1"/>
  </cols>
  <sheetData>
    <row r="3" spans="1:4" x14ac:dyDescent="0.3">
      <c r="A3" s="7" t="s">
        <v>549</v>
      </c>
      <c r="B3" t="s">
        <v>563</v>
      </c>
      <c r="C3" t="s">
        <v>564</v>
      </c>
      <c r="D3" t="s">
        <v>565</v>
      </c>
    </row>
    <row r="4" spans="1:4" x14ac:dyDescent="0.3">
      <c r="A4" s="8" t="s">
        <v>516</v>
      </c>
      <c r="B4" s="4">
        <v>360260.22000000009</v>
      </c>
      <c r="C4" s="4">
        <v>79160.22000000003</v>
      </c>
      <c r="D4" s="5">
        <v>0.22189050371759042</v>
      </c>
    </row>
    <row r="5" spans="1:4" x14ac:dyDescent="0.3">
      <c r="A5" s="8" t="s">
        <v>515</v>
      </c>
      <c r="B5" s="4">
        <v>405793.75000000017</v>
      </c>
      <c r="C5" s="4">
        <v>93778.749999999956</v>
      </c>
      <c r="D5" s="5">
        <v>0.22259367060713717</v>
      </c>
    </row>
    <row r="6" spans="1:4" x14ac:dyDescent="0.3">
      <c r="A6" s="8" t="s">
        <v>518</v>
      </c>
      <c r="B6" s="4">
        <v>380088.19999999984</v>
      </c>
      <c r="C6" s="4">
        <v>82370.2</v>
      </c>
      <c r="D6" s="5">
        <v>0.21353889544541918</v>
      </c>
    </row>
    <row r="7" spans="1:4" x14ac:dyDescent="0.3">
      <c r="A7" s="8" t="s">
        <v>517</v>
      </c>
      <c r="B7" s="4">
        <v>414096.62999999989</v>
      </c>
      <c r="C7" s="4">
        <v>98787.62999999999</v>
      </c>
      <c r="D7" s="5">
        <v>0.23519705447939548</v>
      </c>
    </row>
    <row r="8" spans="1:4" x14ac:dyDescent="0.3">
      <c r="A8" s="8" t="s">
        <v>514</v>
      </c>
      <c r="B8" s="4">
        <v>418064.16000000009</v>
      </c>
      <c r="C8" s="4">
        <v>91485.16</v>
      </c>
      <c r="D8" s="5">
        <v>0.22173410325243062</v>
      </c>
    </row>
    <row r="9" spans="1:4" x14ac:dyDescent="0.3">
      <c r="A9" s="8" t="s">
        <v>550</v>
      </c>
      <c r="B9" s="4">
        <v>1978302.9600000009</v>
      </c>
      <c r="C9" s="4">
        <v>445581.96</v>
      </c>
      <c r="D9" s="5">
        <v>0.2232704169637772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81020-1533-4410-A242-E15F974A7E3E}">
  <dimension ref="A3:C8"/>
  <sheetViews>
    <sheetView topLeftCell="A2" zoomScale="107" workbookViewId="0">
      <selection activeCell="A3" sqref="A3"/>
    </sheetView>
  </sheetViews>
  <sheetFormatPr defaultRowHeight="14.4" x14ac:dyDescent="0.3"/>
  <cols>
    <col min="1" max="1" width="12.77734375" bestFit="1" customWidth="1"/>
    <col min="2" max="2" width="22.5546875" bestFit="1" customWidth="1"/>
    <col min="3" max="3" width="15.21875" bestFit="1" customWidth="1"/>
  </cols>
  <sheetData>
    <row r="3" spans="1:3" x14ac:dyDescent="0.3">
      <c r="A3" s="7" t="s">
        <v>549</v>
      </c>
      <c r="B3" t="s">
        <v>563</v>
      </c>
      <c r="C3" t="s">
        <v>564</v>
      </c>
    </row>
    <row r="4" spans="1:3" x14ac:dyDescent="0.3">
      <c r="A4" s="8" t="s">
        <v>512</v>
      </c>
      <c r="B4" s="4">
        <v>525022.95000000007</v>
      </c>
      <c r="C4" s="4">
        <v>115877.95000000007</v>
      </c>
    </row>
    <row r="5" spans="1:3" x14ac:dyDescent="0.3">
      <c r="A5" s="8" t="s">
        <v>510</v>
      </c>
      <c r="B5" s="4">
        <v>539080.98</v>
      </c>
      <c r="C5" s="4">
        <v>127000.98000000001</v>
      </c>
    </row>
    <row r="6" spans="1:3" x14ac:dyDescent="0.3">
      <c r="A6" s="8" t="s">
        <v>513</v>
      </c>
      <c r="B6" s="4">
        <v>480888.72000000015</v>
      </c>
      <c r="C6" s="4">
        <v>106694.71999999999</v>
      </c>
    </row>
    <row r="7" spans="1:3" x14ac:dyDescent="0.3">
      <c r="A7" s="8" t="s">
        <v>511</v>
      </c>
      <c r="B7" s="4">
        <v>433310.31</v>
      </c>
      <c r="C7" s="4">
        <v>96008.310000000027</v>
      </c>
    </row>
    <row r="8" spans="1:3" x14ac:dyDescent="0.3">
      <c r="A8" s="8" t="s">
        <v>550</v>
      </c>
      <c r="B8" s="4">
        <v>1978302.9600000004</v>
      </c>
      <c r="C8" s="4">
        <v>445581.96000000008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BE25A-2926-4A7F-97AE-B47B746D51EF}">
  <dimension ref="A3:B8"/>
  <sheetViews>
    <sheetView topLeftCell="B4" zoomScale="114" workbookViewId="0">
      <selection activeCell="B15" sqref="B15"/>
    </sheetView>
  </sheetViews>
  <sheetFormatPr defaultRowHeight="14.4" x14ac:dyDescent="0.3"/>
  <cols>
    <col min="1" max="1" width="12.5546875" bestFit="1" customWidth="1"/>
    <col min="2" max="2" width="22.109375" bestFit="1" customWidth="1"/>
  </cols>
  <sheetData>
    <row r="3" spans="1:2" x14ac:dyDescent="0.3">
      <c r="A3" s="7" t="s">
        <v>549</v>
      </c>
      <c r="B3" t="s">
        <v>563</v>
      </c>
    </row>
    <row r="4" spans="1:2" x14ac:dyDescent="0.3">
      <c r="A4" s="8" t="s">
        <v>547</v>
      </c>
      <c r="B4" s="4">
        <v>493721.71</v>
      </c>
    </row>
    <row r="5" spans="1:2" x14ac:dyDescent="0.3">
      <c r="A5" s="8" t="s">
        <v>546</v>
      </c>
      <c r="B5" s="4">
        <v>524203.58</v>
      </c>
    </row>
    <row r="6" spans="1:2" x14ac:dyDescent="0.3">
      <c r="A6" s="8" t="s">
        <v>544</v>
      </c>
      <c r="B6" s="4">
        <v>483118.63000000006</v>
      </c>
    </row>
    <row r="7" spans="1:2" x14ac:dyDescent="0.3">
      <c r="A7" s="8" t="s">
        <v>545</v>
      </c>
      <c r="B7" s="4">
        <v>477259.04000000027</v>
      </c>
    </row>
    <row r="8" spans="1:2" x14ac:dyDescent="0.3">
      <c r="A8" s="8" t="s">
        <v>550</v>
      </c>
      <c r="B8" s="4">
        <v>1978302.9600000004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07062-4BF2-498A-B57D-E1AF4D3574C6}">
  <dimension ref="A3:B14"/>
  <sheetViews>
    <sheetView workbookViewId="0">
      <selection activeCell="F15" sqref="F15"/>
    </sheetView>
  </sheetViews>
  <sheetFormatPr defaultRowHeight="14.4" x14ac:dyDescent="0.3"/>
  <cols>
    <col min="1" max="1" width="12.5546875" bestFit="1" customWidth="1"/>
    <col min="2" max="2" width="15" bestFit="1" customWidth="1"/>
  </cols>
  <sheetData>
    <row r="3" spans="1:2" x14ac:dyDescent="0.3">
      <c r="A3" s="7" t="s">
        <v>549</v>
      </c>
      <c r="B3" t="s">
        <v>564</v>
      </c>
    </row>
    <row r="4" spans="1:2" x14ac:dyDescent="0.3">
      <c r="A4" s="8" t="s">
        <v>534</v>
      </c>
      <c r="B4" s="4">
        <v>27864.369999999995</v>
      </c>
    </row>
    <row r="5" spans="1:2" x14ac:dyDescent="0.3">
      <c r="A5" s="8" t="s">
        <v>524</v>
      </c>
      <c r="B5" s="4">
        <v>27617.16</v>
      </c>
    </row>
    <row r="6" spans="1:2" x14ac:dyDescent="0.3">
      <c r="A6" s="8" t="s">
        <v>533</v>
      </c>
      <c r="B6" s="4">
        <v>24782.61</v>
      </c>
    </row>
    <row r="7" spans="1:2" x14ac:dyDescent="0.3">
      <c r="A7" s="8" t="s">
        <v>530</v>
      </c>
      <c r="B7" s="4">
        <v>23609.309999999998</v>
      </c>
    </row>
    <row r="8" spans="1:2" x14ac:dyDescent="0.3">
      <c r="A8" s="8" t="s">
        <v>535</v>
      </c>
      <c r="B8" s="4">
        <v>23223.51</v>
      </c>
    </row>
    <row r="9" spans="1:2" x14ac:dyDescent="0.3">
      <c r="A9" s="8" t="s">
        <v>521</v>
      </c>
      <c r="B9" s="4">
        <v>21756.53</v>
      </c>
    </row>
    <row r="10" spans="1:2" x14ac:dyDescent="0.3">
      <c r="A10" s="8" t="s">
        <v>537</v>
      </c>
      <c r="B10" s="4">
        <v>21669.770000000004</v>
      </c>
    </row>
    <row r="11" spans="1:2" x14ac:dyDescent="0.3">
      <c r="A11" s="8" t="s">
        <v>539</v>
      </c>
      <c r="B11" s="4">
        <v>20613.34</v>
      </c>
    </row>
    <row r="12" spans="1:2" x14ac:dyDescent="0.3">
      <c r="A12" s="8" t="s">
        <v>538</v>
      </c>
      <c r="B12" s="4">
        <v>20204.609999999997</v>
      </c>
    </row>
    <row r="13" spans="1:2" x14ac:dyDescent="0.3">
      <c r="A13" s="8" t="s">
        <v>536</v>
      </c>
      <c r="B13" s="4">
        <v>19979.22</v>
      </c>
    </row>
    <row r="14" spans="1:2" x14ac:dyDescent="0.3">
      <c r="A14" s="8" t="s">
        <v>550</v>
      </c>
      <c r="B14" s="4">
        <v>231320.42999999996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2A81E-94A1-4A3C-8B08-49D5A648437A}">
  <dimension ref="A3:G9"/>
  <sheetViews>
    <sheetView workbookViewId="0">
      <selection activeCell="A4" sqref="A4"/>
    </sheetView>
  </sheetViews>
  <sheetFormatPr defaultRowHeight="14.4" x14ac:dyDescent="0.3"/>
  <cols>
    <col min="1" max="1" width="22.109375" bestFit="1" customWidth="1"/>
    <col min="2" max="2" width="15" bestFit="1" customWidth="1"/>
    <col min="3" max="3" width="15.88671875" bestFit="1" customWidth="1"/>
    <col min="4" max="4" width="18.77734375" bestFit="1" customWidth="1"/>
  </cols>
  <sheetData>
    <row r="3" spans="1:7" x14ac:dyDescent="0.3">
      <c r="A3" t="s">
        <v>563</v>
      </c>
      <c r="B3" t="s">
        <v>564</v>
      </c>
      <c r="C3" t="s">
        <v>569</v>
      </c>
    </row>
    <row r="4" spans="1:7" x14ac:dyDescent="0.3">
      <c r="A4" s="4">
        <v>1978302.9599999997</v>
      </c>
      <c r="B4" s="4">
        <v>445581.96000000025</v>
      </c>
      <c r="C4" s="4">
        <v>500</v>
      </c>
    </row>
    <row r="8" spans="1:7" x14ac:dyDescent="0.3">
      <c r="G8">
        <f>GETPIVOTDATA("Sum of Sales Amount (₹)",$A$3)</f>
        <v>1978302.9599999997</v>
      </c>
    </row>
    <row r="9" spans="1:7" x14ac:dyDescent="0.3">
      <c r="G9">
        <f>GETPIVOTDATA("Sum of Profit (₹)",$A$3)</f>
        <v>445581.96000000025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9BB78-FAF3-4506-88EB-FABE2FC30C26}">
  <dimension ref="A1:R501"/>
  <sheetViews>
    <sheetView topLeftCell="A2" workbookViewId="0">
      <selection activeCell="G12" sqref="A2:K501"/>
    </sheetView>
  </sheetViews>
  <sheetFormatPr defaultRowHeight="14.4" x14ac:dyDescent="0.3"/>
  <cols>
    <col min="1" max="1" width="9.88671875" customWidth="1"/>
    <col min="2" max="2" width="12" style="3" customWidth="1"/>
    <col min="3" max="3" width="13.5546875" style="3" customWidth="1"/>
    <col min="4" max="4" width="17.5546875" customWidth="1"/>
    <col min="5" max="5" width="15" customWidth="1"/>
    <col min="6" max="6" width="17.21875" customWidth="1"/>
    <col min="7" max="7" width="13.88671875" customWidth="1"/>
    <col min="8" max="8" width="10.33203125" customWidth="1"/>
    <col min="9" max="9" width="14.33203125" style="5" customWidth="1"/>
    <col min="10" max="10" width="17.6640625" customWidth="1"/>
  </cols>
  <sheetData>
    <row r="1" spans="1:18" x14ac:dyDescent="0.3">
      <c r="A1" s="1" t="s">
        <v>0</v>
      </c>
      <c r="B1" s="2" t="s">
        <v>1</v>
      </c>
      <c r="C1" s="2" t="s">
        <v>2</v>
      </c>
      <c r="D1" s="1" t="s">
        <v>3</v>
      </c>
      <c r="E1" s="1" t="s">
        <v>4</v>
      </c>
      <c r="F1" s="1" t="s">
        <v>5</v>
      </c>
      <c r="G1" s="1" t="s">
        <v>6</v>
      </c>
      <c r="H1" s="1" t="s">
        <v>7</v>
      </c>
      <c r="I1" s="6" t="s">
        <v>548</v>
      </c>
      <c r="J1" s="1" t="s">
        <v>8</v>
      </c>
      <c r="K1" s="1" t="s">
        <v>9</v>
      </c>
    </row>
    <row r="2" spans="1:18" x14ac:dyDescent="0.3">
      <c r="A2" t="s">
        <v>10</v>
      </c>
      <c r="B2" s="3">
        <v>44927</v>
      </c>
      <c r="C2" s="3" t="s">
        <v>510</v>
      </c>
      <c r="D2" t="s">
        <v>514</v>
      </c>
      <c r="E2" t="s">
        <v>519</v>
      </c>
      <c r="F2">
        <v>4505.76</v>
      </c>
      <c r="G2">
        <v>960</v>
      </c>
      <c r="H2">
        <v>665.76</v>
      </c>
      <c r="I2" s="5">
        <f>IF(Table13[[#This Row],[Sales Amount (₹)]]=0,0,Table13[[#This Row],[Profit (₹)]]/Table13[[#This Row],[Sales Amount (₹)]])</f>
        <v>0.14775753701928199</v>
      </c>
      <c r="J2">
        <v>4</v>
      </c>
      <c r="K2" t="s">
        <v>544</v>
      </c>
    </row>
    <row r="3" spans="1:18" x14ac:dyDescent="0.3">
      <c r="A3" t="s">
        <v>11</v>
      </c>
      <c r="B3" s="3">
        <v>44927.729458917827</v>
      </c>
      <c r="C3" s="3" t="s">
        <v>510</v>
      </c>
      <c r="D3" t="s">
        <v>515</v>
      </c>
      <c r="E3" t="s">
        <v>520</v>
      </c>
      <c r="F3">
        <v>6648.97</v>
      </c>
      <c r="G3">
        <v>1144</v>
      </c>
      <c r="H3">
        <v>928.97</v>
      </c>
      <c r="I3" s="5">
        <f>IF(Table13[[#This Row],[Sales Amount (₹)]]=0,0,Table13[[#This Row],[Profit (₹)]]/Table13[[#This Row],[Sales Amount (₹)]])</f>
        <v>0.13971637712307319</v>
      </c>
      <c r="J3">
        <v>5</v>
      </c>
      <c r="K3" t="s">
        <v>545</v>
      </c>
    </row>
    <row r="4" spans="1:18" x14ac:dyDescent="0.3">
      <c r="A4" t="s">
        <v>12</v>
      </c>
      <c r="B4" s="3">
        <v>44928.458917835669</v>
      </c>
      <c r="C4" s="3" t="s">
        <v>511</v>
      </c>
      <c r="D4" t="s">
        <v>515</v>
      </c>
      <c r="E4" t="s">
        <v>521</v>
      </c>
      <c r="F4">
        <v>4508.66</v>
      </c>
      <c r="G4">
        <v>1338</v>
      </c>
      <c r="H4">
        <v>494.66</v>
      </c>
      <c r="I4" s="5">
        <f>IF(Table13[[#This Row],[Sales Amount (₹)]]=0,0,Table13[[#This Row],[Profit (₹)]]/Table13[[#This Row],[Sales Amount (₹)]])</f>
        <v>0.10971330727976827</v>
      </c>
      <c r="J4">
        <v>3</v>
      </c>
      <c r="K4" t="s">
        <v>544</v>
      </c>
    </row>
    <row r="5" spans="1:18" x14ac:dyDescent="0.3">
      <c r="A5" t="s">
        <v>13</v>
      </c>
      <c r="B5" s="3">
        <v>44929.188376753496</v>
      </c>
      <c r="C5" s="3" t="s">
        <v>512</v>
      </c>
      <c r="D5" t="s">
        <v>516</v>
      </c>
      <c r="E5" t="s">
        <v>522</v>
      </c>
      <c r="F5">
        <v>7075.95</v>
      </c>
      <c r="G5">
        <v>1223</v>
      </c>
      <c r="H5">
        <v>960.95</v>
      </c>
      <c r="I5" s="5">
        <f>IF(Table13[[#This Row],[Sales Amount (₹)]]=0,0,Table13[[#This Row],[Profit (₹)]]/Table13[[#This Row],[Sales Amount (₹)]])</f>
        <v>0.13580508624283666</v>
      </c>
      <c r="J5">
        <v>5</v>
      </c>
      <c r="K5" t="s">
        <v>544</v>
      </c>
    </row>
    <row r="6" spans="1:18" x14ac:dyDescent="0.3">
      <c r="A6" t="s">
        <v>14</v>
      </c>
      <c r="B6" s="3">
        <v>44929.917835671353</v>
      </c>
      <c r="C6" s="3" t="s">
        <v>512</v>
      </c>
      <c r="D6" t="s">
        <v>514</v>
      </c>
      <c r="E6" t="s">
        <v>523</v>
      </c>
      <c r="F6">
        <v>6011.33</v>
      </c>
      <c r="G6">
        <v>1785</v>
      </c>
      <c r="H6">
        <v>656.33</v>
      </c>
      <c r="I6" s="5">
        <f>IF(Table13[[#This Row],[Sales Amount (₹)]]=0,0,Table13[[#This Row],[Profit (₹)]]/Table13[[#This Row],[Sales Amount (₹)]])</f>
        <v>0.10918216101927528</v>
      </c>
      <c r="J6">
        <v>3</v>
      </c>
      <c r="K6" t="s">
        <v>545</v>
      </c>
    </row>
    <row r="7" spans="1:18" x14ac:dyDescent="0.3">
      <c r="A7" t="s">
        <v>15</v>
      </c>
      <c r="B7" s="3">
        <v>44930.64729458918</v>
      </c>
      <c r="C7" s="3" t="s">
        <v>510</v>
      </c>
      <c r="D7" t="s">
        <v>514</v>
      </c>
      <c r="E7" t="s">
        <v>524</v>
      </c>
      <c r="F7">
        <v>7284.98</v>
      </c>
      <c r="G7">
        <v>1537</v>
      </c>
      <c r="H7">
        <v>1136.98</v>
      </c>
      <c r="I7" s="5">
        <f>IF(Table13[[#This Row],[Sales Amount (₹)]]=0,0,Table13[[#This Row],[Profit (₹)]]/Table13[[#This Row],[Sales Amount (₹)]])</f>
        <v>0.15607180802143589</v>
      </c>
      <c r="J7">
        <v>4</v>
      </c>
      <c r="K7" t="s">
        <v>545</v>
      </c>
      <c r="R7" s="5"/>
    </row>
    <row r="8" spans="1:18" x14ac:dyDescent="0.3">
      <c r="A8" t="s">
        <v>16</v>
      </c>
      <c r="B8" s="3">
        <v>44931.376753507007</v>
      </c>
      <c r="C8" s="3" t="s">
        <v>510</v>
      </c>
      <c r="D8" t="s">
        <v>516</v>
      </c>
      <c r="E8" t="s">
        <v>525</v>
      </c>
      <c r="F8">
        <v>2025.88</v>
      </c>
      <c r="G8">
        <v>376</v>
      </c>
      <c r="H8">
        <v>521.88</v>
      </c>
      <c r="I8" s="5">
        <f>IF(Table13[[#This Row],[Sales Amount (₹)]]=0,0,Table13[[#This Row],[Profit (₹)]]/Table13[[#This Row],[Sales Amount (₹)]])</f>
        <v>0.25760657097162715</v>
      </c>
      <c r="J8">
        <v>4</v>
      </c>
      <c r="K8" t="s">
        <v>545</v>
      </c>
    </row>
    <row r="9" spans="1:18" x14ac:dyDescent="0.3">
      <c r="A9" t="s">
        <v>17</v>
      </c>
      <c r="B9" s="3">
        <v>44932.106212424849</v>
      </c>
      <c r="C9" s="3" t="s">
        <v>512</v>
      </c>
      <c r="D9" t="s">
        <v>516</v>
      </c>
      <c r="E9" t="s">
        <v>525</v>
      </c>
      <c r="F9">
        <v>266.88</v>
      </c>
      <c r="G9">
        <v>121</v>
      </c>
      <c r="H9">
        <v>24.88</v>
      </c>
      <c r="I9" s="5">
        <f>IF(Table13[[#This Row],[Sales Amount (₹)]]=0,0,Table13[[#This Row],[Profit (₹)]]/Table13[[#This Row],[Sales Amount (₹)]])</f>
        <v>9.3225419664268588E-2</v>
      </c>
      <c r="J9">
        <v>2</v>
      </c>
      <c r="K9" t="s">
        <v>544</v>
      </c>
    </row>
    <row r="10" spans="1:18" x14ac:dyDescent="0.3">
      <c r="A10" t="s">
        <v>18</v>
      </c>
      <c r="B10" s="3">
        <v>44932.835671342677</v>
      </c>
      <c r="C10" s="3" t="s">
        <v>511</v>
      </c>
      <c r="D10" t="s">
        <v>514</v>
      </c>
      <c r="E10" t="s">
        <v>524</v>
      </c>
      <c r="F10">
        <v>2205.89</v>
      </c>
      <c r="G10">
        <v>1684</v>
      </c>
      <c r="H10">
        <v>521.89</v>
      </c>
      <c r="I10" s="5">
        <f>IF(Table13[[#This Row],[Sales Amount (₹)]]=0,0,Table13[[#This Row],[Profit (₹)]]/Table13[[#This Row],[Sales Amount (₹)]])</f>
        <v>0.23658931315704773</v>
      </c>
      <c r="J10">
        <v>1</v>
      </c>
      <c r="K10" t="s">
        <v>544</v>
      </c>
    </row>
    <row r="11" spans="1:18" x14ac:dyDescent="0.3">
      <c r="A11" t="s">
        <v>19</v>
      </c>
      <c r="B11" s="3">
        <v>44933.565130260518</v>
      </c>
      <c r="C11" s="3" t="s">
        <v>512</v>
      </c>
      <c r="D11" t="s">
        <v>516</v>
      </c>
      <c r="E11" t="s">
        <v>526</v>
      </c>
      <c r="F11">
        <v>4763.43</v>
      </c>
      <c r="G11">
        <v>1599</v>
      </c>
      <c r="H11">
        <v>1565.43</v>
      </c>
      <c r="I11" s="5">
        <f>IF(Table13[[#This Row],[Sales Amount (₹)]]=0,0,Table13[[#This Row],[Profit (₹)]]/Table13[[#This Row],[Sales Amount (₹)]])</f>
        <v>0.32863503819726542</v>
      </c>
      <c r="J11">
        <v>2</v>
      </c>
      <c r="K11" t="s">
        <v>545</v>
      </c>
    </row>
    <row r="12" spans="1:18" x14ac:dyDescent="0.3">
      <c r="A12" t="s">
        <v>20</v>
      </c>
      <c r="B12" s="3">
        <v>44934.294589178353</v>
      </c>
      <c r="C12" s="3" t="s">
        <v>511</v>
      </c>
      <c r="D12" t="s">
        <v>516</v>
      </c>
      <c r="E12" t="s">
        <v>527</v>
      </c>
      <c r="F12">
        <v>7830.25</v>
      </c>
      <c r="G12">
        <v>1999</v>
      </c>
      <c r="H12">
        <v>1833.25</v>
      </c>
      <c r="I12" s="5">
        <f>IF(Table13[[#This Row],[Sales Amount (₹)]]=0,0,Table13[[#This Row],[Profit (₹)]]/Table13[[#This Row],[Sales Amount (₹)]])</f>
        <v>0.23412407011270395</v>
      </c>
      <c r="J12">
        <v>3</v>
      </c>
      <c r="K12" t="s">
        <v>546</v>
      </c>
    </row>
    <row r="13" spans="1:18" x14ac:dyDescent="0.3">
      <c r="A13" t="s">
        <v>21</v>
      </c>
      <c r="B13" s="3">
        <v>44935.024048096187</v>
      </c>
      <c r="C13" s="3" t="s">
        <v>510</v>
      </c>
      <c r="D13" t="s">
        <v>514</v>
      </c>
      <c r="E13" t="s">
        <v>519</v>
      </c>
      <c r="F13">
        <v>1810.75</v>
      </c>
      <c r="G13">
        <v>1254</v>
      </c>
      <c r="H13">
        <v>556.75</v>
      </c>
      <c r="I13" s="5">
        <f>IF(Table13[[#This Row],[Sales Amount (₹)]]=0,0,Table13[[#This Row],[Profit (₹)]]/Table13[[#This Row],[Sales Amount (₹)]])</f>
        <v>0.30746928068479912</v>
      </c>
      <c r="J13">
        <v>1</v>
      </c>
      <c r="K13" t="s">
        <v>545</v>
      </c>
    </row>
    <row r="14" spans="1:18" x14ac:dyDescent="0.3">
      <c r="A14" t="s">
        <v>22</v>
      </c>
      <c r="B14" s="3">
        <v>44935.753507014029</v>
      </c>
      <c r="C14" s="3" t="s">
        <v>510</v>
      </c>
      <c r="D14" t="s">
        <v>516</v>
      </c>
      <c r="E14" t="s">
        <v>526</v>
      </c>
      <c r="F14">
        <v>5292.3</v>
      </c>
      <c r="G14">
        <v>940</v>
      </c>
      <c r="H14">
        <v>592.29999999999995</v>
      </c>
      <c r="I14" s="5">
        <f>IF(Table13[[#This Row],[Sales Amount (₹)]]=0,0,Table13[[#This Row],[Profit (₹)]]/Table13[[#This Row],[Sales Amount (₹)]])</f>
        <v>0.11191731383330497</v>
      </c>
      <c r="J14">
        <v>5</v>
      </c>
      <c r="K14" t="s">
        <v>544</v>
      </c>
    </row>
    <row r="15" spans="1:18" x14ac:dyDescent="0.3">
      <c r="A15" t="s">
        <v>23</v>
      </c>
      <c r="B15" s="3">
        <v>44936.482965931857</v>
      </c>
      <c r="C15" s="3" t="s">
        <v>512</v>
      </c>
      <c r="D15" t="s">
        <v>515</v>
      </c>
      <c r="E15" t="s">
        <v>528</v>
      </c>
      <c r="F15">
        <v>4161.51</v>
      </c>
      <c r="G15">
        <v>700</v>
      </c>
      <c r="H15">
        <v>1361.51</v>
      </c>
      <c r="I15" s="5">
        <f>IF(Table13[[#This Row],[Sales Amount (₹)]]=0,0,Table13[[#This Row],[Profit (₹)]]/Table13[[#This Row],[Sales Amount (₹)]])</f>
        <v>0.32716730225326862</v>
      </c>
      <c r="J15">
        <v>4</v>
      </c>
      <c r="K15" t="s">
        <v>544</v>
      </c>
    </row>
    <row r="16" spans="1:18" x14ac:dyDescent="0.3">
      <c r="A16" t="s">
        <v>24</v>
      </c>
      <c r="B16" s="3">
        <v>44937.212424849698</v>
      </c>
      <c r="C16" s="3" t="s">
        <v>510</v>
      </c>
      <c r="D16" t="s">
        <v>515</v>
      </c>
      <c r="E16" t="s">
        <v>529</v>
      </c>
      <c r="F16">
        <v>1938.39</v>
      </c>
      <c r="G16">
        <v>876</v>
      </c>
      <c r="H16">
        <v>186.39</v>
      </c>
      <c r="I16" s="5">
        <f>IF(Table13[[#This Row],[Sales Amount (₹)]]=0,0,Table13[[#This Row],[Profit (₹)]]/Table13[[#This Row],[Sales Amount (₹)]])</f>
        <v>9.6157120084193567E-2</v>
      </c>
      <c r="J16">
        <v>2</v>
      </c>
      <c r="K16" t="s">
        <v>545</v>
      </c>
    </row>
    <row r="17" spans="1:11" x14ac:dyDescent="0.3">
      <c r="A17" t="s">
        <v>25</v>
      </c>
      <c r="B17" s="3">
        <v>44937.941883767533</v>
      </c>
      <c r="C17" s="3" t="s">
        <v>513</v>
      </c>
      <c r="D17" t="s">
        <v>517</v>
      </c>
      <c r="E17" t="s">
        <v>530</v>
      </c>
      <c r="F17">
        <v>3500.7</v>
      </c>
      <c r="G17">
        <v>1463</v>
      </c>
      <c r="H17">
        <v>574.70000000000005</v>
      </c>
      <c r="I17" s="5">
        <f>IF(Table13[[#This Row],[Sales Amount (₹)]]=0,0,Table13[[#This Row],[Profit (₹)]]/Table13[[#This Row],[Sales Amount (₹)]])</f>
        <v>0.16416716656668667</v>
      </c>
      <c r="J17">
        <v>2</v>
      </c>
      <c r="K17" t="s">
        <v>546</v>
      </c>
    </row>
    <row r="18" spans="1:11" x14ac:dyDescent="0.3">
      <c r="A18" t="s">
        <v>26</v>
      </c>
      <c r="B18" s="3">
        <v>44938.671342685368</v>
      </c>
      <c r="C18" s="3" t="s">
        <v>511</v>
      </c>
      <c r="D18" t="s">
        <v>518</v>
      </c>
      <c r="E18" t="s">
        <v>531</v>
      </c>
      <c r="F18">
        <v>8483.32</v>
      </c>
      <c r="G18">
        <v>1578</v>
      </c>
      <c r="H18">
        <v>2171.3200000000002</v>
      </c>
      <c r="I18" s="5">
        <f>IF(Table13[[#This Row],[Sales Amount (₹)]]=0,0,Table13[[#This Row],[Profit (₹)]]/Table13[[#This Row],[Sales Amount (₹)]])</f>
        <v>0.25595167929537022</v>
      </c>
      <c r="J18">
        <v>4</v>
      </c>
      <c r="K18" t="s">
        <v>546</v>
      </c>
    </row>
    <row r="19" spans="1:11" x14ac:dyDescent="0.3">
      <c r="A19" t="s">
        <v>27</v>
      </c>
      <c r="B19" s="3">
        <v>44939.400801603209</v>
      </c>
      <c r="C19" s="3" t="s">
        <v>512</v>
      </c>
      <c r="D19" t="s">
        <v>516</v>
      </c>
      <c r="E19" t="s">
        <v>532</v>
      </c>
      <c r="F19">
        <v>1149.6300000000001</v>
      </c>
      <c r="G19">
        <v>305</v>
      </c>
      <c r="H19">
        <v>234.63</v>
      </c>
      <c r="I19" s="5">
        <f>IF(Table13[[#This Row],[Sales Amount (₹)]]=0,0,Table13[[#This Row],[Profit (₹)]]/Table13[[#This Row],[Sales Amount (₹)]])</f>
        <v>0.20409175125910073</v>
      </c>
      <c r="J19">
        <v>3</v>
      </c>
      <c r="K19" t="s">
        <v>547</v>
      </c>
    </row>
    <row r="20" spans="1:11" x14ac:dyDescent="0.3">
      <c r="A20" t="s">
        <v>28</v>
      </c>
      <c r="B20" s="3">
        <v>44940.130260521037</v>
      </c>
      <c r="C20" s="3" t="s">
        <v>510</v>
      </c>
      <c r="D20" t="s">
        <v>516</v>
      </c>
      <c r="E20" t="s">
        <v>526</v>
      </c>
      <c r="F20">
        <v>5594.56</v>
      </c>
      <c r="G20">
        <v>1995</v>
      </c>
      <c r="H20">
        <v>1604.56</v>
      </c>
      <c r="I20" s="5">
        <f>IF(Table13[[#This Row],[Sales Amount (₹)]]=0,0,Table13[[#This Row],[Profit (₹)]]/Table13[[#This Row],[Sales Amount (₹)]])</f>
        <v>0.28680718412171818</v>
      </c>
      <c r="J20">
        <v>2</v>
      </c>
      <c r="K20" t="s">
        <v>546</v>
      </c>
    </row>
    <row r="21" spans="1:11" x14ac:dyDescent="0.3">
      <c r="A21" t="s">
        <v>29</v>
      </c>
      <c r="B21" s="3">
        <v>44940.859719438879</v>
      </c>
      <c r="C21" s="3" t="s">
        <v>513</v>
      </c>
      <c r="D21" t="s">
        <v>516</v>
      </c>
      <c r="E21" t="s">
        <v>525</v>
      </c>
      <c r="F21">
        <v>4449.24</v>
      </c>
      <c r="G21">
        <v>1895</v>
      </c>
      <c r="H21">
        <v>659.24</v>
      </c>
      <c r="I21" s="5">
        <f>IF(Table13[[#This Row],[Sales Amount (₹)]]=0,0,Table13[[#This Row],[Profit (₹)]]/Table13[[#This Row],[Sales Amount (₹)]])</f>
        <v>0.14816912551357087</v>
      </c>
      <c r="J21">
        <v>2</v>
      </c>
      <c r="K21" t="s">
        <v>544</v>
      </c>
    </row>
    <row r="22" spans="1:11" x14ac:dyDescent="0.3">
      <c r="A22" t="s">
        <v>30</v>
      </c>
      <c r="B22" s="3">
        <v>44941.589178356713</v>
      </c>
      <c r="C22" s="3" t="s">
        <v>510</v>
      </c>
      <c r="D22" t="s">
        <v>517</v>
      </c>
      <c r="E22" t="s">
        <v>533</v>
      </c>
      <c r="F22">
        <v>2122.08</v>
      </c>
      <c r="G22">
        <v>829</v>
      </c>
      <c r="H22">
        <v>464.08</v>
      </c>
      <c r="I22" s="5">
        <f>IF(Table13[[#This Row],[Sales Amount (₹)]]=0,0,Table13[[#This Row],[Profit (₹)]]/Table13[[#This Row],[Sales Amount (₹)]])</f>
        <v>0.21869109552891502</v>
      </c>
      <c r="J22">
        <v>2</v>
      </c>
      <c r="K22" t="s">
        <v>545</v>
      </c>
    </row>
    <row r="23" spans="1:11" x14ac:dyDescent="0.3">
      <c r="A23" t="s">
        <v>31</v>
      </c>
      <c r="B23" s="3">
        <v>44942.318637274548</v>
      </c>
      <c r="C23" s="3" t="s">
        <v>513</v>
      </c>
      <c r="D23" t="s">
        <v>515</v>
      </c>
      <c r="E23" t="s">
        <v>534</v>
      </c>
      <c r="F23">
        <v>2932.76</v>
      </c>
      <c r="G23">
        <v>1095</v>
      </c>
      <c r="H23">
        <v>742.76</v>
      </c>
      <c r="I23" s="5">
        <f>IF(Table13[[#This Row],[Sales Amount (₹)]]=0,0,Table13[[#This Row],[Profit (₹)]]/Table13[[#This Row],[Sales Amount (₹)]])</f>
        <v>0.2532631377951145</v>
      </c>
      <c r="J23">
        <v>2</v>
      </c>
      <c r="K23" t="s">
        <v>547</v>
      </c>
    </row>
    <row r="24" spans="1:11" x14ac:dyDescent="0.3">
      <c r="A24" t="s">
        <v>32</v>
      </c>
      <c r="B24" s="3">
        <v>44943.048096192382</v>
      </c>
      <c r="C24" s="3" t="s">
        <v>510</v>
      </c>
      <c r="D24" t="s">
        <v>516</v>
      </c>
      <c r="E24" t="s">
        <v>527</v>
      </c>
      <c r="F24">
        <v>6626.67</v>
      </c>
      <c r="G24">
        <v>1116</v>
      </c>
      <c r="H24">
        <v>2162.67</v>
      </c>
      <c r="I24" s="5">
        <f>IF(Table13[[#This Row],[Sales Amount (₹)]]=0,0,Table13[[#This Row],[Profit (₹)]]/Table13[[#This Row],[Sales Amount (₹)]])</f>
        <v>0.32635848774723958</v>
      </c>
      <c r="J24">
        <v>4</v>
      </c>
      <c r="K24" t="s">
        <v>547</v>
      </c>
    </row>
    <row r="25" spans="1:11" x14ac:dyDescent="0.3">
      <c r="A25" t="s">
        <v>33</v>
      </c>
      <c r="B25" s="3">
        <v>44943.777555110217</v>
      </c>
      <c r="C25" s="3" t="s">
        <v>510</v>
      </c>
      <c r="D25" t="s">
        <v>517</v>
      </c>
      <c r="E25" t="s">
        <v>533</v>
      </c>
      <c r="F25">
        <v>5728.61</v>
      </c>
      <c r="G25">
        <v>819</v>
      </c>
      <c r="H25">
        <v>1633.61</v>
      </c>
      <c r="I25" s="5">
        <f>IF(Table13[[#This Row],[Sales Amount (₹)]]=0,0,Table13[[#This Row],[Profit (₹)]]/Table13[[#This Row],[Sales Amount (₹)]])</f>
        <v>0.28516690785373766</v>
      </c>
      <c r="J25">
        <v>5</v>
      </c>
      <c r="K25" t="s">
        <v>546</v>
      </c>
    </row>
    <row r="26" spans="1:11" x14ac:dyDescent="0.3">
      <c r="A26" t="s">
        <v>34</v>
      </c>
      <c r="B26" s="3">
        <v>44944.507014028059</v>
      </c>
      <c r="C26" s="3" t="s">
        <v>510</v>
      </c>
      <c r="D26" t="s">
        <v>518</v>
      </c>
      <c r="E26" t="s">
        <v>535</v>
      </c>
      <c r="F26">
        <v>5536.23</v>
      </c>
      <c r="G26">
        <v>891</v>
      </c>
      <c r="H26">
        <v>1081.23</v>
      </c>
      <c r="I26" s="5">
        <f>IF(Table13[[#This Row],[Sales Amount (₹)]]=0,0,Table13[[#This Row],[Profit (₹)]]/Table13[[#This Row],[Sales Amount (₹)]])</f>
        <v>0.19530077326989667</v>
      </c>
      <c r="J26">
        <v>5</v>
      </c>
      <c r="K26" t="s">
        <v>547</v>
      </c>
    </row>
    <row r="27" spans="1:11" x14ac:dyDescent="0.3">
      <c r="A27" t="s">
        <v>35</v>
      </c>
      <c r="B27" s="3">
        <v>44945.236472945893</v>
      </c>
      <c r="C27" s="3" t="s">
        <v>513</v>
      </c>
      <c r="D27" t="s">
        <v>517</v>
      </c>
      <c r="E27" t="s">
        <v>533</v>
      </c>
      <c r="F27">
        <v>1512.01</v>
      </c>
      <c r="G27">
        <v>287</v>
      </c>
      <c r="H27">
        <v>364.01</v>
      </c>
      <c r="I27" s="5">
        <f>IF(Table13[[#This Row],[Sales Amount (₹)]]=0,0,Table13[[#This Row],[Profit (₹)]]/Table13[[#This Row],[Sales Amount (₹)]])</f>
        <v>0.24074576226347708</v>
      </c>
      <c r="J27">
        <v>4</v>
      </c>
      <c r="K27" t="s">
        <v>545</v>
      </c>
    </row>
    <row r="28" spans="1:11" x14ac:dyDescent="0.3">
      <c r="A28" t="s">
        <v>36</v>
      </c>
      <c r="B28" s="3">
        <v>44945.965931863728</v>
      </c>
      <c r="C28" s="3" t="s">
        <v>510</v>
      </c>
      <c r="D28" t="s">
        <v>516</v>
      </c>
      <c r="E28" t="s">
        <v>522</v>
      </c>
      <c r="F28">
        <v>1818.72</v>
      </c>
      <c r="G28">
        <v>1280</v>
      </c>
      <c r="H28">
        <v>538.72</v>
      </c>
      <c r="I28" s="5">
        <f>IF(Table13[[#This Row],[Sales Amount (₹)]]=0,0,Table13[[#This Row],[Profit (₹)]]/Table13[[#This Row],[Sales Amount (₹)]])</f>
        <v>0.29620832233658839</v>
      </c>
      <c r="J28">
        <v>1</v>
      </c>
      <c r="K28" t="s">
        <v>544</v>
      </c>
    </row>
    <row r="29" spans="1:11" x14ac:dyDescent="0.3">
      <c r="A29" t="s">
        <v>37</v>
      </c>
      <c r="B29" s="3">
        <v>44946.695390781562</v>
      </c>
      <c r="C29" s="3" t="s">
        <v>512</v>
      </c>
      <c r="D29" t="s">
        <v>516</v>
      </c>
      <c r="E29" t="s">
        <v>525</v>
      </c>
      <c r="F29">
        <v>2959.61</v>
      </c>
      <c r="G29">
        <v>1980</v>
      </c>
      <c r="H29">
        <v>979.61</v>
      </c>
      <c r="I29" s="5">
        <f>IF(Table13[[#This Row],[Sales Amount (₹)]]=0,0,Table13[[#This Row],[Profit (₹)]]/Table13[[#This Row],[Sales Amount (₹)]])</f>
        <v>0.33099293487993348</v>
      </c>
      <c r="J29">
        <v>1</v>
      </c>
      <c r="K29" t="s">
        <v>546</v>
      </c>
    </row>
    <row r="30" spans="1:11" x14ac:dyDescent="0.3">
      <c r="A30" t="s">
        <v>38</v>
      </c>
      <c r="B30" s="3">
        <v>44947.424849699397</v>
      </c>
      <c r="C30" s="3" t="s">
        <v>511</v>
      </c>
      <c r="D30" t="s">
        <v>515</v>
      </c>
      <c r="E30" t="s">
        <v>529</v>
      </c>
      <c r="F30">
        <v>823.35</v>
      </c>
      <c r="G30">
        <v>747</v>
      </c>
      <c r="H30">
        <v>76.349999999999994</v>
      </c>
      <c r="I30" s="5">
        <f>IF(Table13[[#This Row],[Sales Amount (₹)]]=0,0,Table13[[#This Row],[Profit (₹)]]/Table13[[#This Row],[Sales Amount (₹)]])</f>
        <v>9.2730916378210959E-2</v>
      </c>
      <c r="J30">
        <v>1</v>
      </c>
      <c r="K30" t="s">
        <v>545</v>
      </c>
    </row>
    <row r="31" spans="1:11" x14ac:dyDescent="0.3">
      <c r="A31" t="s">
        <v>39</v>
      </c>
      <c r="B31" s="3">
        <v>44948.154308617231</v>
      </c>
      <c r="C31" s="3" t="s">
        <v>511</v>
      </c>
      <c r="D31" t="s">
        <v>518</v>
      </c>
      <c r="E31" t="s">
        <v>531</v>
      </c>
      <c r="F31">
        <v>6728.43</v>
      </c>
      <c r="G31">
        <v>1622</v>
      </c>
      <c r="H31">
        <v>1862.43</v>
      </c>
      <c r="I31" s="5">
        <f>IF(Table13[[#This Row],[Sales Amount (₹)]]=0,0,Table13[[#This Row],[Profit (₹)]]/Table13[[#This Row],[Sales Amount (₹)]])</f>
        <v>0.2768000856068949</v>
      </c>
      <c r="J31">
        <v>3</v>
      </c>
      <c r="K31" t="s">
        <v>547</v>
      </c>
    </row>
    <row r="32" spans="1:11" x14ac:dyDescent="0.3">
      <c r="A32" t="s">
        <v>40</v>
      </c>
      <c r="B32" s="3">
        <v>44948.883767535073</v>
      </c>
      <c r="C32" s="3" t="s">
        <v>512</v>
      </c>
      <c r="D32" t="s">
        <v>517</v>
      </c>
      <c r="E32" t="s">
        <v>530</v>
      </c>
      <c r="F32">
        <v>2188.8200000000002</v>
      </c>
      <c r="G32">
        <v>518</v>
      </c>
      <c r="H32">
        <v>634.82000000000005</v>
      </c>
      <c r="I32" s="5">
        <f>IF(Table13[[#This Row],[Sales Amount (₹)]]=0,0,Table13[[#This Row],[Profit (₹)]]/Table13[[#This Row],[Sales Amount (₹)]])</f>
        <v>0.29002841713800132</v>
      </c>
      <c r="J32">
        <v>3</v>
      </c>
      <c r="K32" t="s">
        <v>547</v>
      </c>
    </row>
    <row r="33" spans="1:11" x14ac:dyDescent="0.3">
      <c r="A33" t="s">
        <v>41</v>
      </c>
      <c r="B33" s="3">
        <v>44949.613226452908</v>
      </c>
      <c r="C33" s="3" t="s">
        <v>510</v>
      </c>
      <c r="D33" t="s">
        <v>517</v>
      </c>
      <c r="E33" t="s">
        <v>536</v>
      </c>
      <c r="F33">
        <v>10027.91</v>
      </c>
      <c r="G33">
        <v>1613</v>
      </c>
      <c r="H33">
        <v>1962.91</v>
      </c>
      <c r="I33" s="5">
        <f>IF(Table13[[#This Row],[Sales Amount (₹)]]=0,0,Table13[[#This Row],[Profit (₹)]]/Table13[[#This Row],[Sales Amount (₹)]])</f>
        <v>0.19574467660758824</v>
      </c>
      <c r="J33">
        <v>5</v>
      </c>
      <c r="K33" t="s">
        <v>544</v>
      </c>
    </row>
    <row r="34" spans="1:11" x14ac:dyDescent="0.3">
      <c r="A34" t="s">
        <v>42</v>
      </c>
      <c r="B34" s="3">
        <v>44950.342685370742</v>
      </c>
      <c r="C34" s="3" t="s">
        <v>513</v>
      </c>
      <c r="D34" t="s">
        <v>517</v>
      </c>
      <c r="E34" t="s">
        <v>536</v>
      </c>
      <c r="F34">
        <v>1663.47</v>
      </c>
      <c r="G34">
        <v>1151</v>
      </c>
      <c r="H34">
        <v>512.47</v>
      </c>
      <c r="I34" s="5">
        <f>IF(Table13[[#This Row],[Sales Amount (₹)]]=0,0,Table13[[#This Row],[Profit (₹)]]/Table13[[#This Row],[Sales Amount (₹)]])</f>
        <v>0.30807288379111136</v>
      </c>
      <c r="J34">
        <v>1</v>
      </c>
      <c r="K34" t="s">
        <v>544</v>
      </c>
    </row>
    <row r="35" spans="1:11" x14ac:dyDescent="0.3">
      <c r="A35" t="s">
        <v>43</v>
      </c>
      <c r="B35" s="3">
        <v>44951.072144288577</v>
      </c>
      <c r="C35" s="3" t="s">
        <v>511</v>
      </c>
      <c r="D35" t="s">
        <v>516</v>
      </c>
      <c r="E35" t="s">
        <v>526</v>
      </c>
      <c r="F35">
        <v>4684.68</v>
      </c>
      <c r="G35">
        <v>1029</v>
      </c>
      <c r="H35">
        <v>568.67999999999995</v>
      </c>
      <c r="I35" s="5">
        <f>IF(Table13[[#This Row],[Sales Amount (₹)]]=0,0,Table13[[#This Row],[Profit (₹)]]/Table13[[#This Row],[Sales Amount (₹)]])</f>
        <v>0.12139142908373676</v>
      </c>
      <c r="J35">
        <v>4</v>
      </c>
      <c r="K35" t="s">
        <v>545</v>
      </c>
    </row>
    <row r="36" spans="1:11" x14ac:dyDescent="0.3">
      <c r="A36" t="s">
        <v>44</v>
      </c>
      <c r="B36" s="3">
        <v>44951.801603206412</v>
      </c>
      <c r="C36" s="3" t="s">
        <v>510</v>
      </c>
      <c r="D36" t="s">
        <v>516</v>
      </c>
      <c r="E36" t="s">
        <v>527</v>
      </c>
      <c r="F36">
        <v>1323.15</v>
      </c>
      <c r="G36">
        <v>198</v>
      </c>
      <c r="H36">
        <v>333.15</v>
      </c>
      <c r="I36" s="5">
        <f>IF(Table13[[#This Row],[Sales Amount (₹)]]=0,0,Table13[[#This Row],[Profit (₹)]]/Table13[[#This Row],[Sales Amount (₹)]])</f>
        <v>0.25178551184672937</v>
      </c>
      <c r="J36">
        <v>5</v>
      </c>
      <c r="K36" t="s">
        <v>547</v>
      </c>
    </row>
    <row r="37" spans="1:11" x14ac:dyDescent="0.3">
      <c r="A37" t="s">
        <v>45</v>
      </c>
      <c r="B37" s="3">
        <v>44952.531062124253</v>
      </c>
      <c r="C37" s="3" t="s">
        <v>511</v>
      </c>
      <c r="D37" t="s">
        <v>517</v>
      </c>
      <c r="E37" t="s">
        <v>530</v>
      </c>
      <c r="F37">
        <v>6457.32</v>
      </c>
      <c r="G37">
        <v>1670</v>
      </c>
      <c r="H37">
        <v>1447.32</v>
      </c>
      <c r="I37" s="5">
        <f>IF(Table13[[#This Row],[Sales Amount (₹)]]=0,0,Table13[[#This Row],[Profit (₹)]]/Table13[[#This Row],[Sales Amount (₹)]])</f>
        <v>0.22413632900336364</v>
      </c>
      <c r="J37">
        <v>3</v>
      </c>
      <c r="K37" t="s">
        <v>544</v>
      </c>
    </row>
    <row r="38" spans="1:11" x14ac:dyDescent="0.3">
      <c r="A38" t="s">
        <v>46</v>
      </c>
      <c r="B38" s="3">
        <v>44953.260521042081</v>
      </c>
      <c r="C38" s="3" t="s">
        <v>513</v>
      </c>
      <c r="D38" t="s">
        <v>514</v>
      </c>
      <c r="E38" t="s">
        <v>519</v>
      </c>
      <c r="F38">
        <v>11408.56</v>
      </c>
      <c r="G38">
        <v>1585</v>
      </c>
      <c r="H38">
        <v>3483.56</v>
      </c>
      <c r="I38" s="5">
        <f>IF(Table13[[#This Row],[Sales Amount (₹)]]=0,0,Table13[[#This Row],[Profit (₹)]]/Table13[[#This Row],[Sales Amount (₹)]])</f>
        <v>0.3053461611281354</v>
      </c>
      <c r="J38">
        <v>5</v>
      </c>
      <c r="K38" t="s">
        <v>545</v>
      </c>
    </row>
    <row r="39" spans="1:11" x14ac:dyDescent="0.3">
      <c r="A39" t="s">
        <v>47</v>
      </c>
      <c r="B39" s="3">
        <v>44953.989979959922</v>
      </c>
      <c r="C39" s="3" t="s">
        <v>513</v>
      </c>
      <c r="D39" t="s">
        <v>517</v>
      </c>
      <c r="E39" t="s">
        <v>530</v>
      </c>
      <c r="F39">
        <v>8008.41</v>
      </c>
      <c r="G39">
        <v>1341</v>
      </c>
      <c r="H39">
        <v>1303.4100000000001</v>
      </c>
      <c r="I39" s="5">
        <f>IF(Table13[[#This Row],[Sales Amount (₹)]]=0,0,Table13[[#This Row],[Profit (₹)]]/Table13[[#This Row],[Sales Amount (₹)]])</f>
        <v>0.16275515364473098</v>
      </c>
      <c r="J39">
        <v>5</v>
      </c>
      <c r="K39" t="s">
        <v>547</v>
      </c>
    </row>
    <row r="40" spans="1:11" x14ac:dyDescent="0.3">
      <c r="A40" t="s">
        <v>48</v>
      </c>
      <c r="B40" s="3">
        <v>44954.719438877757</v>
      </c>
      <c r="C40" s="3" t="s">
        <v>513</v>
      </c>
      <c r="D40" t="s">
        <v>518</v>
      </c>
      <c r="E40" t="s">
        <v>537</v>
      </c>
      <c r="F40">
        <v>2043.18</v>
      </c>
      <c r="G40">
        <v>492</v>
      </c>
      <c r="H40">
        <v>567.17999999999995</v>
      </c>
      <c r="I40" s="5">
        <f>IF(Table13[[#This Row],[Sales Amount (₹)]]=0,0,Table13[[#This Row],[Profit (₹)]]/Table13[[#This Row],[Sales Amount (₹)]])</f>
        <v>0.27759668751651834</v>
      </c>
      <c r="J40">
        <v>3</v>
      </c>
      <c r="K40" t="s">
        <v>544</v>
      </c>
    </row>
    <row r="41" spans="1:11" x14ac:dyDescent="0.3">
      <c r="A41" t="s">
        <v>49</v>
      </c>
      <c r="B41" s="3">
        <v>44955.448897795592</v>
      </c>
      <c r="C41" s="3" t="s">
        <v>511</v>
      </c>
      <c r="D41" t="s">
        <v>515</v>
      </c>
      <c r="E41" t="s">
        <v>520</v>
      </c>
      <c r="F41">
        <v>4278.8100000000004</v>
      </c>
      <c r="G41">
        <v>1677</v>
      </c>
      <c r="H41">
        <v>924.81</v>
      </c>
      <c r="I41" s="5">
        <f>IF(Table13[[#This Row],[Sales Amount (₹)]]=0,0,Table13[[#This Row],[Profit (₹)]]/Table13[[#This Row],[Sales Amount (₹)]])</f>
        <v>0.21613719702440629</v>
      </c>
      <c r="J41">
        <v>2</v>
      </c>
      <c r="K41" t="s">
        <v>546</v>
      </c>
    </row>
    <row r="42" spans="1:11" x14ac:dyDescent="0.3">
      <c r="A42" t="s">
        <v>50</v>
      </c>
      <c r="B42" s="3">
        <v>44956.178356713433</v>
      </c>
      <c r="C42" s="3" t="s">
        <v>513</v>
      </c>
      <c r="D42" t="s">
        <v>516</v>
      </c>
      <c r="E42" t="s">
        <v>526</v>
      </c>
      <c r="F42">
        <v>7428.61</v>
      </c>
      <c r="G42">
        <v>1698</v>
      </c>
      <c r="H42">
        <v>2334.61</v>
      </c>
      <c r="I42" s="5">
        <f>IF(Table13[[#This Row],[Sales Amount (₹)]]=0,0,Table13[[#This Row],[Profit (₹)]]/Table13[[#This Row],[Sales Amount (₹)]])</f>
        <v>0.31427279127589147</v>
      </c>
      <c r="J42">
        <v>3</v>
      </c>
      <c r="K42" t="s">
        <v>544</v>
      </c>
    </row>
    <row r="43" spans="1:11" x14ac:dyDescent="0.3">
      <c r="A43" t="s">
        <v>51</v>
      </c>
      <c r="B43" s="3">
        <v>44956.907815631261</v>
      </c>
      <c r="C43" s="3" t="s">
        <v>510</v>
      </c>
      <c r="D43" t="s">
        <v>515</v>
      </c>
      <c r="E43" t="s">
        <v>520</v>
      </c>
      <c r="F43">
        <v>878.68</v>
      </c>
      <c r="G43">
        <v>663</v>
      </c>
      <c r="H43">
        <v>215.68</v>
      </c>
      <c r="I43" s="5">
        <f>IF(Table13[[#This Row],[Sales Amount (₹)]]=0,0,Table13[[#This Row],[Profit (₹)]]/Table13[[#This Row],[Sales Amount (₹)]])</f>
        <v>0.2454590977375154</v>
      </c>
      <c r="J43">
        <v>1</v>
      </c>
      <c r="K43" t="s">
        <v>544</v>
      </c>
    </row>
    <row r="44" spans="1:11" x14ac:dyDescent="0.3">
      <c r="A44" t="s">
        <v>52</v>
      </c>
      <c r="B44" s="3">
        <v>44957.637274549103</v>
      </c>
      <c r="C44" s="3" t="s">
        <v>513</v>
      </c>
      <c r="D44" t="s">
        <v>517</v>
      </c>
      <c r="E44" t="s">
        <v>536</v>
      </c>
      <c r="F44">
        <v>8584.7800000000007</v>
      </c>
      <c r="G44">
        <v>1857</v>
      </c>
      <c r="H44">
        <v>1156.78</v>
      </c>
      <c r="I44" s="5">
        <f>IF(Table13[[#This Row],[Sales Amount (₹)]]=0,0,Table13[[#This Row],[Profit (₹)]]/Table13[[#This Row],[Sales Amount (₹)]])</f>
        <v>0.13474777454984285</v>
      </c>
      <c r="J44">
        <v>4</v>
      </c>
      <c r="K44" t="s">
        <v>546</v>
      </c>
    </row>
    <row r="45" spans="1:11" x14ac:dyDescent="0.3">
      <c r="A45" t="s">
        <v>53</v>
      </c>
      <c r="B45" s="3">
        <v>44958.36673346693</v>
      </c>
      <c r="C45" s="3" t="s">
        <v>513</v>
      </c>
      <c r="D45" t="s">
        <v>515</v>
      </c>
      <c r="E45" t="s">
        <v>528</v>
      </c>
      <c r="F45">
        <v>12465.74</v>
      </c>
      <c r="G45">
        <v>1778</v>
      </c>
      <c r="H45">
        <v>3575.74</v>
      </c>
      <c r="I45" s="5">
        <f>IF(Table13[[#This Row],[Sales Amount (₹)]]=0,0,Table13[[#This Row],[Profit (₹)]]/Table13[[#This Row],[Sales Amount (₹)]])</f>
        <v>0.28684538583349245</v>
      </c>
      <c r="J45">
        <v>5</v>
      </c>
      <c r="K45" t="s">
        <v>544</v>
      </c>
    </row>
    <row r="46" spans="1:11" x14ac:dyDescent="0.3">
      <c r="A46" t="s">
        <v>54</v>
      </c>
      <c r="B46" s="3">
        <v>44959.096192384772</v>
      </c>
      <c r="C46" s="3" t="s">
        <v>513</v>
      </c>
      <c r="D46" t="s">
        <v>514</v>
      </c>
      <c r="E46" t="s">
        <v>538</v>
      </c>
      <c r="F46">
        <v>2822.46</v>
      </c>
      <c r="G46">
        <v>624</v>
      </c>
      <c r="H46">
        <v>326.45999999999998</v>
      </c>
      <c r="I46" s="5">
        <f>IF(Table13[[#This Row],[Sales Amount (₹)]]=0,0,Table13[[#This Row],[Profit (₹)]]/Table13[[#This Row],[Sales Amount (₹)]])</f>
        <v>0.11566505814077081</v>
      </c>
      <c r="J46">
        <v>4</v>
      </c>
      <c r="K46" t="s">
        <v>544</v>
      </c>
    </row>
    <row r="47" spans="1:11" x14ac:dyDescent="0.3">
      <c r="A47" t="s">
        <v>55</v>
      </c>
      <c r="B47" s="3">
        <v>44959.825651302614</v>
      </c>
      <c r="C47" s="3" t="s">
        <v>511</v>
      </c>
      <c r="D47" t="s">
        <v>514</v>
      </c>
      <c r="E47" t="s">
        <v>519</v>
      </c>
      <c r="F47">
        <v>4772.07</v>
      </c>
      <c r="G47">
        <v>1366</v>
      </c>
      <c r="H47">
        <v>674.07</v>
      </c>
      <c r="I47" s="5">
        <f>IF(Table13[[#This Row],[Sales Amount (₹)]]=0,0,Table13[[#This Row],[Profit (₹)]]/Table13[[#This Row],[Sales Amount (₹)]])</f>
        <v>0.14125316686469397</v>
      </c>
      <c r="J47">
        <v>3</v>
      </c>
      <c r="K47" t="s">
        <v>546</v>
      </c>
    </row>
    <row r="48" spans="1:11" x14ac:dyDescent="0.3">
      <c r="A48" t="s">
        <v>56</v>
      </c>
      <c r="B48" s="3">
        <v>44960.555110220441</v>
      </c>
      <c r="C48" s="3" t="s">
        <v>511</v>
      </c>
      <c r="D48" t="s">
        <v>517</v>
      </c>
      <c r="E48" t="s">
        <v>533</v>
      </c>
      <c r="F48">
        <v>2223.11</v>
      </c>
      <c r="G48">
        <v>781</v>
      </c>
      <c r="H48">
        <v>661.11</v>
      </c>
      <c r="I48" s="5">
        <f>IF(Table13[[#This Row],[Sales Amount (₹)]]=0,0,Table13[[#This Row],[Profit (₹)]]/Table13[[#This Row],[Sales Amount (₹)]])</f>
        <v>0.2973806964117835</v>
      </c>
      <c r="J48">
        <v>2</v>
      </c>
      <c r="K48" t="s">
        <v>544</v>
      </c>
    </row>
    <row r="49" spans="1:11" x14ac:dyDescent="0.3">
      <c r="A49" t="s">
        <v>57</v>
      </c>
      <c r="B49" s="3">
        <v>44961.284569138283</v>
      </c>
      <c r="C49" s="3" t="s">
        <v>510</v>
      </c>
      <c r="D49" t="s">
        <v>516</v>
      </c>
      <c r="E49" t="s">
        <v>532</v>
      </c>
      <c r="F49">
        <v>1610.83</v>
      </c>
      <c r="G49">
        <v>1112</v>
      </c>
      <c r="H49">
        <v>498.83</v>
      </c>
      <c r="I49" s="5">
        <f>IF(Table13[[#This Row],[Sales Amount (₹)]]=0,0,Table13[[#This Row],[Profit (₹)]]/Table13[[#This Row],[Sales Amount (₹)]])</f>
        <v>0.30967265322845988</v>
      </c>
      <c r="J49">
        <v>1</v>
      </c>
      <c r="K49" t="s">
        <v>544</v>
      </c>
    </row>
    <row r="50" spans="1:11" x14ac:dyDescent="0.3">
      <c r="A50" t="s">
        <v>58</v>
      </c>
      <c r="B50" s="3">
        <v>44962.01402805611</v>
      </c>
      <c r="C50" s="3" t="s">
        <v>513</v>
      </c>
      <c r="D50" t="s">
        <v>515</v>
      </c>
      <c r="E50" t="s">
        <v>529</v>
      </c>
      <c r="F50">
        <v>8189.51</v>
      </c>
      <c r="G50">
        <v>1743</v>
      </c>
      <c r="H50">
        <v>1217.51</v>
      </c>
      <c r="I50" s="5">
        <f>IF(Table13[[#This Row],[Sales Amount (₹)]]=0,0,Table13[[#This Row],[Profit (₹)]]/Table13[[#This Row],[Sales Amount (₹)]])</f>
        <v>0.14866701426581078</v>
      </c>
      <c r="J50">
        <v>4</v>
      </c>
      <c r="K50" t="s">
        <v>544</v>
      </c>
    </row>
    <row r="51" spans="1:11" x14ac:dyDescent="0.3">
      <c r="A51" t="s">
        <v>59</v>
      </c>
      <c r="B51" s="3">
        <v>44962.743486973937</v>
      </c>
      <c r="C51" s="3" t="s">
        <v>511</v>
      </c>
      <c r="D51" t="s">
        <v>517</v>
      </c>
      <c r="E51" t="s">
        <v>533</v>
      </c>
      <c r="F51">
        <v>7526.12</v>
      </c>
      <c r="G51">
        <v>1763</v>
      </c>
      <c r="H51">
        <v>2237.12</v>
      </c>
      <c r="I51" s="5">
        <f>IF(Table13[[#This Row],[Sales Amount (₹)]]=0,0,Table13[[#This Row],[Profit (₹)]]/Table13[[#This Row],[Sales Amount (₹)]])</f>
        <v>0.29724745287080195</v>
      </c>
      <c r="J51">
        <v>3</v>
      </c>
      <c r="K51" t="s">
        <v>547</v>
      </c>
    </row>
    <row r="52" spans="1:11" x14ac:dyDescent="0.3">
      <c r="A52" t="s">
        <v>60</v>
      </c>
      <c r="B52" s="3">
        <v>44963.472945891779</v>
      </c>
      <c r="C52" s="3" t="s">
        <v>512</v>
      </c>
      <c r="D52" t="s">
        <v>516</v>
      </c>
      <c r="E52" t="s">
        <v>522</v>
      </c>
      <c r="F52">
        <v>7834.45</v>
      </c>
      <c r="G52">
        <v>1596</v>
      </c>
      <c r="H52">
        <v>1450.45</v>
      </c>
      <c r="I52" s="5">
        <f>IF(Table13[[#This Row],[Sales Amount (₹)]]=0,0,Table13[[#This Row],[Profit (₹)]]/Table13[[#This Row],[Sales Amount (₹)]])</f>
        <v>0.18513743785460371</v>
      </c>
      <c r="J52">
        <v>4</v>
      </c>
      <c r="K52" t="s">
        <v>544</v>
      </c>
    </row>
    <row r="53" spans="1:11" x14ac:dyDescent="0.3">
      <c r="A53" t="s">
        <v>61</v>
      </c>
      <c r="B53" s="3">
        <v>44964.202404809621</v>
      </c>
      <c r="C53" s="3" t="s">
        <v>511</v>
      </c>
      <c r="D53" t="s">
        <v>514</v>
      </c>
      <c r="E53" t="s">
        <v>519</v>
      </c>
      <c r="F53">
        <v>1796.29</v>
      </c>
      <c r="G53">
        <v>1508</v>
      </c>
      <c r="H53">
        <v>288.29000000000002</v>
      </c>
      <c r="I53" s="5">
        <f>IF(Table13[[#This Row],[Sales Amount (₹)]]=0,0,Table13[[#This Row],[Profit (₹)]]/Table13[[#This Row],[Sales Amount (₹)]])</f>
        <v>0.16049190275512307</v>
      </c>
      <c r="J53">
        <v>1</v>
      </c>
      <c r="K53" t="s">
        <v>547</v>
      </c>
    </row>
    <row r="54" spans="1:11" x14ac:dyDescent="0.3">
      <c r="A54" t="s">
        <v>62</v>
      </c>
      <c r="B54" s="3">
        <v>44964.931863727463</v>
      </c>
      <c r="C54" s="3" t="s">
        <v>513</v>
      </c>
      <c r="D54" t="s">
        <v>516</v>
      </c>
      <c r="E54" t="s">
        <v>525</v>
      </c>
      <c r="F54">
        <v>902.23</v>
      </c>
      <c r="G54">
        <v>727</v>
      </c>
      <c r="H54">
        <v>175.23</v>
      </c>
      <c r="I54" s="5">
        <f>IF(Table13[[#This Row],[Sales Amount (₹)]]=0,0,Table13[[#This Row],[Profit (₹)]]/Table13[[#This Row],[Sales Amount (₹)]])</f>
        <v>0.1942187690500205</v>
      </c>
      <c r="J54">
        <v>1</v>
      </c>
      <c r="K54" t="s">
        <v>546</v>
      </c>
    </row>
    <row r="55" spans="1:11" x14ac:dyDescent="0.3">
      <c r="A55" t="s">
        <v>63</v>
      </c>
      <c r="B55" s="3">
        <v>44965.66132264529</v>
      </c>
      <c r="C55" s="3" t="s">
        <v>511</v>
      </c>
      <c r="D55" t="s">
        <v>518</v>
      </c>
      <c r="E55" t="s">
        <v>535</v>
      </c>
      <c r="F55">
        <v>5183.42</v>
      </c>
      <c r="G55">
        <v>1482</v>
      </c>
      <c r="H55">
        <v>737.42</v>
      </c>
      <c r="I55" s="5">
        <f>IF(Table13[[#This Row],[Sales Amount (₹)]]=0,0,Table13[[#This Row],[Profit (₹)]]/Table13[[#This Row],[Sales Amount (₹)]])</f>
        <v>0.14226514540592888</v>
      </c>
      <c r="J55">
        <v>3</v>
      </c>
      <c r="K55" t="s">
        <v>546</v>
      </c>
    </row>
    <row r="56" spans="1:11" x14ac:dyDescent="0.3">
      <c r="A56" t="s">
        <v>64</v>
      </c>
      <c r="B56" s="3">
        <v>44966.390781563117</v>
      </c>
      <c r="C56" s="3" t="s">
        <v>513</v>
      </c>
      <c r="D56" t="s">
        <v>514</v>
      </c>
      <c r="E56" t="s">
        <v>519</v>
      </c>
      <c r="F56">
        <v>2903.58</v>
      </c>
      <c r="G56">
        <v>748</v>
      </c>
      <c r="H56">
        <v>659.58</v>
      </c>
      <c r="I56" s="5">
        <f>IF(Table13[[#This Row],[Sales Amount (₹)]]=0,0,Table13[[#This Row],[Profit (₹)]]/Table13[[#This Row],[Sales Amount (₹)]])</f>
        <v>0.22716095303039699</v>
      </c>
      <c r="J56">
        <v>3</v>
      </c>
      <c r="K56" t="s">
        <v>544</v>
      </c>
    </row>
    <row r="57" spans="1:11" x14ac:dyDescent="0.3">
      <c r="A57" t="s">
        <v>65</v>
      </c>
      <c r="B57" s="3">
        <v>44967.120240480959</v>
      </c>
      <c r="C57" s="3" t="s">
        <v>512</v>
      </c>
      <c r="D57" t="s">
        <v>515</v>
      </c>
      <c r="E57" t="s">
        <v>528</v>
      </c>
      <c r="F57">
        <v>2345.48</v>
      </c>
      <c r="G57">
        <v>1942</v>
      </c>
      <c r="H57">
        <v>403.48</v>
      </c>
      <c r="I57" s="5">
        <f>IF(Table13[[#This Row],[Sales Amount (₹)]]=0,0,Table13[[#This Row],[Profit (₹)]]/Table13[[#This Row],[Sales Amount (₹)]])</f>
        <v>0.17202448965670142</v>
      </c>
      <c r="J57">
        <v>1</v>
      </c>
      <c r="K57" t="s">
        <v>546</v>
      </c>
    </row>
    <row r="58" spans="1:11" x14ac:dyDescent="0.3">
      <c r="A58" t="s">
        <v>66</v>
      </c>
      <c r="B58" s="3">
        <v>44967.849699398786</v>
      </c>
      <c r="C58" s="3" t="s">
        <v>510</v>
      </c>
      <c r="D58" t="s">
        <v>516</v>
      </c>
      <c r="E58" t="s">
        <v>526</v>
      </c>
      <c r="F58">
        <v>5333.09</v>
      </c>
      <c r="G58">
        <v>1497</v>
      </c>
      <c r="H58">
        <v>842.09</v>
      </c>
      <c r="I58" s="5">
        <f>IF(Table13[[#This Row],[Sales Amount (₹)]]=0,0,Table13[[#This Row],[Profit (₹)]]/Table13[[#This Row],[Sales Amount (₹)]])</f>
        <v>0.15789907914548601</v>
      </c>
      <c r="J58">
        <v>3</v>
      </c>
      <c r="K58" t="s">
        <v>547</v>
      </c>
    </row>
    <row r="59" spans="1:11" x14ac:dyDescent="0.3">
      <c r="A59" t="s">
        <v>67</v>
      </c>
      <c r="B59" s="3">
        <v>44968.579158316628</v>
      </c>
      <c r="C59" s="3" t="s">
        <v>512</v>
      </c>
      <c r="D59" t="s">
        <v>517</v>
      </c>
      <c r="E59" t="s">
        <v>539</v>
      </c>
      <c r="F59">
        <v>2260.5</v>
      </c>
      <c r="G59">
        <v>1815</v>
      </c>
      <c r="H59">
        <v>445.5</v>
      </c>
      <c r="I59" s="5">
        <f>IF(Table13[[#This Row],[Sales Amount (₹)]]=0,0,Table13[[#This Row],[Profit (₹)]]/Table13[[#This Row],[Sales Amount (₹)]])</f>
        <v>0.19708029197080293</v>
      </c>
      <c r="J59">
        <v>1</v>
      </c>
      <c r="K59" t="s">
        <v>547</v>
      </c>
    </row>
    <row r="60" spans="1:11" x14ac:dyDescent="0.3">
      <c r="A60" t="s">
        <v>68</v>
      </c>
      <c r="B60" s="3">
        <v>44969.30861723447</v>
      </c>
      <c r="C60" s="3" t="s">
        <v>511</v>
      </c>
      <c r="D60" t="s">
        <v>518</v>
      </c>
      <c r="E60" t="s">
        <v>537</v>
      </c>
      <c r="F60">
        <v>803.37</v>
      </c>
      <c r="G60">
        <v>541</v>
      </c>
      <c r="H60">
        <v>262.37</v>
      </c>
      <c r="I60" s="5">
        <f>IF(Table13[[#This Row],[Sales Amount (₹)]]=0,0,Table13[[#This Row],[Profit (₹)]]/Table13[[#This Row],[Sales Amount (₹)]])</f>
        <v>0.32658675330171655</v>
      </c>
      <c r="J60">
        <v>1</v>
      </c>
      <c r="K60" t="s">
        <v>546</v>
      </c>
    </row>
    <row r="61" spans="1:11" x14ac:dyDescent="0.3">
      <c r="A61" t="s">
        <v>69</v>
      </c>
      <c r="B61" s="3">
        <v>44970.038076152297</v>
      </c>
      <c r="C61" s="3" t="s">
        <v>510</v>
      </c>
      <c r="D61" t="s">
        <v>518</v>
      </c>
      <c r="E61" t="s">
        <v>531</v>
      </c>
      <c r="F61">
        <v>3685.46</v>
      </c>
      <c r="G61">
        <v>1510</v>
      </c>
      <c r="H61">
        <v>665.46</v>
      </c>
      <c r="I61" s="5">
        <f>IF(Table13[[#This Row],[Sales Amount (₹)]]=0,0,Table13[[#This Row],[Profit (₹)]]/Table13[[#This Row],[Sales Amount (₹)]])</f>
        <v>0.18056362028077907</v>
      </c>
      <c r="J61">
        <v>2</v>
      </c>
      <c r="K61" t="s">
        <v>545</v>
      </c>
    </row>
    <row r="62" spans="1:11" x14ac:dyDescent="0.3">
      <c r="A62" t="s">
        <v>70</v>
      </c>
      <c r="B62" s="3">
        <v>44970.767535070139</v>
      </c>
      <c r="C62" s="3" t="s">
        <v>512</v>
      </c>
      <c r="D62" t="s">
        <v>518</v>
      </c>
      <c r="E62" t="s">
        <v>531</v>
      </c>
      <c r="F62">
        <v>1171.6099999999999</v>
      </c>
      <c r="G62">
        <v>1051</v>
      </c>
      <c r="H62">
        <v>120.61</v>
      </c>
      <c r="I62" s="5">
        <f>IF(Table13[[#This Row],[Sales Amount (₹)]]=0,0,Table13[[#This Row],[Profit (₹)]]/Table13[[#This Row],[Sales Amount (₹)]])</f>
        <v>0.10294381236076852</v>
      </c>
      <c r="J62">
        <v>1</v>
      </c>
      <c r="K62" t="s">
        <v>545</v>
      </c>
    </row>
    <row r="63" spans="1:11" x14ac:dyDescent="0.3">
      <c r="A63" t="s">
        <v>71</v>
      </c>
      <c r="B63" s="3">
        <v>44971.496993987967</v>
      </c>
      <c r="C63" s="3" t="s">
        <v>513</v>
      </c>
      <c r="D63" t="s">
        <v>515</v>
      </c>
      <c r="E63" t="s">
        <v>520</v>
      </c>
      <c r="F63">
        <v>131.41</v>
      </c>
      <c r="G63">
        <v>101</v>
      </c>
      <c r="H63">
        <v>30.41</v>
      </c>
      <c r="I63" s="5">
        <f>IF(Table13[[#This Row],[Sales Amount (₹)]]=0,0,Table13[[#This Row],[Profit (₹)]]/Table13[[#This Row],[Sales Amount (₹)]])</f>
        <v>0.23141313446465261</v>
      </c>
      <c r="J63">
        <v>1</v>
      </c>
      <c r="K63" t="s">
        <v>547</v>
      </c>
    </row>
    <row r="64" spans="1:11" x14ac:dyDescent="0.3">
      <c r="A64" t="s">
        <v>72</v>
      </c>
      <c r="B64" s="3">
        <v>44972.226452905808</v>
      </c>
      <c r="C64" s="3" t="s">
        <v>513</v>
      </c>
      <c r="D64" t="s">
        <v>515</v>
      </c>
      <c r="E64" t="s">
        <v>520</v>
      </c>
      <c r="F64">
        <v>13601.43</v>
      </c>
      <c r="G64">
        <v>1859</v>
      </c>
      <c r="H64">
        <v>4306.43</v>
      </c>
      <c r="I64" s="5">
        <f>IF(Table13[[#This Row],[Sales Amount (₹)]]=0,0,Table13[[#This Row],[Profit (₹)]]/Table13[[#This Row],[Sales Amount (₹)]])</f>
        <v>0.3166159734674957</v>
      </c>
      <c r="J64">
        <v>5</v>
      </c>
      <c r="K64" t="s">
        <v>547</v>
      </c>
    </row>
    <row r="65" spans="1:11" x14ac:dyDescent="0.3">
      <c r="A65" t="s">
        <v>73</v>
      </c>
      <c r="B65" s="3">
        <v>44972.955911823643</v>
      </c>
      <c r="C65" s="3" t="s">
        <v>513</v>
      </c>
      <c r="D65" t="s">
        <v>518</v>
      </c>
      <c r="E65" t="s">
        <v>531</v>
      </c>
      <c r="F65">
        <v>6117.49</v>
      </c>
      <c r="G65">
        <v>1761</v>
      </c>
      <c r="H65">
        <v>834.49</v>
      </c>
      <c r="I65" s="5">
        <f>IF(Table13[[#This Row],[Sales Amount (₹)]]=0,0,Table13[[#This Row],[Profit (₹)]]/Table13[[#This Row],[Sales Amount (₹)]])</f>
        <v>0.13641052130857592</v>
      </c>
      <c r="J65">
        <v>3</v>
      </c>
      <c r="K65" t="s">
        <v>547</v>
      </c>
    </row>
    <row r="66" spans="1:11" x14ac:dyDescent="0.3">
      <c r="A66" t="s">
        <v>74</v>
      </c>
      <c r="B66" s="3">
        <v>44973.685370741478</v>
      </c>
      <c r="C66" s="3" t="s">
        <v>512</v>
      </c>
      <c r="D66" t="s">
        <v>517</v>
      </c>
      <c r="E66" t="s">
        <v>540</v>
      </c>
      <c r="F66">
        <v>4954.97</v>
      </c>
      <c r="G66">
        <v>829</v>
      </c>
      <c r="H66">
        <v>1638.97</v>
      </c>
      <c r="I66" s="5">
        <f>IF(Table13[[#This Row],[Sales Amount (₹)]]=0,0,Table13[[#This Row],[Profit (₹)]]/Table13[[#This Row],[Sales Amount (₹)]])</f>
        <v>0.33077294110761518</v>
      </c>
      <c r="J66">
        <v>4</v>
      </c>
      <c r="K66" t="s">
        <v>546</v>
      </c>
    </row>
    <row r="67" spans="1:11" x14ac:dyDescent="0.3">
      <c r="A67" t="s">
        <v>75</v>
      </c>
      <c r="B67" s="3">
        <v>44974.414829659319</v>
      </c>
      <c r="C67" s="3" t="s">
        <v>513</v>
      </c>
      <c r="D67" t="s">
        <v>515</v>
      </c>
      <c r="E67" t="s">
        <v>534</v>
      </c>
      <c r="F67">
        <v>8776.24</v>
      </c>
      <c r="G67">
        <v>1562</v>
      </c>
      <c r="H67">
        <v>2528.2399999999998</v>
      </c>
      <c r="I67" s="5">
        <f>IF(Table13[[#This Row],[Sales Amount (₹)]]=0,0,Table13[[#This Row],[Profit (₹)]]/Table13[[#This Row],[Sales Amount (₹)]])</f>
        <v>0.28807781008723554</v>
      </c>
      <c r="J67">
        <v>4</v>
      </c>
      <c r="K67" t="s">
        <v>545</v>
      </c>
    </row>
    <row r="68" spans="1:11" x14ac:dyDescent="0.3">
      <c r="A68" t="s">
        <v>76</v>
      </c>
      <c r="B68" s="3">
        <v>44975.144288577147</v>
      </c>
      <c r="C68" s="3" t="s">
        <v>513</v>
      </c>
      <c r="D68" t="s">
        <v>518</v>
      </c>
      <c r="E68" t="s">
        <v>541</v>
      </c>
      <c r="F68">
        <v>2086.9299999999998</v>
      </c>
      <c r="G68">
        <v>500</v>
      </c>
      <c r="H68">
        <v>586.92999999999995</v>
      </c>
      <c r="I68" s="5">
        <f>IF(Table13[[#This Row],[Sales Amount (₹)]]=0,0,Table13[[#This Row],[Profit (₹)]]/Table13[[#This Row],[Sales Amount (₹)]])</f>
        <v>0.28124086576933582</v>
      </c>
      <c r="J68">
        <v>3</v>
      </c>
      <c r="K68" t="s">
        <v>544</v>
      </c>
    </row>
    <row r="69" spans="1:11" x14ac:dyDescent="0.3">
      <c r="A69" t="s">
        <v>77</v>
      </c>
      <c r="B69" s="3">
        <v>44975.873747494988</v>
      </c>
      <c r="C69" s="3" t="s">
        <v>510</v>
      </c>
      <c r="D69" t="s">
        <v>516</v>
      </c>
      <c r="E69" t="s">
        <v>526</v>
      </c>
      <c r="F69">
        <v>7339.91</v>
      </c>
      <c r="G69">
        <v>983</v>
      </c>
      <c r="H69">
        <v>2424.91</v>
      </c>
      <c r="I69" s="5">
        <f>IF(Table13[[#This Row],[Sales Amount (₹)]]=0,0,Table13[[#This Row],[Profit (₹)]]/Table13[[#This Row],[Sales Amount (₹)]])</f>
        <v>0.33037326070755635</v>
      </c>
      <c r="J69">
        <v>5</v>
      </c>
      <c r="K69" t="s">
        <v>545</v>
      </c>
    </row>
    <row r="70" spans="1:11" x14ac:dyDescent="0.3">
      <c r="A70" t="s">
        <v>78</v>
      </c>
      <c r="B70" s="3">
        <v>44976.603206412823</v>
      </c>
      <c r="C70" s="3" t="s">
        <v>513</v>
      </c>
      <c r="D70" t="s">
        <v>514</v>
      </c>
      <c r="E70" t="s">
        <v>524</v>
      </c>
      <c r="F70">
        <v>5569.24</v>
      </c>
      <c r="G70">
        <v>1634</v>
      </c>
      <c r="H70">
        <v>667.24</v>
      </c>
      <c r="I70" s="5">
        <f>IF(Table13[[#This Row],[Sales Amount (₹)]]=0,0,Table13[[#This Row],[Profit (₹)]]/Table13[[#This Row],[Sales Amount (₹)]])</f>
        <v>0.11980808871587506</v>
      </c>
      <c r="J70">
        <v>3</v>
      </c>
      <c r="K70" t="s">
        <v>545</v>
      </c>
    </row>
    <row r="71" spans="1:11" x14ac:dyDescent="0.3">
      <c r="A71" t="s">
        <v>79</v>
      </c>
      <c r="B71" s="3">
        <v>44977.332665330658</v>
      </c>
      <c r="C71" s="3" t="s">
        <v>510</v>
      </c>
      <c r="D71" t="s">
        <v>516</v>
      </c>
      <c r="E71" t="s">
        <v>526</v>
      </c>
      <c r="F71">
        <v>1626.29</v>
      </c>
      <c r="G71">
        <v>1324</v>
      </c>
      <c r="H71">
        <v>302.29000000000002</v>
      </c>
      <c r="I71" s="5">
        <f>IF(Table13[[#This Row],[Sales Amount (₹)]]=0,0,Table13[[#This Row],[Profit (₹)]]/Table13[[#This Row],[Sales Amount (₹)]])</f>
        <v>0.18587705759735351</v>
      </c>
      <c r="J71">
        <v>1</v>
      </c>
      <c r="K71" t="s">
        <v>545</v>
      </c>
    </row>
    <row r="72" spans="1:11" x14ac:dyDescent="0.3">
      <c r="A72" t="s">
        <v>80</v>
      </c>
      <c r="B72" s="3">
        <v>44978.062124248492</v>
      </c>
      <c r="C72" s="3" t="s">
        <v>512</v>
      </c>
      <c r="D72" t="s">
        <v>514</v>
      </c>
      <c r="E72" t="s">
        <v>524</v>
      </c>
      <c r="F72">
        <v>12655.3</v>
      </c>
      <c r="G72">
        <v>1894</v>
      </c>
      <c r="H72">
        <v>3185.3</v>
      </c>
      <c r="I72" s="5">
        <f>IF(Table13[[#This Row],[Sales Amount (₹)]]=0,0,Table13[[#This Row],[Profit (₹)]]/Table13[[#This Row],[Sales Amount (₹)]])</f>
        <v>0.25169691749701711</v>
      </c>
      <c r="J72">
        <v>5</v>
      </c>
      <c r="K72" t="s">
        <v>546</v>
      </c>
    </row>
    <row r="73" spans="1:11" x14ac:dyDescent="0.3">
      <c r="A73" t="s">
        <v>81</v>
      </c>
      <c r="B73" s="3">
        <v>44978.791583166327</v>
      </c>
      <c r="C73" s="3" t="s">
        <v>511</v>
      </c>
      <c r="D73" t="s">
        <v>515</v>
      </c>
      <c r="E73" t="s">
        <v>529</v>
      </c>
      <c r="F73">
        <v>2085</v>
      </c>
      <c r="G73">
        <v>502</v>
      </c>
      <c r="H73">
        <v>579</v>
      </c>
      <c r="I73" s="5">
        <f>IF(Table13[[#This Row],[Sales Amount (₹)]]=0,0,Table13[[#This Row],[Profit (₹)]]/Table13[[#This Row],[Sales Amount (₹)]])</f>
        <v>0.27769784172661871</v>
      </c>
      <c r="J73">
        <v>3</v>
      </c>
      <c r="K73" t="s">
        <v>544</v>
      </c>
    </row>
    <row r="74" spans="1:11" x14ac:dyDescent="0.3">
      <c r="A74" t="s">
        <v>82</v>
      </c>
      <c r="B74" s="3">
        <v>44979.521042084169</v>
      </c>
      <c r="C74" s="3" t="s">
        <v>511</v>
      </c>
      <c r="D74" t="s">
        <v>514</v>
      </c>
      <c r="E74" t="s">
        <v>524</v>
      </c>
      <c r="F74">
        <v>5178.32</v>
      </c>
      <c r="G74">
        <v>1271</v>
      </c>
      <c r="H74">
        <v>1365.32</v>
      </c>
      <c r="I74" s="5">
        <f>IF(Table13[[#This Row],[Sales Amount (₹)]]=0,0,Table13[[#This Row],[Profit (₹)]]/Table13[[#This Row],[Sales Amount (₹)]])</f>
        <v>0.26366080118648522</v>
      </c>
      <c r="J74">
        <v>3</v>
      </c>
      <c r="K74" t="s">
        <v>545</v>
      </c>
    </row>
    <row r="75" spans="1:11" x14ac:dyDescent="0.3">
      <c r="A75" t="s">
        <v>83</v>
      </c>
      <c r="B75" s="3">
        <v>44980.250501002003</v>
      </c>
      <c r="C75" s="3" t="s">
        <v>510</v>
      </c>
      <c r="D75" t="s">
        <v>516</v>
      </c>
      <c r="E75" t="s">
        <v>526</v>
      </c>
      <c r="F75">
        <v>3237.23</v>
      </c>
      <c r="G75">
        <v>588</v>
      </c>
      <c r="H75">
        <v>885.23</v>
      </c>
      <c r="I75" s="5">
        <f>IF(Table13[[#This Row],[Sales Amount (₹)]]=0,0,Table13[[#This Row],[Profit (₹)]]/Table13[[#This Row],[Sales Amount (₹)]])</f>
        <v>0.27345292117025977</v>
      </c>
      <c r="J75">
        <v>4</v>
      </c>
      <c r="K75" t="s">
        <v>545</v>
      </c>
    </row>
    <row r="76" spans="1:11" x14ac:dyDescent="0.3">
      <c r="A76" t="s">
        <v>84</v>
      </c>
      <c r="B76" s="3">
        <v>44980.979959919838</v>
      </c>
      <c r="C76" s="3" t="s">
        <v>513</v>
      </c>
      <c r="D76" t="s">
        <v>517</v>
      </c>
      <c r="E76" t="s">
        <v>533</v>
      </c>
      <c r="F76">
        <v>2243.0300000000002</v>
      </c>
      <c r="G76">
        <v>971</v>
      </c>
      <c r="H76">
        <v>301.02999999999997</v>
      </c>
      <c r="I76" s="5">
        <f>IF(Table13[[#This Row],[Sales Amount (₹)]]=0,0,Table13[[#This Row],[Profit (₹)]]/Table13[[#This Row],[Sales Amount (₹)]])</f>
        <v>0.13420685412143393</v>
      </c>
      <c r="J76">
        <v>2</v>
      </c>
      <c r="K76" t="s">
        <v>544</v>
      </c>
    </row>
    <row r="77" spans="1:11" x14ac:dyDescent="0.3">
      <c r="A77" t="s">
        <v>85</v>
      </c>
      <c r="B77" s="3">
        <v>44981.709418837672</v>
      </c>
      <c r="C77" s="3" t="s">
        <v>512</v>
      </c>
      <c r="D77" t="s">
        <v>516</v>
      </c>
      <c r="E77" t="s">
        <v>525</v>
      </c>
      <c r="F77">
        <v>2708.14</v>
      </c>
      <c r="G77">
        <v>572</v>
      </c>
      <c r="H77">
        <v>420.14</v>
      </c>
      <c r="I77" s="5">
        <f>IF(Table13[[#This Row],[Sales Amount (₹)]]=0,0,Table13[[#This Row],[Profit (₹)]]/Table13[[#This Row],[Sales Amount (₹)]])</f>
        <v>0.1551396899717149</v>
      </c>
      <c r="J77">
        <v>4</v>
      </c>
      <c r="K77" t="s">
        <v>544</v>
      </c>
    </row>
    <row r="78" spans="1:11" x14ac:dyDescent="0.3">
      <c r="A78" t="s">
        <v>86</v>
      </c>
      <c r="B78" s="3">
        <v>44982.438877755507</v>
      </c>
      <c r="C78" s="3" t="s">
        <v>510</v>
      </c>
      <c r="D78" t="s">
        <v>514</v>
      </c>
      <c r="E78" t="s">
        <v>523</v>
      </c>
      <c r="F78">
        <v>4131.84</v>
      </c>
      <c r="G78">
        <v>1734</v>
      </c>
      <c r="H78">
        <v>663.84</v>
      </c>
      <c r="I78" s="5">
        <f>IF(Table13[[#This Row],[Sales Amount (₹)]]=0,0,Table13[[#This Row],[Profit (₹)]]/Table13[[#This Row],[Sales Amount (₹)]])</f>
        <v>0.16066449814126393</v>
      </c>
      <c r="J78">
        <v>2</v>
      </c>
      <c r="K78" t="s">
        <v>545</v>
      </c>
    </row>
    <row r="79" spans="1:11" x14ac:dyDescent="0.3">
      <c r="A79" t="s">
        <v>87</v>
      </c>
      <c r="B79" s="3">
        <v>44983.168336673341</v>
      </c>
      <c r="C79" s="3" t="s">
        <v>512</v>
      </c>
      <c r="D79" t="s">
        <v>514</v>
      </c>
      <c r="E79" t="s">
        <v>519</v>
      </c>
      <c r="F79">
        <v>1911.73</v>
      </c>
      <c r="G79">
        <v>723</v>
      </c>
      <c r="H79">
        <v>465.73</v>
      </c>
      <c r="I79" s="5">
        <f>IF(Table13[[#This Row],[Sales Amount (₹)]]=0,0,Table13[[#This Row],[Profit (₹)]]/Table13[[#This Row],[Sales Amount (₹)]])</f>
        <v>0.24361703797084316</v>
      </c>
      <c r="J79">
        <v>2</v>
      </c>
      <c r="K79" t="s">
        <v>545</v>
      </c>
    </row>
    <row r="80" spans="1:11" x14ac:dyDescent="0.3">
      <c r="A80" t="s">
        <v>88</v>
      </c>
      <c r="B80" s="3">
        <v>44983.897795591183</v>
      </c>
      <c r="C80" s="3" t="s">
        <v>513</v>
      </c>
      <c r="D80" t="s">
        <v>516</v>
      </c>
      <c r="E80" t="s">
        <v>527</v>
      </c>
      <c r="F80">
        <v>4691.22</v>
      </c>
      <c r="G80">
        <v>980</v>
      </c>
      <c r="H80">
        <v>771.22</v>
      </c>
      <c r="I80" s="5">
        <f>IF(Table13[[#This Row],[Sales Amount (₹)]]=0,0,Table13[[#This Row],[Profit (₹)]]/Table13[[#This Row],[Sales Amount (₹)]])</f>
        <v>0.16439646829609356</v>
      </c>
      <c r="J80">
        <v>4</v>
      </c>
      <c r="K80" t="s">
        <v>544</v>
      </c>
    </row>
    <row r="81" spans="1:11" x14ac:dyDescent="0.3">
      <c r="A81" t="s">
        <v>89</v>
      </c>
      <c r="B81" s="3">
        <v>44984.627254509018</v>
      </c>
      <c r="C81" s="3" t="s">
        <v>510</v>
      </c>
      <c r="D81" t="s">
        <v>516</v>
      </c>
      <c r="E81" t="s">
        <v>527</v>
      </c>
      <c r="F81">
        <v>3224.05</v>
      </c>
      <c r="G81">
        <v>552</v>
      </c>
      <c r="H81">
        <v>1016.05</v>
      </c>
      <c r="I81" s="5">
        <f>IF(Table13[[#This Row],[Sales Amount (₹)]]=0,0,Table13[[#This Row],[Profit (₹)]]/Table13[[#This Row],[Sales Amount (₹)]])</f>
        <v>0.31514709759464027</v>
      </c>
      <c r="J81">
        <v>4</v>
      </c>
      <c r="K81" t="s">
        <v>547</v>
      </c>
    </row>
    <row r="82" spans="1:11" x14ac:dyDescent="0.3">
      <c r="A82" t="s">
        <v>90</v>
      </c>
      <c r="B82" s="3">
        <v>44985.356713426852</v>
      </c>
      <c r="C82" s="3" t="s">
        <v>512</v>
      </c>
      <c r="D82" t="s">
        <v>518</v>
      </c>
      <c r="E82" t="s">
        <v>537</v>
      </c>
      <c r="F82">
        <v>4129.42</v>
      </c>
      <c r="G82">
        <v>1114</v>
      </c>
      <c r="H82">
        <v>787.42</v>
      </c>
      <c r="I82" s="5">
        <f>IF(Table13[[#This Row],[Sales Amount (₹)]]=0,0,Table13[[#This Row],[Profit (₹)]]/Table13[[#This Row],[Sales Amount (₹)]])</f>
        <v>0.19068537470153193</v>
      </c>
      <c r="J82">
        <v>3</v>
      </c>
      <c r="K82" t="s">
        <v>546</v>
      </c>
    </row>
    <row r="83" spans="1:11" x14ac:dyDescent="0.3">
      <c r="A83" t="s">
        <v>91</v>
      </c>
      <c r="B83" s="3">
        <v>44986.086172344687</v>
      </c>
      <c r="C83" s="3" t="s">
        <v>510</v>
      </c>
      <c r="D83" t="s">
        <v>517</v>
      </c>
      <c r="E83" t="s">
        <v>536</v>
      </c>
      <c r="F83">
        <v>7432.98</v>
      </c>
      <c r="G83">
        <v>1782</v>
      </c>
      <c r="H83">
        <v>2086.98</v>
      </c>
      <c r="I83" s="5">
        <f>IF(Table13[[#This Row],[Sales Amount (₹)]]=0,0,Table13[[#This Row],[Profit (₹)]]/Table13[[#This Row],[Sales Amount (₹)]])</f>
        <v>0.28077298741554535</v>
      </c>
      <c r="J83">
        <v>3</v>
      </c>
      <c r="K83" t="s">
        <v>546</v>
      </c>
    </row>
    <row r="84" spans="1:11" x14ac:dyDescent="0.3">
      <c r="A84" t="s">
        <v>92</v>
      </c>
      <c r="B84" s="3">
        <v>44986.815631262521</v>
      </c>
      <c r="C84" s="3" t="s">
        <v>511</v>
      </c>
      <c r="D84" t="s">
        <v>515</v>
      </c>
      <c r="E84" t="s">
        <v>520</v>
      </c>
      <c r="F84">
        <v>2195.35</v>
      </c>
      <c r="G84">
        <v>503</v>
      </c>
      <c r="H84">
        <v>686.35</v>
      </c>
      <c r="I84" s="5">
        <f>IF(Table13[[#This Row],[Sales Amount (₹)]]=0,0,Table13[[#This Row],[Profit (₹)]]/Table13[[#This Row],[Sales Amount (₹)]])</f>
        <v>0.31263807593322251</v>
      </c>
      <c r="J84">
        <v>3</v>
      </c>
      <c r="K84" t="s">
        <v>545</v>
      </c>
    </row>
    <row r="85" spans="1:11" x14ac:dyDescent="0.3">
      <c r="A85" t="s">
        <v>93</v>
      </c>
      <c r="B85" s="3">
        <v>44987.545090180363</v>
      </c>
      <c r="C85" s="3" t="s">
        <v>511</v>
      </c>
      <c r="D85" t="s">
        <v>517</v>
      </c>
      <c r="E85" t="s">
        <v>540</v>
      </c>
      <c r="F85">
        <v>824.17</v>
      </c>
      <c r="G85">
        <v>727</v>
      </c>
      <c r="H85">
        <v>97.17</v>
      </c>
      <c r="I85" s="5">
        <f>IF(Table13[[#This Row],[Sales Amount (₹)]]=0,0,Table13[[#This Row],[Profit (₹)]]/Table13[[#This Row],[Sales Amount (₹)]])</f>
        <v>0.11790043316306102</v>
      </c>
      <c r="J85">
        <v>1</v>
      </c>
      <c r="K85" t="s">
        <v>547</v>
      </c>
    </row>
    <row r="86" spans="1:11" x14ac:dyDescent="0.3">
      <c r="A86" t="s">
        <v>94</v>
      </c>
      <c r="B86" s="3">
        <v>44988.274549098198</v>
      </c>
      <c r="C86" s="3" t="s">
        <v>511</v>
      </c>
      <c r="D86" t="s">
        <v>517</v>
      </c>
      <c r="E86" t="s">
        <v>536</v>
      </c>
      <c r="F86">
        <v>8451.74</v>
      </c>
      <c r="G86">
        <v>1545</v>
      </c>
      <c r="H86">
        <v>2271.7399999999998</v>
      </c>
      <c r="I86" s="5">
        <f>IF(Table13[[#This Row],[Sales Amount (₹)]]=0,0,Table13[[#This Row],[Profit (₹)]]/Table13[[#This Row],[Sales Amount (₹)]])</f>
        <v>0.26878962201866125</v>
      </c>
      <c r="J86">
        <v>4</v>
      </c>
      <c r="K86" t="s">
        <v>547</v>
      </c>
    </row>
    <row r="87" spans="1:11" x14ac:dyDescent="0.3">
      <c r="A87" t="s">
        <v>95</v>
      </c>
      <c r="B87" s="3">
        <v>44989.004008016032</v>
      </c>
      <c r="C87" s="3" t="s">
        <v>511</v>
      </c>
      <c r="D87" t="s">
        <v>515</v>
      </c>
      <c r="E87" t="s">
        <v>534</v>
      </c>
      <c r="F87">
        <v>4225.88</v>
      </c>
      <c r="G87">
        <v>1235</v>
      </c>
      <c r="H87">
        <v>520.88</v>
      </c>
      <c r="I87" s="5">
        <f>IF(Table13[[#This Row],[Sales Amount (₹)]]=0,0,Table13[[#This Row],[Profit (₹)]]/Table13[[#This Row],[Sales Amount (₹)]])</f>
        <v>0.123259534108872</v>
      </c>
      <c r="J87">
        <v>3</v>
      </c>
      <c r="K87" t="s">
        <v>544</v>
      </c>
    </row>
    <row r="88" spans="1:11" x14ac:dyDescent="0.3">
      <c r="A88" t="s">
        <v>96</v>
      </c>
      <c r="B88" s="3">
        <v>44989.733466933867</v>
      </c>
      <c r="C88" s="3" t="s">
        <v>511</v>
      </c>
      <c r="D88" t="s">
        <v>515</v>
      </c>
      <c r="E88" t="s">
        <v>529</v>
      </c>
      <c r="F88">
        <v>833.13</v>
      </c>
      <c r="G88">
        <v>252</v>
      </c>
      <c r="H88">
        <v>77.13</v>
      </c>
      <c r="I88" s="5">
        <f>IF(Table13[[#This Row],[Sales Amount (₹)]]=0,0,Table13[[#This Row],[Profit (₹)]]/Table13[[#This Row],[Sales Amount (₹)]])</f>
        <v>9.2578589175758882E-2</v>
      </c>
      <c r="J88">
        <v>3</v>
      </c>
      <c r="K88" t="s">
        <v>545</v>
      </c>
    </row>
    <row r="89" spans="1:11" x14ac:dyDescent="0.3">
      <c r="A89" t="s">
        <v>97</v>
      </c>
      <c r="B89" s="3">
        <v>44990.462925851702</v>
      </c>
      <c r="C89" s="3" t="s">
        <v>510</v>
      </c>
      <c r="D89" t="s">
        <v>517</v>
      </c>
      <c r="E89" t="s">
        <v>530</v>
      </c>
      <c r="F89">
        <v>5036.18</v>
      </c>
      <c r="G89">
        <v>1829</v>
      </c>
      <c r="H89">
        <v>1378.18</v>
      </c>
      <c r="I89" s="5">
        <f>IF(Table13[[#This Row],[Sales Amount (₹)]]=0,0,Table13[[#This Row],[Profit (₹)]]/Table13[[#This Row],[Sales Amount (₹)]])</f>
        <v>0.27365582643988101</v>
      </c>
      <c r="J89">
        <v>2</v>
      </c>
      <c r="K89" t="s">
        <v>544</v>
      </c>
    </row>
    <row r="90" spans="1:11" x14ac:dyDescent="0.3">
      <c r="A90" t="s">
        <v>98</v>
      </c>
      <c r="B90" s="3">
        <v>44991.192384769543</v>
      </c>
      <c r="C90" s="3" t="s">
        <v>512</v>
      </c>
      <c r="D90" t="s">
        <v>515</v>
      </c>
      <c r="E90" t="s">
        <v>521</v>
      </c>
      <c r="F90">
        <v>10556.74</v>
      </c>
      <c r="G90">
        <v>1804</v>
      </c>
      <c r="H90">
        <v>1536.74</v>
      </c>
      <c r="I90" s="5">
        <f>IF(Table13[[#This Row],[Sales Amount (₹)]]=0,0,Table13[[#This Row],[Profit (₹)]]/Table13[[#This Row],[Sales Amount (₹)]])</f>
        <v>0.14556956029986531</v>
      </c>
      <c r="J90">
        <v>5</v>
      </c>
      <c r="K90" t="s">
        <v>544</v>
      </c>
    </row>
    <row r="91" spans="1:11" x14ac:dyDescent="0.3">
      <c r="A91" t="s">
        <v>99</v>
      </c>
      <c r="B91" s="3">
        <v>44991.921843687371</v>
      </c>
      <c r="C91" s="3" t="s">
        <v>510</v>
      </c>
      <c r="D91" t="s">
        <v>516</v>
      </c>
      <c r="E91" t="s">
        <v>522</v>
      </c>
      <c r="F91">
        <v>4671.21</v>
      </c>
      <c r="G91">
        <v>900</v>
      </c>
      <c r="H91">
        <v>1071.21</v>
      </c>
      <c r="I91" s="5">
        <f>IF(Table13[[#This Row],[Sales Amount (₹)]]=0,0,Table13[[#This Row],[Profit (₹)]]/Table13[[#This Row],[Sales Amount (₹)]])</f>
        <v>0.22932173890704979</v>
      </c>
      <c r="J91">
        <v>4</v>
      </c>
      <c r="K91" t="s">
        <v>547</v>
      </c>
    </row>
    <row r="92" spans="1:11" x14ac:dyDescent="0.3">
      <c r="A92" t="s">
        <v>100</v>
      </c>
      <c r="B92" s="3">
        <v>44992.651302605213</v>
      </c>
      <c r="C92" s="3" t="s">
        <v>510</v>
      </c>
      <c r="D92" t="s">
        <v>514</v>
      </c>
      <c r="E92" t="s">
        <v>524</v>
      </c>
      <c r="F92">
        <v>8849.92</v>
      </c>
      <c r="G92">
        <v>1627</v>
      </c>
      <c r="H92">
        <v>2341.92</v>
      </c>
      <c r="I92" s="5">
        <f>IF(Table13[[#This Row],[Sales Amount (₹)]]=0,0,Table13[[#This Row],[Profit (₹)]]/Table13[[#This Row],[Sales Amount (₹)]])</f>
        <v>0.26462612091408738</v>
      </c>
      <c r="J92">
        <v>4</v>
      </c>
      <c r="K92" t="s">
        <v>546</v>
      </c>
    </row>
    <row r="93" spans="1:11" x14ac:dyDescent="0.3">
      <c r="A93" t="s">
        <v>101</v>
      </c>
      <c r="B93" s="3">
        <v>44993.380761523047</v>
      </c>
      <c r="C93" s="3" t="s">
        <v>510</v>
      </c>
      <c r="D93" t="s">
        <v>517</v>
      </c>
      <c r="E93" t="s">
        <v>540</v>
      </c>
      <c r="F93">
        <v>1834.84</v>
      </c>
      <c r="G93">
        <v>500</v>
      </c>
      <c r="H93">
        <v>334.84</v>
      </c>
      <c r="I93" s="5">
        <f>IF(Table13[[#This Row],[Sales Amount (₹)]]=0,0,Table13[[#This Row],[Profit (₹)]]/Table13[[#This Row],[Sales Amount (₹)]])</f>
        <v>0.18249002637832182</v>
      </c>
      <c r="J93">
        <v>3</v>
      </c>
      <c r="K93" t="s">
        <v>546</v>
      </c>
    </row>
    <row r="94" spans="1:11" x14ac:dyDescent="0.3">
      <c r="A94" t="s">
        <v>102</v>
      </c>
      <c r="B94" s="3">
        <v>44994.110220440882</v>
      </c>
      <c r="C94" s="3" t="s">
        <v>510</v>
      </c>
      <c r="D94" t="s">
        <v>517</v>
      </c>
      <c r="E94" t="s">
        <v>539</v>
      </c>
      <c r="F94">
        <v>5257.72</v>
      </c>
      <c r="G94">
        <v>1054</v>
      </c>
      <c r="H94">
        <v>1041.72</v>
      </c>
      <c r="I94" s="5">
        <f>IF(Table13[[#This Row],[Sales Amount (₹)]]=0,0,Table13[[#This Row],[Profit (₹)]]/Table13[[#This Row],[Sales Amount (₹)]])</f>
        <v>0.19813150947559016</v>
      </c>
      <c r="J94">
        <v>4</v>
      </c>
      <c r="K94" t="s">
        <v>546</v>
      </c>
    </row>
    <row r="95" spans="1:11" x14ac:dyDescent="0.3">
      <c r="A95" t="s">
        <v>103</v>
      </c>
      <c r="B95" s="3">
        <v>44994.839679358724</v>
      </c>
      <c r="C95" s="3" t="s">
        <v>513</v>
      </c>
      <c r="D95" t="s">
        <v>515</v>
      </c>
      <c r="E95" t="s">
        <v>521</v>
      </c>
      <c r="F95">
        <v>4822.07</v>
      </c>
      <c r="G95">
        <v>662</v>
      </c>
      <c r="H95">
        <v>1512.07</v>
      </c>
      <c r="I95" s="5">
        <f>IF(Table13[[#This Row],[Sales Amount (₹)]]=0,0,Table13[[#This Row],[Profit (₹)]]/Table13[[#This Row],[Sales Amount (₹)]])</f>
        <v>0.31357280172208202</v>
      </c>
      <c r="J95">
        <v>5</v>
      </c>
      <c r="K95" t="s">
        <v>546</v>
      </c>
    </row>
    <row r="96" spans="1:11" x14ac:dyDescent="0.3">
      <c r="A96" t="s">
        <v>104</v>
      </c>
      <c r="B96" s="3">
        <v>44995.569138276551</v>
      </c>
      <c r="C96" s="3" t="s">
        <v>510</v>
      </c>
      <c r="D96" t="s">
        <v>515</v>
      </c>
      <c r="E96" t="s">
        <v>520</v>
      </c>
      <c r="F96">
        <v>535.98</v>
      </c>
      <c r="G96">
        <v>126</v>
      </c>
      <c r="H96">
        <v>157.97999999999999</v>
      </c>
      <c r="I96" s="5">
        <f>IF(Table13[[#This Row],[Sales Amount (₹)]]=0,0,Table13[[#This Row],[Profit (₹)]]/Table13[[#This Row],[Sales Amount (₹)]])</f>
        <v>0.29474980409716778</v>
      </c>
      <c r="J96">
        <v>3</v>
      </c>
      <c r="K96" t="s">
        <v>544</v>
      </c>
    </row>
    <row r="97" spans="1:11" x14ac:dyDescent="0.3">
      <c r="A97" t="s">
        <v>105</v>
      </c>
      <c r="B97" s="3">
        <v>44996.298597194393</v>
      </c>
      <c r="C97" s="3" t="s">
        <v>511</v>
      </c>
      <c r="D97" t="s">
        <v>518</v>
      </c>
      <c r="E97" t="s">
        <v>535</v>
      </c>
      <c r="F97">
        <v>523.78</v>
      </c>
      <c r="G97">
        <v>383</v>
      </c>
      <c r="H97">
        <v>140.78</v>
      </c>
      <c r="I97" s="5">
        <f>IF(Table13[[#This Row],[Sales Amount (₹)]]=0,0,Table13[[#This Row],[Profit (₹)]]/Table13[[#This Row],[Sales Amount (₹)]])</f>
        <v>0.26877696742907331</v>
      </c>
      <c r="J97">
        <v>1</v>
      </c>
      <c r="K97" t="s">
        <v>546</v>
      </c>
    </row>
    <row r="98" spans="1:11" x14ac:dyDescent="0.3">
      <c r="A98" t="s">
        <v>106</v>
      </c>
      <c r="B98" s="3">
        <v>44997.02805611222</v>
      </c>
      <c r="C98" s="3" t="s">
        <v>513</v>
      </c>
      <c r="D98" t="s">
        <v>514</v>
      </c>
      <c r="E98" t="s">
        <v>523</v>
      </c>
      <c r="F98">
        <v>658.02</v>
      </c>
      <c r="G98">
        <v>552</v>
      </c>
      <c r="H98">
        <v>106.02</v>
      </c>
      <c r="I98" s="5">
        <f>IF(Table13[[#This Row],[Sales Amount (₹)]]=0,0,Table13[[#This Row],[Profit (₹)]]/Table13[[#This Row],[Sales Amount (₹)]])</f>
        <v>0.16111972280477796</v>
      </c>
      <c r="J98">
        <v>1</v>
      </c>
      <c r="K98" t="s">
        <v>546</v>
      </c>
    </row>
    <row r="99" spans="1:11" x14ac:dyDescent="0.3">
      <c r="A99" t="s">
        <v>107</v>
      </c>
      <c r="B99" s="3">
        <v>44997.757515030047</v>
      </c>
      <c r="C99" s="3" t="s">
        <v>512</v>
      </c>
      <c r="D99" t="s">
        <v>515</v>
      </c>
      <c r="E99" t="s">
        <v>534</v>
      </c>
      <c r="F99">
        <v>5456.52</v>
      </c>
      <c r="G99">
        <v>1639</v>
      </c>
      <c r="H99">
        <v>539.52</v>
      </c>
      <c r="I99" s="5">
        <f>IF(Table13[[#This Row],[Sales Amount (₹)]]=0,0,Table13[[#This Row],[Profit (₹)]]/Table13[[#This Row],[Sales Amount (₹)]])</f>
        <v>9.8876206813133638E-2</v>
      </c>
      <c r="J99">
        <v>3</v>
      </c>
      <c r="K99" t="s">
        <v>544</v>
      </c>
    </row>
    <row r="100" spans="1:11" x14ac:dyDescent="0.3">
      <c r="A100" t="s">
        <v>108</v>
      </c>
      <c r="B100" s="3">
        <v>44998.486973947904</v>
      </c>
      <c r="C100" s="3" t="s">
        <v>513</v>
      </c>
      <c r="D100" t="s">
        <v>516</v>
      </c>
      <c r="E100" t="s">
        <v>532</v>
      </c>
      <c r="F100">
        <v>1914.33</v>
      </c>
      <c r="G100">
        <v>1635</v>
      </c>
      <c r="H100">
        <v>279.33</v>
      </c>
      <c r="I100" s="5">
        <f>IF(Table13[[#This Row],[Sales Amount (₹)]]=0,0,Table13[[#This Row],[Profit (₹)]]/Table13[[#This Row],[Sales Amount (₹)]])</f>
        <v>0.14591528106439328</v>
      </c>
      <c r="J100">
        <v>1</v>
      </c>
      <c r="K100" t="s">
        <v>545</v>
      </c>
    </row>
    <row r="101" spans="1:11" x14ac:dyDescent="0.3">
      <c r="A101" t="s">
        <v>109</v>
      </c>
      <c r="B101" s="3">
        <v>44999.216432865731</v>
      </c>
      <c r="C101" s="3" t="s">
        <v>512</v>
      </c>
      <c r="D101" t="s">
        <v>517</v>
      </c>
      <c r="E101" t="s">
        <v>533</v>
      </c>
      <c r="F101">
        <v>1523.06</v>
      </c>
      <c r="G101">
        <v>257</v>
      </c>
      <c r="H101">
        <v>495.06</v>
      </c>
      <c r="I101" s="5">
        <f>IF(Table13[[#This Row],[Sales Amount (₹)]]=0,0,Table13[[#This Row],[Profit (₹)]]/Table13[[#This Row],[Sales Amount (₹)]])</f>
        <v>0.32504300552834425</v>
      </c>
      <c r="J101">
        <v>4</v>
      </c>
      <c r="K101" t="s">
        <v>547</v>
      </c>
    </row>
    <row r="102" spans="1:11" x14ac:dyDescent="0.3">
      <c r="A102" t="s">
        <v>110</v>
      </c>
      <c r="B102" s="3">
        <v>44999.945891783573</v>
      </c>
      <c r="C102" s="3" t="s">
        <v>513</v>
      </c>
      <c r="D102" t="s">
        <v>515</v>
      </c>
      <c r="E102" t="s">
        <v>528</v>
      </c>
      <c r="F102">
        <v>3850.28</v>
      </c>
      <c r="G102">
        <v>617</v>
      </c>
      <c r="H102">
        <v>765.28</v>
      </c>
      <c r="I102" s="5">
        <f>IF(Table13[[#This Row],[Sales Amount (₹)]]=0,0,Table13[[#This Row],[Profit (₹)]]/Table13[[#This Row],[Sales Amount (₹)]])</f>
        <v>0.19875957073251813</v>
      </c>
      <c r="J102">
        <v>5</v>
      </c>
      <c r="K102" t="s">
        <v>546</v>
      </c>
    </row>
    <row r="103" spans="1:11" x14ac:dyDescent="0.3">
      <c r="A103" t="s">
        <v>111</v>
      </c>
      <c r="B103" s="3">
        <v>45000.6753507014</v>
      </c>
      <c r="C103" s="3" t="s">
        <v>513</v>
      </c>
      <c r="D103" t="s">
        <v>518</v>
      </c>
      <c r="E103" t="s">
        <v>542</v>
      </c>
      <c r="F103">
        <v>1706.74</v>
      </c>
      <c r="G103">
        <v>1160</v>
      </c>
      <c r="H103">
        <v>546.74</v>
      </c>
      <c r="I103" s="5">
        <f>IF(Table13[[#This Row],[Sales Amount (₹)]]=0,0,Table13[[#This Row],[Profit (₹)]]/Table13[[#This Row],[Sales Amount (₹)]])</f>
        <v>0.32034170406740337</v>
      </c>
      <c r="J103">
        <v>1</v>
      </c>
      <c r="K103" t="s">
        <v>546</v>
      </c>
    </row>
    <row r="104" spans="1:11" x14ac:dyDescent="0.3">
      <c r="A104" t="s">
        <v>112</v>
      </c>
      <c r="B104" s="3">
        <v>45001.404809619227</v>
      </c>
      <c r="C104" s="3" t="s">
        <v>512</v>
      </c>
      <c r="D104" t="s">
        <v>515</v>
      </c>
      <c r="E104" t="s">
        <v>534</v>
      </c>
      <c r="F104">
        <v>596.15</v>
      </c>
      <c r="G104">
        <v>401</v>
      </c>
      <c r="H104">
        <v>195.15</v>
      </c>
      <c r="I104" s="5">
        <f>IF(Table13[[#This Row],[Sales Amount (₹)]]=0,0,Table13[[#This Row],[Profit (₹)]]/Table13[[#This Row],[Sales Amount (₹)]])</f>
        <v>0.32735049903547769</v>
      </c>
      <c r="J104">
        <v>1</v>
      </c>
      <c r="K104" t="s">
        <v>547</v>
      </c>
    </row>
    <row r="105" spans="1:11" x14ac:dyDescent="0.3">
      <c r="A105" t="s">
        <v>113</v>
      </c>
      <c r="B105" s="3">
        <v>45002.134268537069</v>
      </c>
      <c r="C105" s="3" t="s">
        <v>513</v>
      </c>
      <c r="D105" t="s">
        <v>517</v>
      </c>
      <c r="E105" t="s">
        <v>536</v>
      </c>
      <c r="F105">
        <v>3454.57</v>
      </c>
      <c r="G105">
        <v>799</v>
      </c>
      <c r="H105">
        <v>1057.57</v>
      </c>
      <c r="I105" s="5">
        <f>IF(Table13[[#This Row],[Sales Amount (₹)]]=0,0,Table13[[#This Row],[Profit (₹)]]/Table13[[#This Row],[Sales Amount (₹)]])</f>
        <v>0.30613650903006739</v>
      </c>
      <c r="J105">
        <v>3</v>
      </c>
      <c r="K105" t="s">
        <v>547</v>
      </c>
    </row>
    <row r="106" spans="1:11" x14ac:dyDescent="0.3">
      <c r="A106" t="s">
        <v>114</v>
      </c>
      <c r="B106" s="3">
        <v>45002.863727454911</v>
      </c>
      <c r="C106" s="3" t="s">
        <v>512</v>
      </c>
      <c r="D106" t="s">
        <v>518</v>
      </c>
      <c r="E106" t="s">
        <v>535</v>
      </c>
      <c r="F106">
        <v>6352.37</v>
      </c>
      <c r="G106">
        <v>1080</v>
      </c>
      <c r="H106">
        <v>952.37</v>
      </c>
      <c r="I106" s="5">
        <f>IF(Table13[[#This Row],[Sales Amount (₹)]]=0,0,Table13[[#This Row],[Profit (₹)]]/Table13[[#This Row],[Sales Amount (₹)]])</f>
        <v>0.14992357183224528</v>
      </c>
      <c r="J106">
        <v>5</v>
      </c>
      <c r="K106" t="s">
        <v>547</v>
      </c>
    </row>
    <row r="107" spans="1:11" x14ac:dyDescent="0.3">
      <c r="A107" t="s">
        <v>115</v>
      </c>
      <c r="B107" s="3">
        <v>45003.593186372753</v>
      </c>
      <c r="C107" s="3" t="s">
        <v>511</v>
      </c>
      <c r="D107" t="s">
        <v>516</v>
      </c>
      <c r="E107" t="s">
        <v>526</v>
      </c>
      <c r="F107">
        <v>1784.58</v>
      </c>
      <c r="G107">
        <v>1379</v>
      </c>
      <c r="H107">
        <v>405.58</v>
      </c>
      <c r="I107" s="5">
        <f>IF(Table13[[#This Row],[Sales Amount (₹)]]=0,0,Table13[[#This Row],[Profit (₹)]]/Table13[[#This Row],[Sales Amount (₹)]])</f>
        <v>0.22726916137130304</v>
      </c>
      <c r="J107">
        <v>1</v>
      </c>
      <c r="K107" t="s">
        <v>545</v>
      </c>
    </row>
    <row r="108" spans="1:11" x14ac:dyDescent="0.3">
      <c r="A108" t="s">
        <v>116</v>
      </c>
      <c r="B108" s="3">
        <v>45004.32264529058</v>
      </c>
      <c r="C108" s="3" t="s">
        <v>513</v>
      </c>
      <c r="D108" t="s">
        <v>515</v>
      </c>
      <c r="E108" t="s">
        <v>534</v>
      </c>
      <c r="F108">
        <v>4820.18</v>
      </c>
      <c r="G108">
        <v>1916</v>
      </c>
      <c r="H108">
        <v>988.18</v>
      </c>
      <c r="I108" s="5">
        <f>IF(Table13[[#This Row],[Sales Amount (₹)]]=0,0,Table13[[#This Row],[Profit (₹)]]/Table13[[#This Row],[Sales Amount (₹)]])</f>
        <v>0.20500894157479593</v>
      </c>
      <c r="J108">
        <v>2</v>
      </c>
      <c r="K108" t="s">
        <v>546</v>
      </c>
    </row>
    <row r="109" spans="1:11" x14ac:dyDescent="0.3">
      <c r="A109" t="s">
        <v>117</v>
      </c>
      <c r="B109" s="3">
        <v>45005.052104208407</v>
      </c>
      <c r="C109" s="3" t="s">
        <v>512</v>
      </c>
      <c r="D109" t="s">
        <v>517</v>
      </c>
      <c r="E109" t="s">
        <v>536</v>
      </c>
      <c r="F109">
        <v>3840.65</v>
      </c>
      <c r="G109">
        <v>1446</v>
      </c>
      <c r="H109">
        <v>948.65</v>
      </c>
      <c r="I109" s="5">
        <f>IF(Table13[[#This Row],[Sales Amount (₹)]]=0,0,Table13[[#This Row],[Profit (₹)]]/Table13[[#This Row],[Sales Amount (₹)]])</f>
        <v>0.24700246052100555</v>
      </c>
      <c r="J109">
        <v>2</v>
      </c>
      <c r="K109" t="s">
        <v>547</v>
      </c>
    </row>
    <row r="110" spans="1:11" x14ac:dyDescent="0.3">
      <c r="A110" t="s">
        <v>118</v>
      </c>
      <c r="B110" s="3">
        <v>45005.781563126249</v>
      </c>
      <c r="C110" s="3" t="s">
        <v>510</v>
      </c>
      <c r="D110" t="s">
        <v>515</v>
      </c>
      <c r="E110" t="s">
        <v>534</v>
      </c>
      <c r="F110">
        <v>3861.79</v>
      </c>
      <c r="G110">
        <v>1411</v>
      </c>
      <c r="H110">
        <v>1039.79</v>
      </c>
      <c r="I110" s="5">
        <f>IF(Table13[[#This Row],[Sales Amount (₹)]]=0,0,Table13[[#This Row],[Profit (₹)]]/Table13[[#This Row],[Sales Amount (₹)]])</f>
        <v>0.26925078784708645</v>
      </c>
      <c r="J110">
        <v>2</v>
      </c>
      <c r="K110" t="s">
        <v>545</v>
      </c>
    </row>
    <row r="111" spans="1:11" x14ac:dyDescent="0.3">
      <c r="A111" t="s">
        <v>119</v>
      </c>
      <c r="B111" s="3">
        <v>45006.511022044077</v>
      </c>
      <c r="C111" s="3" t="s">
        <v>513</v>
      </c>
      <c r="D111" t="s">
        <v>516</v>
      </c>
      <c r="E111" t="s">
        <v>527</v>
      </c>
      <c r="F111">
        <v>4607.04</v>
      </c>
      <c r="G111">
        <v>1762</v>
      </c>
      <c r="H111">
        <v>1083.04</v>
      </c>
      <c r="I111" s="5">
        <f>IF(Table13[[#This Row],[Sales Amount (₹)]]=0,0,Table13[[#This Row],[Profit (₹)]]/Table13[[#This Row],[Sales Amount (₹)]])</f>
        <v>0.23508369799263734</v>
      </c>
      <c r="J111">
        <v>2</v>
      </c>
      <c r="K111" t="s">
        <v>546</v>
      </c>
    </row>
    <row r="112" spans="1:11" x14ac:dyDescent="0.3">
      <c r="A112" t="s">
        <v>120</v>
      </c>
      <c r="B112" s="3">
        <v>45007.240480961918</v>
      </c>
      <c r="C112" s="3" t="s">
        <v>510</v>
      </c>
      <c r="D112" t="s">
        <v>516</v>
      </c>
      <c r="E112" t="s">
        <v>522</v>
      </c>
      <c r="F112">
        <v>2544.98</v>
      </c>
      <c r="G112">
        <v>884</v>
      </c>
      <c r="H112">
        <v>776.98</v>
      </c>
      <c r="I112" s="5">
        <f>IF(Table13[[#This Row],[Sales Amount (₹)]]=0,0,Table13[[#This Row],[Profit (₹)]]/Table13[[#This Row],[Sales Amount (₹)]])</f>
        <v>0.30529905932463125</v>
      </c>
      <c r="J112">
        <v>2</v>
      </c>
      <c r="K112" t="s">
        <v>547</v>
      </c>
    </row>
    <row r="113" spans="1:11" x14ac:dyDescent="0.3">
      <c r="A113" t="s">
        <v>121</v>
      </c>
      <c r="B113" s="3">
        <v>45007.96993987976</v>
      </c>
      <c r="C113" s="3" t="s">
        <v>513</v>
      </c>
      <c r="D113" t="s">
        <v>518</v>
      </c>
      <c r="E113" t="s">
        <v>537</v>
      </c>
      <c r="F113">
        <v>2675.81</v>
      </c>
      <c r="G113">
        <v>1934</v>
      </c>
      <c r="H113">
        <v>741.81</v>
      </c>
      <c r="I113" s="5">
        <f>IF(Table13[[#This Row],[Sales Amount (₹)]]=0,0,Table13[[#This Row],[Profit (₹)]]/Table13[[#This Row],[Sales Amount (₹)]])</f>
        <v>0.27722820379623364</v>
      </c>
      <c r="J113">
        <v>1</v>
      </c>
      <c r="K113" t="s">
        <v>547</v>
      </c>
    </row>
    <row r="114" spans="1:11" x14ac:dyDescent="0.3">
      <c r="A114" t="s">
        <v>122</v>
      </c>
      <c r="B114" s="3">
        <v>45008.699398797587</v>
      </c>
      <c r="C114" s="3" t="s">
        <v>510</v>
      </c>
      <c r="D114" t="s">
        <v>518</v>
      </c>
      <c r="E114" t="s">
        <v>535</v>
      </c>
      <c r="F114">
        <v>12849.29</v>
      </c>
      <c r="G114">
        <v>1805</v>
      </c>
      <c r="H114">
        <v>3824.29</v>
      </c>
      <c r="I114" s="5">
        <f>IF(Table13[[#This Row],[Sales Amount (₹)]]=0,0,Table13[[#This Row],[Profit (₹)]]/Table13[[#This Row],[Sales Amount (₹)]])</f>
        <v>0.29762656146759858</v>
      </c>
      <c r="J114">
        <v>5</v>
      </c>
      <c r="K114" t="s">
        <v>544</v>
      </c>
    </row>
    <row r="115" spans="1:11" x14ac:dyDescent="0.3">
      <c r="A115" t="s">
        <v>123</v>
      </c>
      <c r="B115" s="3">
        <v>45009.428857715429</v>
      </c>
      <c r="C115" s="3" t="s">
        <v>511</v>
      </c>
      <c r="D115" t="s">
        <v>516</v>
      </c>
      <c r="E115" t="s">
        <v>525</v>
      </c>
      <c r="F115">
        <v>8424.8799999999992</v>
      </c>
      <c r="G115">
        <v>1941</v>
      </c>
      <c r="H115">
        <v>2601.88</v>
      </c>
      <c r="I115" s="5">
        <f>IF(Table13[[#This Row],[Sales Amount (₹)]]=0,0,Table13[[#This Row],[Profit (₹)]]/Table13[[#This Row],[Sales Amount (₹)]])</f>
        <v>0.30883288545356141</v>
      </c>
      <c r="J115">
        <v>3</v>
      </c>
      <c r="K115" t="s">
        <v>545</v>
      </c>
    </row>
    <row r="116" spans="1:11" x14ac:dyDescent="0.3">
      <c r="A116" t="s">
        <v>124</v>
      </c>
      <c r="B116" s="3">
        <v>45010.158316633257</v>
      </c>
      <c r="C116" s="3" t="s">
        <v>511</v>
      </c>
      <c r="D116" t="s">
        <v>514</v>
      </c>
      <c r="E116" t="s">
        <v>543</v>
      </c>
      <c r="F116">
        <v>6046.53</v>
      </c>
      <c r="G116">
        <v>927</v>
      </c>
      <c r="H116">
        <v>1411.53</v>
      </c>
      <c r="I116" s="5">
        <f>IF(Table13[[#This Row],[Sales Amount (₹)]]=0,0,Table13[[#This Row],[Profit (₹)]]/Table13[[#This Row],[Sales Amount (₹)]])</f>
        <v>0.23344463684129577</v>
      </c>
      <c r="J116">
        <v>5</v>
      </c>
      <c r="K116" t="s">
        <v>545</v>
      </c>
    </row>
    <row r="117" spans="1:11" x14ac:dyDescent="0.3">
      <c r="A117" t="s">
        <v>125</v>
      </c>
      <c r="B117" s="3">
        <v>45010.887775551098</v>
      </c>
      <c r="C117" s="3" t="s">
        <v>511</v>
      </c>
      <c r="D117" t="s">
        <v>517</v>
      </c>
      <c r="E117" t="s">
        <v>533</v>
      </c>
      <c r="F117">
        <v>191.61</v>
      </c>
      <c r="G117">
        <v>135</v>
      </c>
      <c r="H117">
        <v>56.61</v>
      </c>
      <c r="I117" s="5">
        <f>IF(Table13[[#This Row],[Sales Amount (₹)]]=0,0,Table13[[#This Row],[Profit (₹)]]/Table13[[#This Row],[Sales Amount (₹)]])</f>
        <v>0.29544387036167213</v>
      </c>
      <c r="J117">
        <v>1</v>
      </c>
      <c r="K117" t="s">
        <v>546</v>
      </c>
    </row>
    <row r="118" spans="1:11" x14ac:dyDescent="0.3">
      <c r="A118" t="s">
        <v>126</v>
      </c>
      <c r="B118" s="3">
        <v>45011.617234468933</v>
      </c>
      <c r="C118" s="3" t="s">
        <v>513</v>
      </c>
      <c r="D118" t="s">
        <v>517</v>
      </c>
      <c r="E118" t="s">
        <v>536</v>
      </c>
      <c r="F118">
        <v>2622.11</v>
      </c>
      <c r="G118">
        <v>1899</v>
      </c>
      <c r="H118">
        <v>723.11</v>
      </c>
      <c r="I118" s="5">
        <f>IF(Table13[[#This Row],[Sales Amount (₹)]]=0,0,Table13[[#This Row],[Profit (₹)]]/Table13[[#This Row],[Sales Amount (₹)]])</f>
        <v>0.27577409033183198</v>
      </c>
      <c r="J118">
        <v>1</v>
      </c>
      <c r="K118" t="s">
        <v>546</v>
      </c>
    </row>
    <row r="119" spans="1:11" x14ac:dyDescent="0.3">
      <c r="A119" t="s">
        <v>127</v>
      </c>
      <c r="B119" s="3">
        <v>45012.346693386768</v>
      </c>
      <c r="C119" s="3" t="s">
        <v>512</v>
      </c>
      <c r="D119" t="s">
        <v>514</v>
      </c>
      <c r="E119" t="s">
        <v>519</v>
      </c>
      <c r="F119">
        <v>2533.19</v>
      </c>
      <c r="G119">
        <v>570</v>
      </c>
      <c r="H119">
        <v>253.19</v>
      </c>
      <c r="I119" s="5">
        <f>IF(Table13[[#This Row],[Sales Amount (₹)]]=0,0,Table13[[#This Row],[Profit (₹)]]/Table13[[#This Row],[Sales Amount (₹)]])</f>
        <v>9.994907606614585E-2</v>
      </c>
      <c r="J119">
        <v>4</v>
      </c>
      <c r="K119" t="s">
        <v>544</v>
      </c>
    </row>
    <row r="120" spans="1:11" x14ac:dyDescent="0.3">
      <c r="A120" t="s">
        <v>128</v>
      </c>
      <c r="B120" s="3">
        <v>45013.076152304609</v>
      </c>
      <c r="C120" s="3" t="s">
        <v>512</v>
      </c>
      <c r="D120" t="s">
        <v>518</v>
      </c>
      <c r="E120" t="s">
        <v>535</v>
      </c>
      <c r="F120">
        <v>2379.88</v>
      </c>
      <c r="G120">
        <v>933</v>
      </c>
      <c r="H120">
        <v>513.88</v>
      </c>
      <c r="I120" s="5">
        <f>IF(Table13[[#This Row],[Sales Amount (₹)]]=0,0,Table13[[#This Row],[Profit (₹)]]/Table13[[#This Row],[Sales Amount (₹)]])</f>
        <v>0.21592685345479604</v>
      </c>
      <c r="J120">
        <v>2</v>
      </c>
      <c r="K120" t="s">
        <v>545</v>
      </c>
    </row>
    <row r="121" spans="1:11" x14ac:dyDescent="0.3">
      <c r="A121" t="s">
        <v>129</v>
      </c>
      <c r="B121" s="3">
        <v>45013.805611222437</v>
      </c>
      <c r="C121" s="3" t="s">
        <v>512</v>
      </c>
      <c r="D121" t="s">
        <v>515</v>
      </c>
      <c r="E121" t="s">
        <v>528</v>
      </c>
      <c r="F121">
        <v>6233.06</v>
      </c>
      <c r="G121">
        <v>1788</v>
      </c>
      <c r="H121">
        <v>869.06</v>
      </c>
      <c r="I121" s="5">
        <f>IF(Table13[[#This Row],[Sales Amount (₹)]]=0,0,Table13[[#This Row],[Profit (₹)]]/Table13[[#This Row],[Sales Amount (₹)]])</f>
        <v>0.1394275043076755</v>
      </c>
      <c r="J121">
        <v>3</v>
      </c>
      <c r="K121" t="s">
        <v>546</v>
      </c>
    </row>
    <row r="122" spans="1:11" x14ac:dyDescent="0.3">
      <c r="A122" t="s">
        <v>130</v>
      </c>
      <c r="B122" s="3">
        <v>45014.535070140279</v>
      </c>
      <c r="C122" s="3" t="s">
        <v>511</v>
      </c>
      <c r="D122" t="s">
        <v>515</v>
      </c>
      <c r="E122" t="s">
        <v>521</v>
      </c>
      <c r="F122">
        <v>1663.73</v>
      </c>
      <c r="G122">
        <v>249</v>
      </c>
      <c r="H122">
        <v>418.73</v>
      </c>
      <c r="I122" s="5">
        <f>IF(Table13[[#This Row],[Sales Amount (₹)]]=0,0,Table13[[#This Row],[Profit (₹)]]/Table13[[#This Row],[Sales Amount (₹)]])</f>
        <v>0.25168146273734321</v>
      </c>
      <c r="J122">
        <v>5</v>
      </c>
      <c r="K122" t="s">
        <v>545</v>
      </c>
    </row>
    <row r="123" spans="1:11" x14ac:dyDescent="0.3">
      <c r="A123" t="s">
        <v>131</v>
      </c>
      <c r="B123" s="3">
        <v>45015.264529058113</v>
      </c>
      <c r="C123" s="3" t="s">
        <v>511</v>
      </c>
      <c r="D123" t="s">
        <v>515</v>
      </c>
      <c r="E123" t="s">
        <v>528</v>
      </c>
      <c r="F123">
        <v>2024.69</v>
      </c>
      <c r="G123">
        <v>1815</v>
      </c>
      <c r="H123">
        <v>209.69</v>
      </c>
      <c r="I123" s="5">
        <f>IF(Table13[[#This Row],[Sales Amount (₹)]]=0,0,Table13[[#This Row],[Profit (₹)]]/Table13[[#This Row],[Sales Amount (₹)]])</f>
        <v>0.1035664719043409</v>
      </c>
      <c r="J123">
        <v>1</v>
      </c>
      <c r="K123" t="s">
        <v>544</v>
      </c>
    </row>
    <row r="124" spans="1:11" x14ac:dyDescent="0.3">
      <c r="A124" t="s">
        <v>132</v>
      </c>
      <c r="B124" s="3">
        <v>45015.993987975948</v>
      </c>
      <c r="C124" s="3" t="s">
        <v>513</v>
      </c>
      <c r="D124" t="s">
        <v>518</v>
      </c>
      <c r="E124" t="s">
        <v>535</v>
      </c>
      <c r="F124">
        <v>2004.75</v>
      </c>
      <c r="G124">
        <v>543</v>
      </c>
      <c r="H124">
        <v>375.75</v>
      </c>
      <c r="I124" s="5">
        <f>IF(Table13[[#This Row],[Sales Amount (₹)]]=0,0,Table13[[#This Row],[Profit (₹)]]/Table13[[#This Row],[Sales Amount (₹)]])</f>
        <v>0.18742985409652077</v>
      </c>
      <c r="J124">
        <v>3</v>
      </c>
      <c r="K124" t="s">
        <v>544</v>
      </c>
    </row>
    <row r="125" spans="1:11" x14ac:dyDescent="0.3">
      <c r="A125" t="s">
        <v>133</v>
      </c>
      <c r="B125" s="3">
        <v>45016.723446893782</v>
      </c>
      <c r="C125" s="3" t="s">
        <v>512</v>
      </c>
      <c r="D125" t="s">
        <v>517</v>
      </c>
      <c r="E125" t="s">
        <v>539</v>
      </c>
      <c r="F125">
        <v>10054.129999999999</v>
      </c>
      <c r="G125">
        <v>1695</v>
      </c>
      <c r="H125">
        <v>1579.13</v>
      </c>
      <c r="I125" s="5">
        <f>IF(Table13[[#This Row],[Sales Amount (₹)]]=0,0,Table13[[#This Row],[Profit (₹)]]/Table13[[#This Row],[Sales Amount (₹)]])</f>
        <v>0.15706281896096433</v>
      </c>
      <c r="J125">
        <v>5</v>
      </c>
      <c r="K125" t="s">
        <v>547</v>
      </c>
    </row>
    <row r="126" spans="1:11" x14ac:dyDescent="0.3">
      <c r="A126" t="s">
        <v>134</v>
      </c>
      <c r="B126" s="3">
        <v>45017.452905811617</v>
      </c>
      <c r="C126" s="3" t="s">
        <v>513</v>
      </c>
      <c r="D126" t="s">
        <v>516</v>
      </c>
      <c r="E126" t="s">
        <v>526</v>
      </c>
      <c r="F126">
        <v>6952.27</v>
      </c>
      <c r="G126">
        <v>1226</v>
      </c>
      <c r="H126">
        <v>822.27</v>
      </c>
      <c r="I126" s="5">
        <f>IF(Table13[[#This Row],[Sales Amount (₹)]]=0,0,Table13[[#This Row],[Profit (₹)]]/Table13[[#This Row],[Sales Amount (₹)]])</f>
        <v>0.11827359984580575</v>
      </c>
      <c r="J126">
        <v>5</v>
      </c>
      <c r="K126" t="s">
        <v>546</v>
      </c>
    </row>
    <row r="127" spans="1:11" x14ac:dyDescent="0.3">
      <c r="A127" t="s">
        <v>135</v>
      </c>
      <c r="B127" s="3">
        <v>45018.182364729459</v>
      </c>
      <c r="C127" s="3" t="s">
        <v>512</v>
      </c>
      <c r="D127" t="s">
        <v>518</v>
      </c>
      <c r="E127" t="s">
        <v>537</v>
      </c>
      <c r="F127">
        <v>7159.92</v>
      </c>
      <c r="G127">
        <v>1091</v>
      </c>
      <c r="H127">
        <v>1704.92</v>
      </c>
      <c r="I127" s="5">
        <f>IF(Table13[[#This Row],[Sales Amount (₹)]]=0,0,Table13[[#This Row],[Profit (₹)]]/Table13[[#This Row],[Sales Amount (₹)]])</f>
        <v>0.23811997899417872</v>
      </c>
      <c r="J127">
        <v>5</v>
      </c>
      <c r="K127" t="s">
        <v>544</v>
      </c>
    </row>
    <row r="128" spans="1:11" x14ac:dyDescent="0.3">
      <c r="A128" t="s">
        <v>136</v>
      </c>
      <c r="B128" s="3">
        <v>45018.911823647293</v>
      </c>
      <c r="C128" s="3" t="s">
        <v>510</v>
      </c>
      <c r="D128" t="s">
        <v>518</v>
      </c>
      <c r="E128" t="s">
        <v>535</v>
      </c>
      <c r="F128">
        <v>3195.67</v>
      </c>
      <c r="G128">
        <v>922</v>
      </c>
      <c r="H128">
        <v>429.67</v>
      </c>
      <c r="I128" s="5">
        <f>IF(Table13[[#This Row],[Sales Amount (₹)]]=0,0,Table13[[#This Row],[Profit (₹)]]/Table13[[#This Row],[Sales Amount (₹)]])</f>
        <v>0.13445380780869115</v>
      </c>
      <c r="J128">
        <v>3</v>
      </c>
      <c r="K128" t="s">
        <v>544</v>
      </c>
    </row>
    <row r="129" spans="1:11" x14ac:dyDescent="0.3">
      <c r="A129" t="s">
        <v>137</v>
      </c>
      <c r="B129" s="3">
        <v>45019.641282565128</v>
      </c>
      <c r="C129" s="3" t="s">
        <v>510</v>
      </c>
      <c r="D129" t="s">
        <v>517</v>
      </c>
      <c r="E129" t="s">
        <v>539</v>
      </c>
      <c r="F129">
        <v>3063.79</v>
      </c>
      <c r="G129">
        <v>469</v>
      </c>
      <c r="H129">
        <v>718.79</v>
      </c>
      <c r="I129" s="5">
        <f>IF(Table13[[#This Row],[Sales Amount (₹)]]=0,0,Table13[[#This Row],[Profit (₹)]]/Table13[[#This Row],[Sales Amount (₹)]])</f>
        <v>0.23460811609150756</v>
      </c>
      <c r="J129">
        <v>5</v>
      </c>
      <c r="K129" t="s">
        <v>546</v>
      </c>
    </row>
    <row r="130" spans="1:11" x14ac:dyDescent="0.3">
      <c r="A130" t="s">
        <v>138</v>
      </c>
      <c r="B130" s="3">
        <v>45020.370741482962</v>
      </c>
      <c r="C130" s="3" t="s">
        <v>511</v>
      </c>
      <c r="D130" t="s">
        <v>515</v>
      </c>
      <c r="E130" t="s">
        <v>529</v>
      </c>
      <c r="F130">
        <v>2856.61</v>
      </c>
      <c r="G130">
        <v>756</v>
      </c>
      <c r="H130">
        <v>588.61</v>
      </c>
      <c r="I130" s="5">
        <f>IF(Table13[[#This Row],[Sales Amount (₹)]]=0,0,Table13[[#This Row],[Profit (₹)]]/Table13[[#This Row],[Sales Amount (₹)]])</f>
        <v>0.20605192868469968</v>
      </c>
      <c r="J130">
        <v>3</v>
      </c>
      <c r="K130" t="s">
        <v>545</v>
      </c>
    </row>
    <row r="131" spans="1:11" x14ac:dyDescent="0.3">
      <c r="A131" t="s">
        <v>139</v>
      </c>
      <c r="B131" s="3">
        <v>45021.100200400797</v>
      </c>
      <c r="C131" s="3" t="s">
        <v>510</v>
      </c>
      <c r="D131" t="s">
        <v>518</v>
      </c>
      <c r="E131" t="s">
        <v>537</v>
      </c>
      <c r="F131">
        <v>7241.05</v>
      </c>
      <c r="G131">
        <v>1727</v>
      </c>
      <c r="H131">
        <v>2060.0500000000002</v>
      </c>
      <c r="I131" s="5">
        <f>IF(Table13[[#This Row],[Sales Amount (₹)]]=0,0,Table13[[#This Row],[Profit (₹)]]/Table13[[#This Row],[Sales Amount (₹)]])</f>
        <v>0.28449603303388321</v>
      </c>
      <c r="J131">
        <v>3</v>
      </c>
      <c r="K131" t="s">
        <v>547</v>
      </c>
    </row>
    <row r="132" spans="1:11" x14ac:dyDescent="0.3">
      <c r="A132" t="s">
        <v>140</v>
      </c>
      <c r="B132" s="3">
        <v>45021.829659318631</v>
      </c>
      <c r="C132" s="3" t="s">
        <v>512</v>
      </c>
      <c r="D132" t="s">
        <v>518</v>
      </c>
      <c r="E132" t="s">
        <v>541</v>
      </c>
      <c r="F132">
        <v>1971.87</v>
      </c>
      <c r="G132">
        <v>840</v>
      </c>
      <c r="H132">
        <v>291.87</v>
      </c>
      <c r="I132" s="5">
        <f>IF(Table13[[#This Row],[Sales Amount (₹)]]=0,0,Table13[[#This Row],[Profit (₹)]]/Table13[[#This Row],[Sales Amount (₹)]])</f>
        <v>0.14801685709504178</v>
      </c>
      <c r="J132">
        <v>2</v>
      </c>
      <c r="K132" t="s">
        <v>547</v>
      </c>
    </row>
    <row r="133" spans="1:11" x14ac:dyDescent="0.3">
      <c r="A133" t="s">
        <v>141</v>
      </c>
      <c r="B133" s="3">
        <v>45022.559118236473</v>
      </c>
      <c r="C133" s="3" t="s">
        <v>510</v>
      </c>
      <c r="D133" t="s">
        <v>516</v>
      </c>
      <c r="E133" t="s">
        <v>532</v>
      </c>
      <c r="F133">
        <v>1249.08</v>
      </c>
      <c r="G133">
        <v>1112</v>
      </c>
      <c r="H133">
        <v>137.08000000000001</v>
      </c>
      <c r="I133" s="5">
        <f>IF(Table13[[#This Row],[Sales Amount (₹)]]=0,0,Table13[[#This Row],[Profit (₹)]]/Table13[[#This Row],[Sales Amount (₹)]])</f>
        <v>0.10974477215230412</v>
      </c>
      <c r="J133">
        <v>1</v>
      </c>
      <c r="K133" t="s">
        <v>547</v>
      </c>
    </row>
    <row r="134" spans="1:11" x14ac:dyDescent="0.3">
      <c r="A134" t="s">
        <v>142</v>
      </c>
      <c r="B134" s="3">
        <v>45023.288577154308</v>
      </c>
      <c r="C134" s="3" t="s">
        <v>510</v>
      </c>
      <c r="D134" t="s">
        <v>514</v>
      </c>
      <c r="E134" t="s">
        <v>519</v>
      </c>
      <c r="F134">
        <v>1562.98</v>
      </c>
      <c r="G134">
        <v>612</v>
      </c>
      <c r="H134">
        <v>338.98</v>
      </c>
      <c r="I134" s="5">
        <f>IF(Table13[[#This Row],[Sales Amount (₹)]]=0,0,Table13[[#This Row],[Profit (₹)]]/Table13[[#This Row],[Sales Amount (₹)]])</f>
        <v>0.21688057428757887</v>
      </c>
      <c r="J134">
        <v>2</v>
      </c>
      <c r="K134" t="s">
        <v>545</v>
      </c>
    </row>
    <row r="135" spans="1:11" x14ac:dyDescent="0.3">
      <c r="A135" t="s">
        <v>143</v>
      </c>
      <c r="B135" s="3">
        <v>45024.018036072142</v>
      </c>
      <c r="C135" s="3" t="s">
        <v>512</v>
      </c>
      <c r="D135" t="s">
        <v>516</v>
      </c>
      <c r="E135" t="s">
        <v>522</v>
      </c>
      <c r="F135">
        <v>865.15</v>
      </c>
      <c r="G135">
        <v>587</v>
      </c>
      <c r="H135">
        <v>278.14999999999998</v>
      </c>
      <c r="I135" s="5">
        <f>IF(Table13[[#This Row],[Sales Amount (₹)]]=0,0,Table13[[#This Row],[Profit (₹)]]/Table13[[#This Row],[Sales Amount (₹)]])</f>
        <v>0.32150494133965207</v>
      </c>
      <c r="J135">
        <v>1</v>
      </c>
      <c r="K135" t="s">
        <v>547</v>
      </c>
    </row>
    <row r="136" spans="1:11" x14ac:dyDescent="0.3">
      <c r="A136" t="s">
        <v>144</v>
      </c>
      <c r="B136" s="3">
        <v>45024.747494989977</v>
      </c>
      <c r="C136" s="3" t="s">
        <v>512</v>
      </c>
      <c r="D136" t="s">
        <v>516</v>
      </c>
      <c r="E136" t="s">
        <v>532</v>
      </c>
      <c r="F136">
        <v>1822.82</v>
      </c>
      <c r="G136">
        <v>1395</v>
      </c>
      <c r="H136">
        <v>427.82</v>
      </c>
      <c r="I136" s="5">
        <f>IF(Table13[[#This Row],[Sales Amount (₹)]]=0,0,Table13[[#This Row],[Profit (₹)]]/Table13[[#This Row],[Sales Amount (₹)]])</f>
        <v>0.23470227449775624</v>
      </c>
      <c r="J136">
        <v>1</v>
      </c>
      <c r="K136" t="s">
        <v>544</v>
      </c>
    </row>
    <row r="137" spans="1:11" x14ac:dyDescent="0.3">
      <c r="A137" t="s">
        <v>145</v>
      </c>
      <c r="B137" s="3">
        <v>45025.476953907812</v>
      </c>
      <c r="C137" s="3" t="s">
        <v>513</v>
      </c>
      <c r="D137" t="s">
        <v>518</v>
      </c>
      <c r="E137" t="s">
        <v>537</v>
      </c>
      <c r="F137">
        <v>6187.51</v>
      </c>
      <c r="G137">
        <v>889</v>
      </c>
      <c r="H137">
        <v>1742.51</v>
      </c>
      <c r="I137" s="5">
        <f>IF(Table13[[#This Row],[Sales Amount (₹)]]=0,0,Table13[[#This Row],[Profit (₹)]]/Table13[[#This Row],[Sales Amount (₹)]])</f>
        <v>0.28161732263867045</v>
      </c>
      <c r="J137">
        <v>5</v>
      </c>
      <c r="K137" t="s">
        <v>546</v>
      </c>
    </row>
    <row r="138" spans="1:11" x14ac:dyDescent="0.3">
      <c r="A138" t="s">
        <v>146</v>
      </c>
      <c r="B138" s="3">
        <v>45026.206412825653</v>
      </c>
      <c r="C138" s="3" t="s">
        <v>510</v>
      </c>
      <c r="D138" t="s">
        <v>516</v>
      </c>
      <c r="E138" t="s">
        <v>527</v>
      </c>
      <c r="F138">
        <v>4771.1099999999997</v>
      </c>
      <c r="G138">
        <v>1199</v>
      </c>
      <c r="H138">
        <v>1174.1099999999999</v>
      </c>
      <c r="I138" s="5">
        <f>IF(Table13[[#This Row],[Sales Amount (₹)]]=0,0,Table13[[#This Row],[Profit (₹)]]/Table13[[#This Row],[Sales Amount (₹)]])</f>
        <v>0.24608738846934988</v>
      </c>
      <c r="J138">
        <v>3</v>
      </c>
      <c r="K138" t="s">
        <v>546</v>
      </c>
    </row>
    <row r="139" spans="1:11" x14ac:dyDescent="0.3">
      <c r="A139" t="s">
        <v>147</v>
      </c>
      <c r="B139" s="3">
        <v>45026.935871743481</v>
      </c>
      <c r="C139" s="3" t="s">
        <v>510</v>
      </c>
      <c r="D139" t="s">
        <v>517</v>
      </c>
      <c r="E139" t="s">
        <v>533</v>
      </c>
      <c r="F139">
        <v>3774.84</v>
      </c>
      <c r="G139">
        <v>1096</v>
      </c>
      <c r="H139">
        <v>486.84</v>
      </c>
      <c r="I139" s="5">
        <f>IF(Table13[[#This Row],[Sales Amount (₹)]]=0,0,Table13[[#This Row],[Profit (₹)]]/Table13[[#This Row],[Sales Amount (₹)]])</f>
        <v>0.12896970467622468</v>
      </c>
      <c r="J139">
        <v>3</v>
      </c>
      <c r="K139" t="s">
        <v>547</v>
      </c>
    </row>
    <row r="140" spans="1:11" x14ac:dyDescent="0.3">
      <c r="A140" t="s">
        <v>148</v>
      </c>
      <c r="B140" s="3">
        <v>45027.665330661323</v>
      </c>
      <c r="C140" s="3" t="s">
        <v>513</v>
      </c>
      <c r="D140" t="s">
        <v>517</v>
      </c>
      <c r="E140" t="s">
        <v>536</v>
      </c>
      <c r="F140">
        <v>7510.06</v>
      </c>
      <c r="G140">
        <v>1343</v>
      </c>
      <c r="H140">
        <v>795.06</v>
      </c>
      <c r="I140" s="5">
        <f>IF(Table13[[#This Row],[Sales Amount (₹)]]=0,0,Table13[[#This Row],[Profit (₹)]]/Table13[[#This Row],[Sales Amount (₹)]])</f>
        <v>0.10586599840746944</v>
      </c>
      <c r="J140">
        <v>5</v>
      </c>
      <c r="K140" t="s">
        <v>545</v>
      </c>
    </row>
    <row r="141" spans="1:11" x14ac:dyDescent="0.3">
      <c r="A141" t="s">
        <v>149</v>
      </c>
      <c r="B141" s="3">
        <v>45028.394789579157</v>
      </c>
      <c r="C141" s="3" t="s">
        <v>510</v>
      </c>
      <c r="D141" t="s">
        <v>518</v>
      </c>
      <c r="E141" t="s">
        <v>537</v>
      </c>
      <c r="F141">
        <v>278.33999999999997</v>
      </c>
      <c r="G141">
        <v>193</v>
      </c>
      <c r="H141">
        <v>85.34</v>
      </c>
      <c r="I141" s="5">
        <f>IF(Table13[[#This Row],[Sales Amount (₹)]]=0,0,Table13[[#This Row],[Profit (₹)]]/Table13[[#This Row],[Sales Amount (₹)]])</f>
        <v>0.30660343464827194</v>
      </c>
      <c r="J141">
        <v>1</v>
      </c>
      <c r="K141" t="s">
        <v>545</v>
      </c>
    </row>
    <row r="142" spans="1:11" x14ac:dyDescent="0.3">
      <c r="A142" t="s">
        <v>150</v>
      </c>
      <c r="B142" s="3">
        <v>45029.124248496992</v>
      </c>
      <c r="C142" s="3" t="s">
        <v>512</v>
      </c>
      <c r="D142" t="s">
        <v>516</v>
      </c>
      <c r="E142" t="s">
        <v>532</v>
      </c>
      <c r="F142">
        <v>2847.59</v>
      </c>
      <c r="G142">
        <v>552</v>
      </c>
      <c r="H142">
        <v>639.59</v>
      </c>
      <c r="I142" s="5">
        <f>IF(Table13[[#This Row],[Sales Amount (₹)]]=0,0,Table13[[#This Row],[Profit (₹)]]/Table13[[#This Row],[Sales Amount (₹)]])</f>
        <v>0.22460747509297335</v>
      </c>
      <c r="J142">
        <v>4</v>
      </c>
      <c r="K142" t="s">
        <v>547</v>
      </c>
    </row>
    <row r="143" spans="1:11" x14ac:dyDescent="0.3">
      <c r="A143" t="s">
        <v>151</v>
      </c>
      <c r="B143" s="3">
        <v>45029.853707414833</v>
      </c>
      <c r="C143" s="3" t="s">
        <v>510</v>
      </c>
      <c r="D143" t="s">
        <v>515</v>
      </c>
      <c r="E143" t="s">
        <v>534</v>
      </c>
      <c r="F143">
        <v>1485.96</v>
      </c>
      <c r="G143">
        <v>573</v>
      </c>
      <c r="H143">
        <v>339.96</v>
      </c>
      <c r="I143" s="5">
        <f>IF(Table13[[#This Row],[Sales Amount (₹)]]=0,0,Table13[[#This Row],[Profit (₹)]]/Table13[[#This Row],[Sales Amount (₹)]])</f>
        <v>0.22878139384640231</v>
      </c>
      <c r="J143">
        <v>2</v>
      </c>
      <c r="K143" t="s">
        <v>544</v>
      </c>
    </row>
    <row r="144" spans="1:11" x14ac:dyDescent="0.3">
      <c r="A144" t="s">
        <v>152</v>
      </c>
      <c r="B144" s="3">
        <v>45030.583166332661</v>
      </c>
      <c r="C144" s="3" t="s">
        <v>512</v>
      </c>
      <c r="D144" t="s">
        <v>515</v>
      </c>
      <c r="E144" t="s">
        <v>534</v>
      </c>
      <c r="F144">
        <v>7262.59</v>
      </c>
      <c r="G144">
        <v>1412</v>
      </c>
      <c r="H144">
        <v>1614.59</v>
      </c>
      <c r="I144" s="5">
        <f>IF(Table13[[#This Row],[Sales Amount (₹)]]=0,0,Table13[[#This Row],[Profit (₹)]]/Table13[[#This Row],[Sales Amount (₹)]])</f>
        <v>0.2223160057224764</v>
      </c>
      <c r="J144">
        <v>4</v>
      </c>
      <c r="K144" t="s">
        <v>547</v>
      </c>
    </row>
    <row r="145" spans="1:11" x14ac:dyDescent="0.3">
      <c r="A145" t="s">
        <v>153</v>
      </c>
      <c r="B145" s="3">
        <v>45031.312625250503</v>
      </c>
      <c r="C145" s="3" t="s">
        <v>513</v>
      </c>
      <c r="D145" t="s">
        <v>516</v>
      </c>
      <c r="E145" t="s">
        <v>525</v>
      </c>
      <c r="F145">
        <v>682.73</v>
      </c>
      <c r="G145">
        <v>122</v>
      </c>
      <c r="H145">
        <v>72.73</v>
      </c>
      <c r="I145" s="5">
        <f>IF(Table13[[#This Row],[Sales Amount (₹)]]=0,0,Table13[[#This Row],[Profit (₹)]]/Table13[[#This Row],[Sales Amount (₹)]])</f>
        <v>0.10652820294992164</v>
      </c>
      <c r="J145">
        <v>5</v>
      </c>
      <c r="K145" t="s">
        <v>545</v>
      </c>
    </row>
    <row r="146" spans="1:11" x14ac:dyDescent="0.3">
      <c r="A146" t="s">
        <v>154</v>
      </c>
      <c r="B146" s="3">
        <v>45032.04208416833</v>
      </c>
      <c r="C146" s="3" t="s">
        <v>511</v>
      </c>
      <c r="D146" t="s">
        <v>516</v>
      </c>
      <c r="E146" t="s">
        <v>522</v>
      </c>
      <c r="F146">
        <v>6837.31</v>
      </c>
      <c r="G146">
        <v>1223</v>
      </c>
      <c r="H146">
        <v>722.31</v>
      </c>
      <c r="I146" s="5">
        <f>IF(Table13[[#This Row],[Sales Amount (₹)]]=0,0,Table13[[#This Row],[Profit (₹)]]/Table13[[#This Row],[Sales Amount (₹)]])</f>
        <v>0.10564242370171893</v>
      </c>
      <c r="J146">
        <v>5</v>
      </c>
      <c r="K146" t="s">
        <v>547</v>
      </c>
    </row>
    <row r="147" spans="1:11" x14ac:dyDescent="0.3">
      <c r="A147" t="s">
        <v>155</v>
      </c>
      <c r="B147" s="3">
        <v>45032.771543086172</v>
      </c>
      <c r="C147" s="3" t="s">
        <v>512</v>
      </c>
      <c r="D147" t="s">
        <v>517</v>
      </c>
      <c r="E147" t="s">
        <v>536</v>
      </c>
      <c r="F147">
        <v>2537.15</v>
      </c>
      <c r="G147">
        <v>861</v>
      </c>
      <c r="H147">
        <v>815.15</v>
      </c>
      <c r="I147" s="5">
        <f>IF(Table13[[#This Row],[Sales Amount (₹)]]=0,0,Table13[[#This Row],[Profit (₹)]]/Table13[[#This Row],[Sales Amount (₹)]])</f>
        <v>0.32128569457856254</v>
      </c>
      <c r="J147">
        <v>2</v>
      </c>
      <c r="K147" t="s">
        <v>546</v>
      </c>
    </row>
    <row r="148" spans="1:11" x14ac:dyDescent="0.3">
      <c r="A148" t="s">
        <v>156</v>
      </c>
      <c r="B148" s="3">
        <v>45033.501002004014</v>
      </c>
      <c r="C148" s="3" t="s">
        <v>512</v>
      </c>
      <c r="D148" t="s">
        <v>515</v>
      </c>
      <c r="E148" t="s">
        <v>520</v>
      </c>
      <c r="F148">
        <v>1520.28</v>
      </c>
      <c r="G148">
        <v>1115</v>
      </c>
      <c r="H148">
        <v>405.28</v>
      </c>
      <c r="I148" s="5">
        <f>IF(Table13[[#This Row],[Sales Amount (₹)]]=0,0,Table13[[#This Row],[Profit (₹)]]/Table13[[#This Row],[Sales Amount (₹)]])</f>
        <v>0.26658247164995919</v>
      </c>
      <c r="J148">
        <v>1</v>
      </c>
      <c r="K148" t="s">
        <v>545</v>
      </c>
    </row>
    <row r="149" spans="1:11" x14ac:dyDescent="0.3">
      <c r="A149" t="s">
        <v>157</v>
      </c>
      <c r="B149" s="3">
        <v>45034.230460921841</v>
      </c>
      <c r="C149" s="3" t="s">
        <v>511</v>
      </c>
      <c r="D149" t="s">
        <v>518</v>
      </c>
      <c r="E149" t="s">
        <v>535</v>
      </c>
      <c r="F149">
        <v>5140.2</v>
      </c>
      <c r="G149">
        <v>1139</v>
      </c>
      <c r="H149">
        <v>584.20000000000005</v>
      </c>
      <c r="I149" s="5">
        <f>IF(Table13[[#This Row],[Sales Amount (₹)]]=0,0,Table13[[#This Row],[Profit (₹)]]/Table13[[#This Row],[Sales Amount (₹)]])</f>
        <v>0.11365316524648848</v>
      </c>
      <c r="J149">
        <v>4</v>
      </c>
      <c r="K149" t="s">
        <v>545</v>
      </c>
    </row>
    <row r="150" spans="1:11" x14ac:dyDescent="0.3">
      <c r="A150" t="s">
        <v>158</v>
      </c>
      <c r="B150" s="3">
        <v>45034.959919839683</v>
      </c>
      <c r="C150" s="3" t="s">
        <v>511</v>
      </c>
      <c r="D150" t="s">
        <v>516</v>
      </c>
      <c r="E150" t="s">
        <v>525</v>
      </c>
      <c r="F150">
        <v>1724.68</v>
      </c>
      <c r="G150">
        <v>596</v>
      </c>
      <c r="H150">
        <v>532.67999999999995</v>
      </c>
      <c r="I150" s="5">
        <f>IF(Table13[[#This Row],[Sales Amount (₹)]]=0,0,Table13[[#This Row],[Profit (₹)]]/Table13[[#This Row],[Sales Amount (₹)]])</f>
        <v>0.30885729526636824</v>
      </c>
      <c r="J150">
        <v>2</v>
      </c>
      <c r="K150" t="s">
        <v>544</v>
      </c>
    </row>
    <row r="151" spans="1:11" x14ac:dyDescent="0.3">
      <c r="A151" t="s">
        <v>159</v>
      </c>
      <c r="B151" s="3">
        <v>45035.68937875751</v>
      </c>
      <c r="C151" s="3" t="s">
        <v>510</v>
      </c>
      <c r="D151" t="s">
        <v>518</v>
      </c>
      <c r="E151" t="s">
        <v>541</v>
      </c>
      <c r="F151">
        <v>3795.03</v>
      </c>
      <c r="G151">
        <v>951</v>
      </c>
      <c r="H151">
        <v>942.03</v>
      </c>
      <c r="I151" s="5">
        <f>IF(Table13[[#This Row],[Sales Amount (₹)]]=0,0,Table13[[#This Row],[Profit (₹)]]/Table13[[#This Row],[Sales Amount (₹)]])</f>
        <v>0.24822728674081626</v>
      </c>
      <c r="J151">
        <v>3</v>
      </c>
      <c r="K151" t="s">
        <v>544</v>
      </c>
    </row>
    <row r="152" spans="1:11" x14ac:dyDescent="0.3">
      <c r="A152" t="s">
        <v>160</v>
      </c>
      <c r="B152" s="3">
        <v>45036.418837675337</v>
      </c>
      <c r="C152" s="3" t="s">
        <v>510</v>
      </c>
      <c r="D152" t="s">
        <v>514</v>
      </c>
      <c r="E152" t="s">
        <v>523</v>
      </c>
      <c r="F152">
        <v>4880.91</v>
      </c>
      <c r="G152">
        <v>1798</v>
      </c>
      <c r="H152">
        <v>1284.9100000000001</v>
      </c>
      <c r="I152" s="5">
        <f>IF(Table13[[#This Row],[Sales Amount (₹)]]=0,0,Table13[[#This Row],[Profit (₹)]]/Table13[[#This Row],[Sales Amount (₹)]])</f>
        <v>0.26325213945760118</v>
      </c>
      <c r="J152">
        <v>2</v>
      </c>
      <c r="K152" t="s">
        <v>545</v>
      </c>
    </row>
    <row r="153" spans="1:11" x14ac:dyDescent="0.3">
      <c r="A153" t="s">
        <v>161</v>
      </c>
      <c r="B153" s="3">
        <v>45037.148296593186</v>
      </c>
      <c r="C153" s="3" t="s">
        <v>511</v>
      </c>
      <c r="D153" t="s">
        <v>514</v>
      </c>
      <c r="E153" t="s">
        <v>538</v>
      </c>
      <c r="F153">
        <v>1392.07</v>
      </c>
      <c r="G153">
        <v>1056</v>
      </c>
      <c r="H153">
        <v>336.07</v>
      </c>
      <c r="I153" s="5">
        <f>IF(Table13[[#This Row],[Sales Amount (₹)]]=0,0,Table13[[#This Row],[Profit (₹)]]/Table13[[#This Row],[Sales Amount (₹)]])</f>
        <v>0.24141745745544405</v>
      </c>
      <c r="J153">
        <v>1</v>
      </c>
      <c r="K153" t="s">
        <v>547</v>
      </c>
    </row>
    <row r="154" spans="1:11" x14ac:dyDescent="0.3">
      <c r="A154" t="s">
        <v>162</v>
      </c>
      <c r="B154" s="3">
        <v>45037.877755511021</v>
      </c>
      <c r="C154" s="3" t="s">
        <v>510</v>
      </c>
      <c r="D154" t="s">
        <v>518</v>
      </c>
      <c r="E154" t="s">
        <v>542</v>
      </c>
      <c r="F154">
        <v>8724.64</v>
      </c>
      <c r="G154">
        <v>1391</v>
      </c>
      <c r="H154">
        <v>1769.64</v>
      </c>
      <c r="I154" s="5">
        <f>IF(Table13[[#This Row],[Sales Amount (₹)]]=0,0,Table13[[#This Row],[Profit (₹)]]/Table13[[#This Row],[Sales Amount (₹)]])</f>
        <v>0.20283243778539861</v>
      </c>
      <c r="J154">
        <v>5</v>
      </c>
      <c r="K154" t="s">
        <v>547</v>
      </c>
    </row>
    <row r="155" spans="1:11" x14ac:dyDescent="0.3">
      <c r="A155" t="s">
        <v>163</v>
      </c>
      <c r="B155" s="3">
        <v>45038.607214428863</v>
      </c>
      <c r="C155" s="3" t="s">
        <v>510</v>
      </c>
      <c r="D155" t="s">
        <v>514</v>
      </c>
      <c r="E155" t="s">
        <v>538</v>
      </c>
      <c r="F155">
        <v>1887.62</v>
      </c>
      <c r="G155">
        <v>1291</v>
      </c>
      <c r="H155">
        <v>596.62</v>
      </c>
      <c r="I155" s="5">
        <f>IF(Table13[[#This Row],[Sales Amount (₹)]]=0,0,Table13[[#This Row],[Profit (₹)]]/Table13[[#This Row],[Sales Amount (₹)]])</f>
        <v>0.31606997171040785</v>
      </c>
      <c r="J155">
        <v>1</v>
      </c>
      <c r="K155" t="s">
        <v>544</v>
      </c>
    </row>
    <row r="156" spans="1:11" x14ac:dyDescent="0.3">
      <c r="A156" t="s">
        <v>164</v>
      </c>
      <c r="B156" s="3">
        <v>45039.33667334669</v>
      </c>
      <c r="C156" s="3" t="s">
        <v>510</v>
      </c>
      <c r="D156" t="s">
        <v>518</v>
      </c>
      <c r="E156" t="s">
        <v>531</v>
      </c>
      <c r="F156">
        <v>1732.22</v>
      </c>
      <c r="G156">
        <v>384</v>
      </c>
      <c r="H156">
        <v>196.22</v>
      </c>
      <c r="I156" s="5">
        <f>IF(Table13[[#This Row],[Sales Amount (₹)]]=0,0,Table13[[#This Row],[Profit (₹)]]/Table13[[#This Row],[Sales Amount (₹)]])</f>
        <v>0.11327660458833173</v>
      </c>
      <c r="J156">
        <v>4</v>
      </c>
      <c r="K156" t="s">
        <v>547</v>
      </c>
    </row>
    <row r="157" spans="1:11" x14ac:dyDescent="0.3">
      <c r="A157" t="s">
        <v>165</v>
      </c>
      <c r="B157" s="3">
        <v>45040.066132264517</v>
      </c>
      <c r="C157" s="3" t="s">
        <v>513</v>
      </c>
      <c r="D157" t="s">
        <v>515</v>
      </c>
      <c r="E157" t="s">
        <v>521</v>
      </c>
      <c r="F157">
        <v>3131.16</v>
      </c>
      <c r="G157">
        <v>1376</v>
      </c>
      <c r="H157">
        <v>379.16</v>
      </c>
      <c r="I157" s="5">
        <f>IF(Table13[[#This Row],[Sales Amount (₹)]]=0,0,Table13[[#This Row],[Profit (₹)]]/Table13[[#This Row],[Sales Amount (₹)]])</f>
        <v>0.12109250245915253</v>
      </c>
      <c r="J157">
        <v>2</v>
      </c>
      <c r="K157" t="s">
        <v>544</v>
      </c>
    </row>
    <row r="158" spans="1:11" x14ac:dyDescent="0.3">
      <c r="A158" t="s">
        <v>166</v>
      </c>
      <c r="B158" s="3">
        <v>45040.795591182359</v>
      </c>
      <c r="C158" s="3" t="s">
        <v>512</v>
      </c>
      <c r="D158" t="s">
        <v>516</v>
      </c>
      <c r="E158" t="s">
        <v>526</v>
      </c>
      <c r="F158">
        <v>2796.36</v>
      </c>
      <c r="G158">
        <v>826</v>
      </c>
      <c r="H158">
        <v>318.36</v>
      </c>
      <c r="I158" s="5">
        <f>IF(Table13[[#This Row],[Sales Amount (₹)]]=0,0,Table13[[#This Row],[Profit (₹)]]/Table13[[#This Row],[Sales Amount (₹)]])</f>
        <v>0.11384800240312407</v>
      </c>
      <c r="J158">
        <v>3</v>
      </c>
      <c r="K158" t="s">
        <v>546</v>
      </c>
    </row>
    <row r="159" spans="1:11" x14ac:dyDescent="0.3">
      <c r="A159" t="s">
        <v>167</v>
      </c>
      <c r="B159" s="3">
        <v>45041.525050100186</v>
      </c>
      <c r="C159" s="3" t="s">
        <v>510</v>
      </c>
      <c r="D159" t="s">
        <v>518</v>
      </c>
      <c r="E159" t="s">
        <v>541</v>
      </c>
      <c r="F159">
        <v>5929.26</v>
      </c>
      <c r="G159">
        <v>1069</v>
      </c>
      <c r="H159">
        <v>584.26</v>
      </c>
      <c r="I159" s="5">
        <f>IF(Table13[[#This Row],[Sales Amount (₹)]]=0,0,Table13[[#This Row],[Profit (₹)]]/Table13[[#This Row],[Sales Amount (₹)]])</f>
        <v>9.8538434813113265E-2</v>
      </c>
      <c r="J159">
        <v>5</v>
      </c>
      <c r="K159" t="s">
        <v>545</v>
      </c>
    </row>
    <row r="160" spans="1:11" x14ac:dyDescent="0.3">
      <c r="A160" t="s">
        <v>168</v>
      </c>
      <c r="B160" s="3">
        <v>45042.254509018043</v>
      </c>
      <c r="C160" s="3" t="s">
        <v>510</v>
      </c>
      <c r="D160" t="s">
        <v>518</v>
      </c>
      <c r="E160" t="s">
        <v>537</v>
      </c>
      <c r="F160">
        <v>519.04999999999995</v>
      </c>
      <c r="G160">
        <v>214</v>
      </c>
      <c r="H160">
        <v>91.05</v>
      </c>
      <c r="I160" s="5">
        <f>IF(Table13[[#This Row],[Sales Amount (₹)]]=0,0,Table13[[#This Row],[Profit (₹)]]/Table13[[#This Row],[Sales Amount (₹)]])</f>
        <v>0.17541662652923612</v>
      </c>
      <c r="J160">
        <v>2</v>
      </c>
      <c r="K160" t="s">
        <v>547</v>
      </c>
    </row>
    <row r="161" spans="1:11" x14ac:dyDescent="0.3">
      <c r="A161" t="s">
        <v>169</v>
      </c>
      <c r="B161" s="3">
        <v>45042.98396793587</v>
      </c>
      <c r="C161" s="3" t="s">
        <v>511</v>
      </c>
      <c r="D161" t="s">
        <v>518</v>
      </c>
      <c r="E161" t="s">
        <v>535</v>
      </c>
      <c r="F161">
        <v>5101.17</v>
      </c>
      <c r="G161">
        <v>925</v>
      </c>
      <c r="H161">
        <v>1401.17</v>
      </c>
      <c r="I161" s="5">
        <f>IF(Table13[[#This Row],[Sales Amount (₹)]]=0,0,Table13[[#This Row],[Profit (₹)]]/Table13[[#This Row],[Sales Amount (₹)]])</f>
        <v>0.274676201734112</v>
      </c>
      <c r="J161">
        <v>4</v>
      </c>
      <c r="K161" t="s">
        <v>546</v>
      </c>
    </row>
    <row r="162" spans="1:11" x14ac:dyDescent="0.3">
      <c r="A162" t="s">
        <v>170</v>
      </c>
      <c r="B162" s="3">
        <v>45043.713426853697</v>
      </c>
      <c r="C162" s="3" t="s">
        <v>513</v>
      </c>
      <c r="D162" t="s">
        <v>514</v>
      </c>
      <c r="E162" t="s">
        <v>523</v>
      </c>
      <c r="F162">
        <v>8691.42</v>
      </c>
      <c r="G162">
        <v>1198</v>
      </c>
      <c r="H162">
        <v>2701.42</v>
      </c>
      <c r="I162" s="5">
        <f>IF(Table13[[#This Row],[Sales Amount (₹)]]=0,0,Table13[[#This Row],[Profit (₹)]]/Table13[[#This Row],[Sales Amount (₹)]])</f>
        <v>0.31081457345289953</v>
      </c>
      <c r="J162">
        <v>5</v>
      </c>
      <c r="K162" t="s">
        <v>546</v>
      </c>
    </row>
    <row r="163" spans="1:11" x14ac:dyDescent="0.3">
      <c r="A163" t="s">
        <v>171</v>
      </c>
      <c r="B163" s="3">
        <v>45044.442885771539</v>
      </c>
      <c r="C163" s="3" t="s">
        <v>512</v>
      </c>
      <c r="D163" t="s">
        <v>516</v>
      </c>
      <c r="E163" t="s">
        <v>532</v>
      </c>
      <c r="F163">
        <v>4707.6499999999996</v>
      </c>
      <c r="G163">
        <v>828</v>
      </c>
      <c r="H163">
        <v>1395.65</v>
      </c>
      <c r="I163" s="5">
        <f>IF(Table13[[#This Row],[Sales Amount (₹)]]=0,0,Table13[[#This Row],[Profit (₹)]]/Table13[[#This Row],[Sales Amount (₹)]])</f>
        <v>0.2964642656102302</v>
      </c>
      <c r="J163">
        <v>4</v>
      </c>
      <c r="K163" t="s">
        <v>544</v>
      </c>
    </row>
    <row r="164" spans="1:11" x14ac:dyDescent="0.3">
      <c r="A164" t="s">
        <v>172</v>
      </c>
      <c r="B164" s="3">
        <v>45045.172344689367</v>
      </c>
      <c r="C164" s="3" t="s">
        <v>512</v>
      </c>
      <c r="D164" t="s">
        <v>518</v>
      </c>
      <c r="E164" t="s">
        <v>531</v>
      </c>
      <c r="F164">
        <v>907.51</v>
      </c>
      <c r="G164">
        <v>775</v>
      </c>
      <c r="H164">
        <v>132.51</v>
      </c>
      <c r="I164" s="5">
        <f>IF(Table13[[#This Row],[Sales Amount (₹)]]=0,0,Table13[[#This Row],[Profit (₹)]]/Table13[[#This Row],[Sales Amount (₹)]])</f>
        <v>0.14601491994578572</v>
      </c>
      <c r="J164">
        <v>1</v>
      </c>
      <c r="K164" t="s">
        <v>546</v>
      </c>
    </row>
    <row r="165" spans="1:11" x14ac:dyDescent="0.3">
      <c r="A165" t="s">
        <v>173</v>
      </c>
      <c r="B165" s="3">
        <v>45045.901803607208</v>
      </c>
      <c r="C165" s="3" t="s">
        <v>512</v>
      </c>
      <c r="D165" t="s">
        <v>514</v>
      </c>
      <c r="E165" t="s">
        <v>524</v>
      </c>
      <c r="F165">
        <v>1449.77</v>
      </c>
      <c r="G165">
        <v>1019</v>
      </c>
      <c r="H165">
        <v>430.77</v>
      </c>
      <c r="I165" s="5">
        <f>IF(Table13[[#This Row],[Sales Amount (₹)]]=0,0,Table13[[#This Row],[Profit (₹)]]/Table13[[#This Row],[Sales Amount (₹)]])</f>
        <v>0.29712988956869019</v>
      </c>
      <c r="J165">
        <v>1</v>
      </c>
      <c r="K165" t="s">
        <v>545</v>
      </c>
    </row>
    <row r="166" spans="1:11" x14ac:dyDescent="0.3">
      <c r="A166" t="s">
        <v>174</v>
      </c>
      <c r="B166" s="3">
        <v>45046.631262525043</v>
      </c>
      <c r="C166" s="3" t="s">
        <v>510</v>
      </c>
      <c r="D166" t="s">
        <v>514</v>
      </c>
      <c r="E166" t="s">
        <v>538</v>
      </c>
      <c r="F166">
        <v>1545.89</v>
      </c>
      <c r="G166">
        <v>1222</v>
      </c>
      <c r="H166">
        <v>323.89</v>
      </c>
      <c r="I166" s="5">
        <f>IF(Table13[[#This Row],[Sales Amount (₹)]]=0,0,Table13[[#This Row],[Profit (₹)]]/Table13[[#This Row],[Sales Amount (₹)]])</f>
        <v>0.20951684789991523</v>
      </c>
      <c r="J166">
        <v>1</v>
      </c>
      <c r="K166" t="s">
        <v>545</v>
      </c>
    </row>
    <row r="167" spans="1:11" x14ac:dyDescent="0.3">
      <c r="A167" t="s">
        <v>175</v>
      </c>
      <c r="B167" s="3">
        <v>45047.360721442878</v>
      </c>
      <c r="C167" s="3" t="s">
        <v>512</v>
      </c>
      <c r="D167" t="s">
        <v>516</v>
      </c>
      <c r="E167" t="s">
        <v>525</v>
      </c>
      <c r="F167">
        <v>3125.81</v>
      </c>
      <c r="G167">
        <v>1108</v>
      </c>
      <c r="H167">
        <v>909.81</v>
      </c>
      <c r="I167" s="5">
        <f>IF(Table13[[#This Row],[Sales Amount (₹)]]=0,0,Table13[[#This Row],[Profit (₹)]]/Table13[[#This Row],[Sales Amount (₹)]])</f>
        <v>0.2910637562743737</v>
      </c>
      <c r="J167">
        <v>2</v>
      </c>
      <c r="K167" t="s">
        <v>544</v>
      </c>
    </row>
    <row r="168" spans="1:11" x14ac:dyDescent="0.3">
      <c r="A168" t="s">
        <v>176</v>
      </c>
      <c r="B168" s="3">
        <v>45048.090180360719</v>
      </c>
      <c r="C168" s="3" t="s">
        <v>511</v>
      </c>
      <c r="D168" t="s">
        <v>518</v>
      </c>
      <c r="E168" t="s">
        <v>537</v>
      </c>
      <c r="F168">
        <v>12099.25</v>
      </c>
      <c r="G168">
        <v>1903</v>
      </c>
      <c r="H168">
        <v>2584.25</v>
      </c>
      <c r="I168" s="5">
        <f>IF(Table13[[#This Row],[Sales Amount (₹)]]=0,0,Table13[[#This Row],[Profit (₹)]]/Table13[[#This Row],[Sales Amount (₹)]])</f>
        <v>0.21358761906729756</v>
      </c>
      <c r="J168">
        <v>5</v>
      </c>
      <c r="K168" t="s">
        <v>547</v>
      </c>
    </row>
    <row r="169" spans="1:11" x14ac:dyDescent="0.3">
      <c r="A169" t="s">
        <v>177</v>
      </c>
      <c r="B169" s="3">
        <v>45048.819639278547</v>
      </c>
      <c r="C169" s="3" t="s">
        <v>511</v>
      </c>
      <c r="D169" t="s">
        <v>514</v>
      </c>
      <c r="E169" t="s">
        <v>538</v>
      </c>
      <c r="F169">
        <v>2649.43</v>
      </c>
      <c r="G169">
        <v>378</v>
      </c>
      <c r="H169">
        <v>759.43</v>
      </c>
      <c r="I169" s="5">
        <f>IF(Table13[[#This Row],[Sales Amount (₹)]]=0,0,Table13[[#This Row],[Profit (₹)]]/Table13[[#This Row],[Sales Amount (₹)]])</f>
        <v>0.28663901291976007</v>
      </c>
      <c r="J169">
        <v>5</v>
      </c>
      <c r="K169" t="s">
        <v>545</v>
      </c>
    </row>
    <row r="170" spans="1:11" x14ac:dyDescent="0.3">
      <c r="A170" t="s">
        <v>178</v>
      </c>
      <c r="B170" s="3">
        <v>45049.549098196389</v>
      </c>
      <c r="C170" s="3" t="s">
        <v>510</v>
      </c>
      <c r="D170" t="s">
        <v>514</v>
      </c>
      <c r="E170" t="s">
        <v>524</v>
      </c>
      <c r="F170">
        <v>2806.62</v>
      </c>
      <c r="G170">
        <v>1921</v>
      </c>
      <c r="H170">
        <v>885.62</v>
      </c>
      <c r="I170" s="5">
        <f>IF(Table13[[#This Row],[Sales Amount (₹)]]=0,0,Table13[[#This Row],[Profit (₹)]]/Table13[[#This Row],[Sales Amount (₹)]])</f>
        <v>0.31554681431757775</v>
      </c>
      <c r="J170">
        <v>1</v>
      </c>
      <c r="K170" t="s">
        <v>546</v>
      </c>
    </row>
    <row r="171" spans="1:11" x14ac:dyDescent="0.3">
      <c r="A171" t="s">
        <v>179</v>
      </c>
      <c r="B171" s="3">
        <v>45050.278557114223</v>
      </c>
      <c r="C171" s="3" t="s">
        <v>513</v>
      </c>
      <c r="D171" t="s">
        <v>515</v>
      </c>
      <c r="E171" t="s">
        <v>521</v>
      </c>
      <c r="F171">
        <v>4067.2</v>
      </c>
      <c r="G171">
        <v>828</v>
      </c>
      <c r="H171">
        <v>755.2</v>
      </c>
      <c r="I171" s="5">
        <f>IF(Table13[[#This Row],[Sales Amount (₹)]]=0,0,Table13[[#This Row],[Profit (₹)]]/Table13[[#This Row],[Sales Amount (₹)]])</f>
        <v>0.1856805664830842</v>
      </c>
      <c r="J171">
        <v>4</v>
      </c>
      <c r="K171" t="s">
        <v>547</v>
      </c>
    </row>
    <row r="172" spans="1:11" x14ac:dyDescent="0.3">
      <c r="A172" t="s">
        <v>180</v>
      </c>
      <c r="B172" s="3">
        <v>45051.008016032058</v>
      </c>
      <c r="C172" s="3" t="s">
        <v>511</v>
      </c>
      <c r="D172" t="s">
        <v>516</v>
      </c>
      <c r="E172" t="s">
        <v>526</v>
      </c>
      <c r="F172">
        <v>4301.96</v>
      </c>
      <c r="G172">
        <v>1142</v>
      </c>
      <c r="H172">
        <v>875.96</v>
      </c>
      <c r="I172" s="5">
        <f>IF(Table13[[#This Row],[Sales Amount (₹)]]=0,0,Table13[[#This Row],[Profit (₹)]]/Table13[[#This Row],[Sales Amount (₹)]])</f>
        <v>0.20361881560962911</v>
      </c>
      <c r="J172">
        <v>3</v>
      </c>
      <c r="K172" t="s">
        <v>547</v>
      </c>
    </row>
    <row r="173" spans="1:11" x14ac:dyDescent="0.3">
      <c r="A173" t="s">
        <v>181</v>
      </c>
      <c r="B173" s="3">
        <v>45051.737474949892</v>
      </c>
      <c r="C173" s="3" t="s">
        <v>512</v>
      </c>
      <c r="D173" t="s">
        <v>517</v>
      </c>
      <c r="E173" t="s">
        <v>540</v>
      </c>
      <c r="F173">
        <v>3181.64</v>
      </c>
      <c r="G173">
        <v>544</v>
      </c>
      <c r="H173">
        <v>1005.64</v>
      </c>
      <c r="I173" s="5">
        <f>IF(Table13[[#This Row],[Sales Amount (₹)]]=0,0,Table13[[#This Row],[Profit (₹)]]/Table13[[#This Row],[Sales Amount (₹)]])</f>
        <v>0.31607598596950004</v>
      </c>
      <c r="J173">
        <v>4</v>
      </c>
      <c r="K173" t="s">
        <v>547</v>
      </c>
    </row>
    <row r="174" spans="1:11" x14ac:dyDescent="0.3">
      <c r="A174" t="s">
        <v>182</v>
      </c>
      <c r="B174" s="3">
        <v>45052.466933867727</v>
      </c>
      <c r="C174" s="3" t="s">
        <v>512</v>
      </c>
      <c r="D174" t="s">
        <v>515</v>
      </c>
      <c r="E174" t="s">
        <v>521</v>
      </c>
      <c r="F174">
        <v>1787.57</v>
      </c>
      <c r="G174">
        <v>364</v>
      </c>
      <c r="H174">
        <v>331.57</v>
      </c>
      <c r="I174" s="5">
        <f>IF(Table13[[#This Row],[Sales Amount (₹)]]=0,0,Table13[[#This Row],[Profit (₹)]]/Table13[[#This Row],[Sales Amount (₹)]])</f>
        <v>0.18548644248896548</v>
      </c>
      <c r="J174">
        <v>4</v>
      </c>
      <c r="K174" t="s">
        <v>547</v>
      </c>
    </row>
    <row r="175" spans="1:11" x14ac:dyDescent="0.3">
      <c r="A175" t="s">
        <v>183</v>
      </c>
      <c r="B175" s="3">
        <v>45053.196392785569</v>
      </c>
      <c r="C175" s="3" t="s">
        <v>513</v>
      </c>
      <c r="D175" t="s">
        <v>515</v>
      </c>
      <c r="E175" t="s">
        <v>521</v>
      </c>
      <c r="F175">
        <v>4929.3999999999996</v>
      </c>
      <c r="G175">
        <v>950</v>
      </c>
      <c r="H175">
        <v>1129.4000000000001</v>
      </c>
      <c r="I175" s="5">
        <f>IF(Table13[[#This Row],[Sales Amount (₹)]]=0,0,Table13[[#This Row],[Profit (₹)]]/Table13[[#This Row],[Sales Amount (₹)]])</f>
        <v>0.2291151052866475</v>
      </c>
      <c r="J175">
        <v>4</v>
      </c>
      <c r="K175" t="s">
        <v>547</v>
      </c>
    </row>
    <row r="176" spans="1:11" x14ac:dyDescent="0.3">
      <c r="A176" t="s">
        <v>184</v>
      </c>
      <c r="B176" s="3">
        <v>45053.925851703403</v>
      </c>
      <c r="C176" s="3" t="s">
        <v>511</v>
      </c>
      <c r="D176" t="s">
        <v>517</v>
      </c>
      <c r="E176" t="s">
        <v>533</v>
      </c>
      <c r="F176">
        <v>7255.01</v>
      </c>
      <c r="G176">
        <v>1192</v>
      </c>
      <c r="H176">
        <v>1295.01</v>
      </c>
      <c r="I176" s="5">
        <f>IF(Table13[[#This Row],[Sales Amount (₹)]]=0,0,Table13[[#This Row],[Profit (₹)]]/Table13[[#This Row],[Sales Amount (₹)]])</f>
        <v>0.17849872019473439</v>
      </c>
      <c r="J176">
        <v>5</v>
      </c>
      <c r="K176" t="s">
        <v>544</v>
      </c>
    </row>
    <row r="177" spans="1:11" x14ac:dyDescent="0.3">
      <c r="A177" t="s">
        <v>185</v>
      </c>
      <c r="B177" s="3">
        <v>45054.655310621238</v>
      </c>
      <c r="C177" s="3" t="s">
        <v>510</v>
      </c>
      <c r="D177" t="s">
        <v>514</v>
      </c>
      <c r="E177" t="s">
        <v>543</v>
      </c>
      <c r="F177">
        <v>1433.35</v>
      </c>
      <c r="G177">
        <v>1047</v>
      </c>
      <c r="H177">
        <v>386.35</v>
      </c>
      <c r="I177" s="5">
        <f>IF(Table13[[#This Row],[Sales Amount (₹)]]=0,0,Table13[[#This Row],[Profit (₹)]]/Table13[[#This Row],[Sales Amount (₹)]])</f>
        <v>0.26954337740258838</v>
      </c>
      <c r="J177">
        <v>1</v>
      </c>
      <c r="K177" t="s">
        <v>544</v>
      </c>
    </row>
    <row r="178" spans="1:11" x14ac:dyDescent="0.3">
      <c r="A178" t="s">
        <v>186</v>
      </c>
      <c r="B178" s="3">
        <v>45055.384769539072</v>
      </c>
      <c r="C178" s="3" t="s">
        <v>512</v>
      </c>
      <c r="D178" t="s">
        <v>514</v>
      </c>
      <c r="E178" t="s">
        <v>538</v>
      </c>
      <c r="F178">
        <v>9565.1</v>
      </c>
      <c r="G178">
        <v>1688</v>
      </c>
      <c r="H178">
        <v>2813.1</v>
      </c>
      <c r="I178" s="5">
        <f>IF(Table13[[#This Row],[Sales Amount (₹)]]=0,0,Table13[[#This Row],[Profit (₹)]]/Table13[[#This Row],[Sales Amount (₹)]])</f>
        <v>0.29410042759615684</v>
      </c>
      <c r="J178">
        <v>4</v>
      </c>
      <c r="K178" t="s">
        <v>546</v>
      </c>
    </row>
    <row r="179" spans="1:11" x14ac:dyDescent="0.3">
      <c r="A179" t="s">
        <v>187</v>
      </c>
      <c r="B179" s="3">
        <v>45056.114228456907</v>
      </c>
      <c r="C179" s="3" t="s">
        <v>513</v>
      </c>
      <c r="D179" t="s">
        <v>515</v>
      </c>
      <c r="E179" t="s">
        <v>520</v>
      </c>
      <c r="F179">
        <v>1320.59</v>
      </c>
      <c r="G179">
        <v>1162</v>
      </c>
      <c r="H179">
        <v>158.59</v>
      </c>
      <c r="I179" s="5">
        <f>IF(Table13[[#This Row],[Sales Amount (₹)]]=0,0,Table13[[#This Row],[Profit (₹)]]/Table13[[#This Row],[Sales Amount (₹)]])</f>
        <v>0.1200902626856178</v>
      </c>
      <c r="J179">
        <v>1</v>
      </c>
      <c r="K179" t="s">
        <v>546</v>
      </c>
    </row>
    <row r="180" spans="1:11" x14ac:dyDescent="0.3">
      <c r="A180" t="s">
        <v>188</v>
      </c>
      <c r="B180" s="3">
        <v>45056.843687374749</v>
      </c>
      <c r="C180" s="3" t="s">
        <v>513</v>
      </c>
      <c r="D180" t="s">
        <v>518</v>
      </c>
      <c r="E180" t="s">
        <v>542</v>
      </c>
      <c r="F180">
        <v>2940.08</v>
      </c>
      <c r="G180">
        <v>1309</v>
      </c>
      <c r="H180">
        <v>322.08</v>
      </c>
      <c r="I180" s="5">
        <f>IF(Table13[[#This Row],[Sales Amount (₹)]]=0,0,Table13[[#This Row],[Profit (₹)]]/Table13[[#This Row],[Sales Amount (₹)]])</f>
        <v>0.109548039509129</v>
      </c>
      <c r="J180">
        <v>2</v>
      </c>
      <c r="K180" t="s">
        <v>545</v>
      </c>
    </row>
    <row r="181" spans="1:11" x14ac:dyDescent="0.3">
      <c r="A181" t="s">
        <v>189</v>
      </c>
      <c r="B181" s="3">
        <v>45057.573146292583</v>
      </c>
      <c r="C181" s="3" t="s">
        <v>510</v>
      </c>
      <c r="D181" t="s">
        <v>514</v>
      </c>
      <c r="E181" t="s">
        <v>538</v>
      </c>
      <c r="F181">
        <v>3503.77</v>
      </c>
      <c r="G181">
        <v>1256</v>
      </c>
      <c r="H181">
        <v>991.77</v>
      </c>
      <c r="I181" s="5">
        <f>IF(Table13[[#This Row],[Sales Amount (₹)]]=0,0,Table13[[#This Row],[Profit (₹)]]/Table13[[#This Row],[Sales Amount (₹)]])</f>
        <v>0.28305796327955318</v>
      </c>
      <c r="J181">
        <v>2</v>
      </c>
      <c r="K181" t="s">
        <v>547</v>
      </c>
    </row>
    <row r="182" spans="1:11" x14ac:dyDescent="0.3">
      <c r="A182" t="s">
        <v>190</v>
      </c>
      <c r="B182" s="3">
        <v>45058.302605210418</v>
      </c>
      <c r="C182" s="3" t="s">
        <v>512</v>
      </c>
      <c r="D182" t="s">
        <v>518</v>
      </c>
      <c r="E182" t="s">
        <v>541</v>
      </c>
      <c r="F182">
        <v>2308.5</v>
      </c>
      <c r="G182">
        <v>334</v>
      </c>
      <c r="H182">
        <v>638.5</v>
      </c>
      <c r="I182" s="5">
        <f>IF(Table13[[#This Row],[Sales Amount (₹)]]=0,0,Table13[[#This Row],[Profit (₹)]]/Table13[[#This Row],[Sales Amount (₹)]])</f>
        <v>0.27658652804851636</v>
      </c>
      <c r="J182">
        <v>5</v>
      </c>
      <c r="K182" t="s">
        <v>547</v>
      </c>
    </row>
    <row r="183" spans="1:11" x14ac:dyDescent="0.3">
      <c r="A183" t="s">
        <v>191</v>
      </c>
      <c r="B183" s="3">
        <v>45059.032064128252</v>
      </c>
      <c r="C183" s="3" t="s">
        <v>511</v>
      </c>
      <c r="D183" t="s">
        <v>514</v>
      </c>
      <c r="E183" t="s">
        <v>519</v>
      </c>
      <c r="F183">
        <v>6360.05</v>
      </c>
      <c r="G183">
        <v>1132</v>
      </c>
      <c r="H183">
        <v>1832.05</v>
      </c>
      <c r="I183" s="5">
        <f>IF(Table13[[#This Row],[Sales Amount (₹)]]=0,0,Table13[[#This Row],[Profit (₹)]]/Table13[[#This Row],[Sales Amount (₹)]])</f>
        <v>0.2880559115101296</v>
      </c>
      <c r="J183">
        <v>4</v>
      </c>
      <c r="K183" t="s">
        <v>546</v>
      </c>
    </row>
    <row r="184" spans="1:11" x14ac:dyDescent="0.3">
      <c r="A184" t="s">
        <v>192</v>
      </c>
      <c r="B184" s="3">
        <v>45059.761523046087</v>
      </c>
      <c r="C184" s="3" t="s">
        <v>511</v>
      </c>
      <c r="D184" t="s">
        <v>514</v>
      </c>
      <c r="E184" t="s">
        <v>538</v>
      </c>
      <c r="F184">
        <v>4616.54</v>
      </c>
      <c r="G184">
        <v>1012</v>
      </c>
      <c r="H184">
        <v>568.54</v>
      </c>
      <c r="I184" s="5">
        <f>IF(Table13[[#This Row],[Sales Amount (₹)]]=0,0,Table13[[#This Row],[Profit (₹)]]/Table13[[#This Row],[Sales Amount (₹)]])</f>
        <v>0.12315283740636926</v>
      </c>
      <c r="J184">
        <v>4</v>
      </c>
      <c r="K184" t="s">
        <v>547</v>
      </c>
    </row>
    <row r="185" spans="1:11" x14ac:dyDescent="0.3">
      <c r="A185" t="s">
        <v>193</v>
      </c>
      <c r="B185" s="3">
        <v>45060.490981963922</v>
      </c>
      <c r="C185" s="3" t="s">
        <v>512</v>
      </c>
      <c r="D185" t="s">
        <v>517</v>
      </c>
      <c r="E185" t="s">
        <v>539</v>
      </c>
      <c r="F185">
        <v>7288.37</v>
      </c>
      <c r="G185">
        <v>1291</v>
      </c>
      <c r="H185">
        <v>833.37</v>
      </c>
      <c r="I185" s="5">
        <f>IF(Table13[[#This Row],[Sales Amount (₹)]]=0,0,Table13[[#This Row],[Profit (₹)]]/Table13[[#This Row],[Sales Amount (₹)]])</f>
        <v>0.11434243870714578</v>
      </c>
      <c r="J185">
        <v>5</v>
      </c>
      <c r="K185" t="s">
        <v>545</v>
      </c>
    </row>
    <row r="186" spans="1:11" x14ac:dyDescent="0.3">
      <c r="A186" t="s">
        <v>194</v>
      </c>
      <c r="B186" s="3">
        <v>45061.220440881763</v>
      </c>
      <c r="C186" s="3" t="s">
        <v>513</v>
      </c>
      <c r="D186" t="s">
        <v>514</v>
      </c>
      <c r="E186" t="s">
        <v>523</v>
      </c>
      <c r="F186">
        <v>2471.9</v>
      </c>
      <c r="G186">
        <v>894</v>
      </c>
      <c r="H186">
        <v>683.9</v>
      </c>
      <c r="I186" s="5">
        <f>IF(Table13[[#This Row],[Sales Amount (₹)]]=0,0,Table13[[#This Row],[Profit (₹)]]/Table13[[#This Row],[Sales Amount (₹)]])</f>
        <v>0.27666976819450623</v>
      </c>
      <c r="J186">
        <v>2</v>
      </c>
      <c r="K186" t="s">
        <v>546</v>
      </c>
    </row>
    <row r="187" spans="1:11" x14ac:dyDescent="0.3">
      <c r="A187" t="s">
        <v>195</v>
      </c>
      <c r="B187" s="3">
        <v>45061.949899799598</v>
      </c>
      <c r="C187" s="3" t="s">
        <v>510</v>
      </c>
      <c r="D187" t="s">
        <v>514</v>
      </c>
      <c r="E187" t="s">
        <v>519</v>
      </c>
      <c r="F187">
        <v>725.72</v>
      </c>
      <c r="G187">
        <v>128</v>
      </c>
      <c r="H187">
        <v>85.72</v>
      </c>
      <c r="I187" s="5">
        <f>IF(Table13[[#This Row],[Sales Amount (₹)]]=0,0,Table13[[#This Row],[Profit (₹)]]/Table13[[#This Row],[Sales Amount (₹)]])</f>
        <v>0.11811718017968362</v>
      </c>
      <c r="J187">
        <v>5</v>
      </c>
      <c r="K187" t="s">
        <v>545</v>
      </c>
    </row>
    <row r="188" spans="1:11" x14ac:dyDescent="0.3">
      <c r="A188" t="s">
        <v>196</v>
      </c>
      <c r="B188" s="3">
        <v>45062.679358717432</v>
      </c>
      <c r="C188" s="3" t="s">
        <v>513</v>
      </c>
      <c r="D188" t="s">
        <v>517</v>
      </c>
      <c r="E188" t="s">
        <v>530</v>
      </c>
      <c r="F188">
        <v>6639.7</v>
      </c>
      <c r="G188">
        <v>1771</v>
      </c>
      <c r="H188">
        <v>1326.7</v>
      </c>
      <c r="I188" s="5">
        <f>IF(Table13[[#This Row],[Sales Amount (₹)]]=0,0,Table13[[#This Row],[Profit (₹)]]/Table13[[#This Row],[Sales Amount (₹)]])</f>
        <v>0.19981324457430308</v>
      </c>
      <c r="J188">
        <v>3</v>
      </c>
      <c r="K188" t="s">
        <v>544</v>
      </c>
    </row>
    <row r="189" spans="1:11" x14ac:dyDescent="0.3">
      <c r="A189" t="s">
        <v>197</v>
      </c>
      <c r="B189" s="3">
        <v>45063.408817635267</v>
      </c>
      <c r="C189" s="3" t="s">
        <v>513</v>
      </c>
      <c r="D189" t="s">
        <v>514</v>
      </c>
      <c r="E189" t="s">
        <v>524</v>
      </c>
      <c r="F189">
        <v>2087.8000000000002</v>
      </c>
      <c r="G189">
        <v>1465</v>
      </c>
      <c r="H189">
        <v>622.79999999999995</v>
      </c>
      <c r="I189" s="5">
        <f>IF(Table13[[#This Row],[Sales Amount (₹)]]=0,0,Table13[[#This Row],[Profit (₹)]]/Table13[[#This Row],[Sales Amount (₹)]])</f>
        <v>0.29830443529073664</v>
      </c>
      <c r="J189">
        <v>1</v>
      </c>
      <c r="K189" t="s">
        <v>547</v>
      </c>
    </row>
    <row r="190" spans="1:11" x14ac:dyDescent="0.3">
      <c r="A190" t="s">
        <v>198</v>
      </c>
      <c r="B190" s="3">
        <v>45064.138276553102</v>
      </c>
      <c r="C190" s="3" t="s">
        <v>510</v>
      </c>
      <c r="D190" t="s">
        <v>517</v>
      </c>
      <c r="E190" t="s">
        <v>539</v>
      </c>
      <c r="F190">
        <v>1995.52</v>
      </c>
      <c r="G190">
        <v>1424</v>
      </c>
      <c r="H190">
        <v>571.52</v>
      </c>
      <c r="I190" s="5">
        <f>IF(Table13[[#This Row],[Sales Amount (₹)]]=0,0,Table13[[#This Row],[Profit (₹)]]/Table13[[#This Row],[Sales Amount (₹)]])</f>
        <v>0.28640153944836433</v>
      </c>
      <c r="J190">
        <v>1</v>
      </c>
      <c r="K190" t="s">
        <v>544</v>
      </c>
    </row>
    <row r="191" spans="1:11" x14ac:dyDescent="0.3">
      <c r="A191" t="s">
        <v>199</v>
      </c>
      <c r="B191" s="3">
        <v>45064.867735470943</v>
      </c>
      <c r="C191" s="3" t="s">
        <v>513</v>
      </c>
      <c r="D191" t="s">
        <v>515</v>
      </c>
      <c r="E191" t="s">
        <v>520</v>
      </c>
      <c r="F191">
        <v>7952.49</v>
      </c>
      <c r="G191">
        <v>1538</v>
      </c>
      <c r="H191">
        <v>1800.49</v>
      </c>
      <c r="I191" s="5">
        <f>IF(Table13[[#This Row],[Sales Amount (₹)]]=0,0,Table13[[#This Row],[Profit (₹)]]/Table13[[#This Row],[Sales Amount (₹)]])</f>
        <v>0.22640581754896894</v>
      </c>
      <c r="J191">
        <v>4</v>
      </c>
      <c r="K191" t="s">
        <v>547</v>
      </c>
    </row>
    <row r="192" spans="1:11" x14ac:dyDescent="0.3">
      <c r="A192" t="s">
        <v>200</v>
      </c>
      <c r="B192" s="3">
        <v>45065.597194388771</v>
      </c>
      <c r="C192" s="3" t="s">
        <v>512</v>
      </c>
      <c r="D192" t="s">
        <v>515</v>
      </c>
      <c r="E192" t="s">
        <v>528</v>
      </c>
      <c r="F192">
        <v>7214.22</v>
      </c>
      <c r="G192">
        <v>1305</v>
      </c>
      <c r="H192">
        <v>1994.22</v>
      </c>
      <c r="I192" s="5">
        <f>IF(Table13[[#This Row],[Sales Amount (₹)]]=0,0,Table13[[#This Row],[Profit (₹)]]/Table13[[#This Row],[Sales Amount (₹)]])</f>
        <v>0.27642905262107337</v>
      </c>
      <c r="J192">
        <v>4</v>
      </c>
      <c r="K192" t="s">
        <v>544</v>
      </c>
    </row>
    <row r="193" spans="1:11" x14ac:dyDescent="0.3">
      <c r="A193" t="s">
        <v>201</v>
      </c>
      <c r="B193" s="3">
        <v>45066.326653306613</v>
      </c>
      <c r="C193" s="3" t="s">
        <v>510</v>
      </c>
      <c r="D193" t="s">
        <v>517</v>
      </c>
      <c r="E193" t="s">
        <v>539</v>
      </c>
      <c r="F193">
        <v>4881.58</v>
      </c>
      <c r="G193">
        <v>1981</v>
      </c>
      <c r="H193">
        <v>919.58</v>
      </c>
      <c r="I193" s="5">
        <f>IF(Table13[[#This Row],[Sales Amount (₹)]]=0,0,Table13[[#This Row],[Profit (₹)]]/Table13[[#This Row],[Sales Amount (₹)]])</f>
        <v>0.18837753350349684</v>
      </c>
      <c r="J193">
        <v>2</v>
      </c>
      <c r="K193" t="s">
        <v>545</v>
      </c>
    </row>
    <row r="194" spans="1:11" x14ac:dyDescent="0.3">
      <c r="A194" t="s">
        <v>202</v>
      </c>
      <c r="B194" s="3">
        <v>45067.056112224447</v>
      </c>
      <c r="C194" s="3" t="s">
        <v>513</v>
      </c>
      <c r="D194" t="s">
        <v>514</v>
      </c>
      <c r="E194" t="s">
        <v>524</v>
      </c>
      <c r="F194">
        <v>901.31</v>
      </c>
      <c r="G194">
        <v>272</v>
      </c>
      <c r="H194">
        <v>85.31</v>
      </c>
      <c r="I194" s="5">
        <f>IF(Table13[[#This Row],[Sales Amount (₹)]]=0,0,Table13[[#This Row],[Profit (₹)]]/Table13[[#This Row],[Sales Amount (₹)]])</f>
        <v>9.4651118926895303E-2</v>
      </c>
      <c r="J194">
        <v>3</v>
      </c>
      <c r="K194" t="s">
        <v>547</v>
      </c>
    </row>
    <row r="195" spans="1:11" x14ac:dyDescent="0.3">
      <c r="A195" t="s">
        <v>203</v>
      </c>
      <c r="B195" s="3">
        <v>45067.785571142282</v>
      </c>
      <c r="C195" s="3" t="s">
        <v>513</v>
      </c>
      <c r="D195" t="s">
        <v>518</v>
      </c>
      <c r="E195" t="s">
        <v>535</v>
      </c>
      <c r="F195">
        <v>7907.04</v>
      </c>
      <c r="G195">
        <v>1761</v>
      </c>
      <c r="H195">
        <v>863.04</v>
      </c>
      <c r="I195" s="5">
        <f>IF(Table13[[#This Row],[Sales Amount (₹)]]=0,0,Table13[[#This Row],[Profit (₹)]]/Table13[[#This Row],[Sales Amount (₹)]])</f>
        <v>0.10914830328416196</v>
      </c>
      <c r="J195">
        <v>4</v>
      </c>
      <c r="K195" t="s">
        <v>546</v>
      </c>
    </row>
    <row r="196" spans="1:11" x14ac:dyDescent="0.3">
      <c r="A196" t="s">
        <v>204</v>
      </c>
      <c r="B196" s="3">
        <v>45068.515030060124</v>
      </c>
      <c r="C196" s="3" t="s">
        <v>512</v>
      </c>
      <c r="D196" t="s">
        <v>518</v>
      </c>
      <c r="E196" t="s">
        <v>535</v>
      </c>
      <c r="F196">
        <v>2546.36</v>
      </c>
      <c r="G196">
        <v>555</v>
      </c>
      <c r="H196">
        <v>326.36</v>
      </c>
      <c r="I196" s="5">
        <f>IF(Table13[[#This Row],[Sales Amount (₹)]]=0,0,Table13[[#This Row],[Profit (₹)]]/Table13[[#This Row],[Sales Amount (₹)]])</f>
        <v>0.12816726621530342</v>
      </c>
      <c r="J196">
        <v>4</v>
      </c>
      <c r="K196" t="s">
        <v>544</v>
      </c>
    </row>
    <row r="197" spans="1:11" x14ac:dyDescent="0.3">
      <c r="A197" t="s">
        <v>205</v>
      </c>
      <c r="B197" s="3">
        <v>45069.244488977951</v>
      </c>
      <c r="C197" s="3" t="s">
        <v>511</v>
      </c>
      <c r="D197" t="s">
        <v>514</v>
      </c>
      <c r="E197" t="s">
        <v>524</v>
      </c>
      <c r="F197">
        <v>1542.6</v>
      </c>
      <c r="G197">
        <v>1124</v>
      </c>
      <c r="H197">
        <v>418.6</v>
      </c>
      <c r="I197" s="5">
        <f>IF(Table13[[#This Row],[Sales Amount (₹)]]=0,0,Table13[[#This Row],[Profit (₹)]]/Table13[[#This Row],[Sales Amount (₹)]])</f>
        <v>0.27136004148839626</v>
      </c>
      <c r="J197">
        <v>1</v>
      </c>
      <c r="K197" t="s">
        <v>547</v>
      </c>
    </row>
    <row r="198" spans="1:11" x14ac:dyDescent="0.3">
      <c r="A198" t="s">
        <v>206</v>
      </c>
      <c r="B198" s="3">
        <v>45069.973947895793</v>
      </c>
      <c r="C198" s="3" t="s">
        <v>510</v>
      </c>
      <c r="D198" t="s">
        <v>516</v>
      </c>
      <c r="E198" t="s">
        <v>525</v>
      </c>
      <c r="F198">
        <v>1456.66</v>
      </c>
      <c r="G198">
        <v>289</v>
      </c>
      <c r="H198">
        <v>300.66000000000003</v>
      </c>
      <c r="I198" s="5">
        <f>IF(Table13[[#This Row],[Sales Amount (₹)]]=0,0,Table13[[#This Row],[Profit (₹)]]/Table13[[#This Row],[Sales Amount (₹)]])</f>
        <v>0.20640369063473976</v>
      </c>
      <c r="J198">
        <v>4</v>
      </c>
      <c r="K198" t="s">
        <v>546</v>
      </c>
    </row>
    <row r="199" spans="1:11" x14ac:dyDescent="0.3">
      <c r="A199" t="s">
        <v>207</v>
      </c>
      <c r="B199" s="3">
        <v>45070.70340681362</v>
      </c>
      <c r="C199" s="3" t="s">
        <v>513</v>
      </c>
      <c r="D199" t="s">
        <v>516</v>
      </c>
      <c r="E199" t="s">
        <v>532</v>
      </c>
      <c r="F199">
        <v>6762.68</v>
      </c>
      <c r="G199">
        <v>1492</v>
      </c>
      <c r="H199">
        <v>794.68</v>
      </c>
      <c r="I199" s="5">
        <f>IF(Table13[[#This Row],[Sales Amount (₹)]]=0,0,Table13[[#This Row],[Profit (₹)]]/Table13[[#This Row],[Sales Amount (₹)]])</f>
        <v>0.11750962636114676</v>
      </c>
      <c r="J199">
        <v>4</v>
      </c>
      <c r="K199" t="s">
        <v>546</v>
      </c>
    </row>
    <row r="200" spans="1:11" x14ac:dyDescent="0.3">
      <c r="A200" t="s">
        <v>208</v>
      </c>
      <c r="B200" s="3">
        <v>45071.432865731462</v>
      </c>
      <c r="C200" s="3" t="s">
        <v>512</v>
      </c>
      <c r="D200" t="s">
        <v>515</v>
      </c>
      <c r="E200" t="s">
        <v>521</v>
      </c>
      <c r="F200">
        <v>1316.59</v>
      </c>
      <c r="G200">
        <v>1033</v>
      </c>
      <c r="H200">
        <v>283.58999999999997</v>
      </c>
      <c r="I200" s="5">
        <f>IF(Table13[[#This Row],[Sales Amount (₹)]]=0,0,Table13[[#This Row],[Profit (₹)]]/Table13[[#This Row],[Sales Amount (₹)]])</f>
        <v>0.21539735225089054</v>
      </c>
      <c r="J200">
        <v>1</v>
      </c>
      <c r="K200" t="s">
        <v>547</v>
      </c>
    </row>
    <row r="201" spans="1:11" x14ac:dyDescent="0.3">
      <c r="A201" t="s">
        <v>209</v>
      </c>
      <c r="B201" s="3">
        <v>45072.162324649304</v>
      </c>
      <c r="C201" s="3" t="s">
        <v>513</v>
      </c>
      <c r="D201" t="s">
        <v>517</v>
      </c>
      <c r="E201" t="s">
        <v>533</v>
      </c>
      <c r="F201">
        <v>5007.32</v>
      </c>
      <c r="G201">
        <v>1679</v>
      </c>
      <c r="H201">
        <v>1649.32</v>
      </c>
      <c r="I201" s="5">
        <f>IF(Table13[[#This Row],[Sales Amount (₹)]]=0,0,Table13[[#This Row],[Profit (₹)]]/Table13[[#This Row],[Sales Amount (₹)]])</f>
        <v>0.32938178506666244</v>
      </c>
      <c r="J201">
        <v>2</v>
      </c>
      <c r="K201" t="s">
        <v>546</v>
      </c>
    </row>
    <row r="202" spans="1:11" x14ac:dyDescent="0.3">
      <c r="A202" t="s">
        <v>210</v>
      </c>
      <c r="B202" s="3">
        <v>45072.891783567131</v>
      </c>
      <c r="C202" s="3" t="s">
        <v>510</v>
      </c>
      <c r="D202" t="s">
        <v>516</v>
      </c>
      <c r="E202" t="s">
        <v>525</v>
      </c>
      <c r="F202">
        <v>11995.77</v>
      </c>
      <c r="G202">
        <v>1952</v>
      </c>
      <c r="H202">
        <v>2235.77</v>
      </c>
      <c r="I202" s="5">
        <f>IF(Table13[[#This Row],[Sales Amount (₹)]]=0,0,Table13[[#This Row],[Profit (₹)]]/Table13[[#This Row],[Sales Amount (₹)]])</f>
        <v>0.18637986556927982</v>
      </c>
      <c r="J202">
        <v>5</v>
      </c>
      <c r="K202" t="s">
        <v>547</v>
      </c>
    </row>
    <row r="203" spans="1:11" x14ac:dyDescent="0.3">
      <c r="A203" t="s">
        <v>211</v>
      </c>
      <c r="B203" s="3">
        <v>45073.621242484973</v>
      </c>
      <c r="C203" s="3" t="s">
        <v>512</v>
      </c>
      <c r="D203" t="s">
        <v>517</v>
      </c>
      <c r="E203" t="s">
        <v>533</v>
      </c>
      <c r="F203">
        <v>2216.15</v>
      </c>
      <c r="G203">
        <v>302</v>
      </c>
      <c r="H203">
        <v>706.15</v>
      </c>
      <c r="I203" s="5">
        <f>IF(Table13[[#This Row],[Sales Amount (₹)]]=0,0,Table13[[#This Row],[Profit (₹)]]/Table13[[#This Row],[Sales Amount (₹)]])</f>
        <v>0.31863817882363554</v>
      </c>
      <c r="J203">
        <v>5</v>
      </c>
      <c r="K203" t="s">
        <v>544</v>
      </c>
    </row>
    <row r="204" spans="1:11" x14ac:dyDescent="0.3">
      <c r="A204" t="s">
        <v>212</v>
      </c>
      <c r="B204" s="3">
        <v>45074.3507014028</v>
      </c>
      <c r="C204" s="3" t="s">
        <v>512</v>
      </c>
      <c r="D204" t="s">
        <v>517</v>
      </c>
      <c r="E204" t="s">
        <v>530</v>
      </c>
      <c r="F204">
        <v>7442.09</v>
      </c>
      <c r="G204">
        <v>1350</v>
      </c>
      <c r="H204">
        <v>2042.09</v>
      </c>
      <c r="I204" s="5">
        <f>IF(Table13[[#This Row],[Sales Amount (₹)]]=0,0,Table13[[#This Row],[Profit (₹)]]/Table13[[#This Row],[Sales Amount (₹)]])</f>
        <v>0.27439738030580119</v>
      </c>
      <c r="J204">
        <v>4</v>
      </c>
      <c r="K204" t="s">
        <v>545</v>
      </c>
    </row>
    <row r="205" spans="1:11" x14ac:dyDescent="0.3">
      <c r="A205" t="s">
        <v>213</v>
      </c>
      <c r="B205" s="3">
        <v>45075.080160320627</v>
      </c>
      <c r="C205" s="3" t="s">
        <v>512</v>
      </c>
      <c r="D205" t="s">
        <v>515</v>
      </c>
      <c r="E205" t="s">
        <v>529</v>
      </c>
      <c r="F205">
        <v>1778.89</v>
      </c>
      <c r="G205">
        <v>1525</v>
      </c>
      <c r="H205">
        <v>253.89</v>
      </c>
      <c r="I205" s="5">
        <f>IF(Table13[[#This Row],[Sales Amount (₹)]]=0,0,Table13[[#This Row],[Profit (₹)]]/Table13[[#This Row],[Sales Amount (₹)]])</f>
        <v>0.14272383340172803</v>
      </c>
      <c r="J205">
        <v>1</v>
      </c>
      <c r="K205" t="s">
        <v>544</v>
      </c>
    </row>
    <row r="206" spans="1:11" x14ac:dyDescent="0.3">
      <c r="A206" t="s">
        <v>214</v>
      </c>
      <c r="B206" s="3">
        <v>45075.809619238469</v>
      </c>
      <c r="C206" s="3" t="s">
        <v>512</v>
      </c>
      <c r="D206" t="s">
        <v>518</v>
      </c>
      <c r="E206" t="s">
        <v>541</v>
      </c>
      <c r="F206">
        <v>2008.15</v>
      </c>
      <c r="G206">
        <v>1649</v>
      </c>
      <c r="H206">
        <v>359.15</v>
      </c>
      <c r="I206" s="5">
        <f>IF(Table13[[#This Row],[Sales Amount (₹)]]=0,0,Table13[[#This Row],[Profit (₹)]]/Table13[[#This Row],[Sales Amount (₹)]])</f>
        <v>0.17884620172795854</v>
      </c>
      <c r="J206">
        <v>1</v>
      </c>
      <c r="K206" t="s">
        <v>546</v>
      </c>
    </row>
    <row r="207" spans="1:11" x14ac:dyDescent="0.3">
      <c r="A207" t="s">
        <v>215</v>
      </c>
      <c r="B207" s="3">
        <v>45076.539078156311</v>
      </c>
      <c r="C207" s="3" t="s">
        <v>512</v>
      </c>
      <c r="D207" t="s">
        <v>514</v>
      </c>
      <c r="E207" t="s">
        <v>538</v>
      </c>
      <c r="F207">
        <v>2062.64</v>
      </c>
      <c r="G207">
        <v>1496</v>
      </c>
      <c r="H207">
        <v>566.64</v>
      </c>
      <c r="I207" s="5">
        <f>IF(Table13[[#This Row],[Sales Amount (₹)]]=0,0,Table13[[#This Row],[Profit (₹)]]/Table13[[#This Row],[Sales Amount (₹)]])</f>
        <v>0.27471589807237329</v>
      </c>
      <c r="J207">
        <v>1</v>
      </c>
      <c r="K207" t="s">
        <v>547</v>
      </c>
    </row>
    <row r="208" spans="1:11" x14ac:dyDescent="0.3">
      <c r="A208" t="s">
        <v>216</v>
      </c>
      <c r="B208" s="3">
        <v>45077.268537074153</v>
      </c>
      <c r="C208" s="3" t="s">
        <v>511</v>
      </c>
      <c r="D208" t="s">
        <v>516</v>
      </c>
      <c r="E208" t="s">
        <v>525</v>
      </c>
      <c r="F208">
        <v>3159.31</v>
      </c>
      <c r="G208">
        <v>755</v>
      </c>
      <c r="H208">
        <v>894.31</v>
      </c>
      <c r="I208" s="5">
        <f>IF(Table13[[#This Row],[Sales Amount (₹)]]=0,0,Table13[[#This Row],[Profit (₹)]]/Table13[[#This Row],[Sales Amount (₹)]])</f>
        <v>0.28307130354412829</v>
      </c>
      <c r="J208">
        <v>3</v>
      </c>
      <c r="K208" t="s">
        <v>546</v>
      </c>
    </row>
    <row r="209" spans="1:11" x14ac:dyDescent="0.3">
      <c r="A209" t="s">
        <v>217</v>
      </c>
      <c r="B209" s="3">
        <v>45077.99799599198</v>
      </c>
      <c r="C209" s="3" t="s">
        <v>512</v>
      </c>
      <c r="D209" t="s">
        <v>517</v>
      </c>
      <c r="E209" t="s">
        <v>533</v>
      </c>
      <c r="F209">
        <v>5051.25</v>
      </c>
      <c r="G209">
        <v>1135</v>
      </c>
      <c r="H209">
        <v>1646.25</v>
      </c>
      <c r="I209" s="5">
        <f>IF(Table13[[#This Row],[Sales Amount (₹)]]=0,0,Table13[[#This Row],[Profit (₹)]]/Table13[[#This Row],[Sales Amount (₹)]])</f>
        <v>0.32590942835931702</v>
      </c>
      <c r="J209">
        <v>3</v>
      </c>
      <c r="K209" t="s">
        <v>546</v>
      </c>
    </row>
    <row r="210" spans="1:11" x14ac:dyDescent="0.3">
      <c r="A210" t="s">
        <v>218</v>
      </c>
      <c r="B210" s="3">
        <v>45078.727454909807</v>
      </c>
      <c r="C210" s="3" t="s">
        <v>512</v>
      </c>
      <c r="D210" t="s">
        <v>514</v>
      </c>
      <c r="E210" t="s">
        <v>543</v>
      </c>
      <c r="F210">
        <v>8255.48</v>
      </c>
      <c r="G210">
        <v>1531</v>
      </c>
      <c r="H210">
        <v>2131.48</v>
      </c>
      <c r="I210" s="5">
        <f>IF(Table13[[#This Row],[Sales Amount (₹)]]=0,0,Table13[[#This Row],[Profit (₹)]]/Table13[[#This Row],[Sales Amount (₹)]])</f>
        <v>0.25818971156129022</v>
      </c>
      <c r="J210">
        <v>4</v>
      </c>
      <c r="K210" t="s">
        <v>544</v>
      </c>
    </row>
    <row r="211" spans="1:11" x14ac:dyDescent="0.3">
      <c r="A211" t="s">
        <v>219</v>
      </c>
      <c r="B211" s="3">
        <v>45079.456913827649</v>
      </c>
      <c r="C211" s="3" t="s">
        <v>513</v>
      </c>
      <c r="D211" t="s">
        <v>514</v>
      </c>
      <c r="E211" t="s">
        <v>524</v>
      </c>
      <c r="F211">
        <v>3997.41</v>
      </c>
      <c r="G211">
        <v>1471</v>
      </c>
      <c r="H211">
        <v>1055.4100000000001</v>
      </c>
      <c r="I211" s="5">
        <f>IF(Table13[[#This Row],[Sales Amount (₹)]]=0,0,Table13[[#This Row],[Profit (₹)]]/Table13[[#This Row],[Sales Amount (₹)]])</f>
        <v>0.26402345518723375</v>
      </c>
      <c r="J211">
        <v>2</v>
      </c>
      <c r="K211" t="s">
        <v>547</v>
      </c>
    </row>
    <row r="212" spans="1:11" x14ac:dyDescent="0.3">
      <c r="A212" t="s">
        <v>220</v>
      </c>
      <c r="B212" s="3">
        <v>45080.186372745477</v>
      </c>
      <c r="C212" s="3" t="s">
        <v>513</v>
      </c>
      <c r="D212" t="s">
        <v>515</v>
      </c>
      <c r="E212" t="s">
        <v>520</v>
      </c>
      <c r="F212">
        <v>3837.7</v>
      </c>
      <c r="G212">
        <v>1439</v>
      </c>
      <c r="H212">
        <v>959.7</v>
      </c>
      <c r="I212" s="5">
        <f>IF(Table13[[#This Row],[Sales Amount (₹)]]=0,0,Table13[[#This Row],[Profit (₹)]]/Table13[[#This Row],[Sales Amount (₹)]])</f>
        <v>0.25007165750319205</v>
      </c>
      <c r="J212">
        <v>2</v>
      </c>
      <c r="K212" t="s">
        <v>547</v>
      </c>
    </row>
    <row r="213" spans="1:11" x14ac:dyDescent="0.3">
      <c r="A213" t="s">
        <v>221</v>
      </c>
      <c r="B213" s="3">
        <v>45080.915831663318</v>
      </c>
      <c r="C213" s="3" t="s">
        <v>510</v>
      </c>
      <c r="D213" t="s">
        <v>514</v>
      </c>
      <c r="E213" t="s">
        <v>523</v>
      </c>
      <c r="F213">
        <v>5768.34</v>
      </c>
      <c r="G213">
        <v>968</v>
      </c>
      <c r="H213">
        <v>1896.34</v>
      </c>
      <c r="I213" s="5">
        <f>IF(Table13[[#This Row],[Sales Amount (₹)]]=0,0,Table13[[#This Row],[Profit (₹)]]/Table13[[#This Row],[Sales Amount (₹)]])</f>
        <v>0.32874969228582224</v>
      </c>
      <c r="J213">
        <v>4</v>
      </c>
      <c r="K213" t="s">
        <v>544</v>
      </c>
    </row>
    <row r="214" spans="1:11" x14ac:dyDescent="0.3">
      <c r="A214" t="s">
        <v>222</v>
      </c>
      <c r="B214" s="3">
        <v>45081.64529058116</v>
      </c>
      <c r="C214" s="3" t="s">
        <v>513</v>
      </c>
      <c r="D214" t="s">
        <v>518</v>
      </c>
      <c r="E214" t="s">
        <v>531</v>
      </c>
      <c r="F214">
        <v>2006.61</v>
      </c>
      <c r="G214">
        <v>601</v>
      </c>
      <c r="H214">
        <v>203.61</v>
      </c>
      <c r="I214" s="5">
        <f>IF(Table13[[#This Row],[Sales Amount (₹)]]=0,0,Table13[[#This Row],[Profit (₹)]]/Table13[[#This Row],[Sales Amount (₹)]])</f>
        <v>0.10146964283044539</v>
      </c>
      <c r="J214">
        <v>3</v>
      </c>
      <c r="K214" t="s">
        <v>546</v>
      </c>
    </row>
    <row r="215" spans="1:11" x14ac:dyDescent="0.3">
      <c r="A215" t="s">
        <v>223</v>
      </c>
      <c r="B215" s="3">
        <v>45082.374749498988</v>
      </c>
      <c r="C215" s="3" t="s">
        <v>511</v>
      </c>
      <c r="D215" t="s">
        <v>517</v>
      </c>
      <c r="E215" t="s">
        <v>533</v>
      </c>
      <c r="F215">
        <v>1299.8900000000001</v>
      </c>
      <c r="G215">
        <v>1028</v>
      </c>
      <c r="H215">
        <v>271.89</v>
      </c>
      <c r="I215" s="5">
        <f>IF(Table13[[#This Row],[Sales Amount (₹)]]=0,0,Table13[[#This Row],[Profit (₹)]]/Table13[[#This Row],[Sales Amount (₹)]])</f>
        <v>0.20916385232596602</v>
      </c>
      <c r="J215">
        <v>1</v>
      </c>
      <c r="K215" t="s">
        <v>545</v>
      </c>
    </row>
    <row r="216" spans="1:11" x14ac:dyDescent="0.3">
      <c r="A216" t="s">
        <v>224</v>
      </c>
      <c r="B216" s="3">
        <v>45083.104208416829</v>
      </c>
      <c r="C216" s="3" t="s">
        <v>511</v>
      </c>
      <c r="D216" t="s">
        <v>517</v>
      </c>
      <c r="E216" t="s">
        <v>539</v>
      </c>
      <c r="F216">
        <v>5020.83</v>
      </c>
      <c r="G216">
        <v>831</v>
      </c>
      <c r="H216">
        <v>865.83</v>
      </c>
      <c r="I216" s="5">
        <f>IF(Table13[[#This Row],[Sales Amount (₹)]]=0,0,Table13[[#This Row],[Profit (₹)]]/Table13[[#This Row],[Sales Amount (₹)]])</f>
        <v>0.17244758336769023</v>
      </c>
      <c r="J216">
        <v>5</v>
      </c>
      <c r="K216" t="s">
        <v>545</v>
      </c>
    </row>
    <row r="217" spans="1:11" x14ac:dyDescent="0.3">
      <c r="A217" t="s">
        <v>225</v>
      </c>
      <c r="B217" s="3">
        <v>45083.833667334657</v>
      </c>
      <c r="C217" s="3" t="s">
        <v>513</v>
      </c>
      <c r="D217" t="s">
        <v>516</v>
      </c>
      <c r="E217" t="s">
        <v>522</v>
      </c>
      <c r="F217">
        <v>9501.69</v>
      </c>
      <c r="G217">
        <v>1681</v>
      </c>
      <c r="H217">
        <v>1096.69</v>
      </c>
      <c r="I217" s="5">
        <f>IF(Table13[[#This Row],[Sales Amount (₹)]]=0,0,Table13[[#This Row],[Profit (₹)]]/Table13[[#This Row],[Sales Amount (₹)]])</f>
        <v>0.11542051992856008</v>
      </c>
      <c r="J217">
        <v>5</v>
      </c>
      <c r="K217" t="s">
        <v>545</v>
      </c>
    </row>
    <row r="218" spans="1:11" x14ac:dyDescent="0.3">
      <c r="A218" t="s">
        <v>226</v>
      </c>
      <c r="B218" s="3">
        <v>45084.563126252498</v>
      </c>
      <c r="C218" s="3" t="s">
        <v>511</v>
      </c>
      <c r="D218" t="s">
        <v>518</v>
      </c>
      <c r="E218" t="s">
        <v>541</v>
      </c>
      <c r="F218">
        <v>2730.53</v>
      </c>
      <c r="G218">
        <v>982</v>
      </c>
      <c r="H218">
        <v>766.53</v>
      </c>
      <c r="I218" s="5">
        <f>IF(Table13[[#This Row],[Sales Amount (₹)]]=0,0,Table13[[#This Row],[Profit (₹)]]/Table13[[#This Row],[Sales Amount (₹)]])</f>
        <v>0.28072571991518125</v>
      </c>
      <c r="J218">
        <v>2</v>
      </c>
      <c r="K218" t="s">
        <v>546</v>
      </c>
    </row>
    <row r="219" spans="1:11" x14ac:dyDescent="0.3">
      <c r="A219" t="s">
        <v>227</v>
      </c>
      <c r="B219" s="3">
        <v>45085.292585170333</v>
      </c>
      <c r="C219" s="3" t="s">
        <v>512</v>
      </c>
      <c r="D219" t="s">
        <v>517</v>
      </c>
      <c r="E219" t="s">
        <v>539</v>
      </c>
      <c r="F219">
        <v>622.07000000000005</v>
      </c>
      <c r="G219">
        <v>549</v>
      </c>
      <c r="H219">
        <v>73.069999999999993</v>
      </c>
      <c r="I219" s="5">
        <f>IF(Table13[[#This Row],[Sales Amount (₹)]]=0,0,Table13[[#This Row],[Profit (₹)]]/Table13[[#This Row],[Sales Amount (₹)]])</f>
        <v>0.11746266497339526</v>
      </c>
      <c r="J219">
        <v>1</v>
      </c>
      <c r="K219" t="s">
        <v>546</v>
      </c>
    </row>
    <row r="220" spans="1:11" x14ac:dyDescent="0.3">
      <c r="A220" t="s">
        <v>228</v>
      </c>
      <c r="B220" s="3">
        <v>45086.022044088168</v>
      </c>
      <c r="C220" s="3" t="s">
        <v>510</v>
      </c>
      <c r="D220" t="s">
        <v>514</v>
      </c>
      <c r="E220" t="s">
        <v>538</v>
      </c>
      <c r="F220">
        <v>3072.5</v>
      </c>
      <c r="G220">
        <v>1374</v>
      </c>
      <c r="H220">
        <v>324.5</v>
      </c>
      <c r="I220" s="5">
        <f>IF(Table13[[#This Row],[Sales Amount (₹)]]=0,0,Table13[[#This Row],[Profit (₹)]]/Table13[[#This Row],[Sales Amount (₹)]])</f>
        <v>0.10561432058584215</v>
      </c>
      <c r="J220">
        <v>2</v>
      </c>
      <c r="K220" t="s">
        <v>547</v>
      </c>
    </row>
    <row r="221" spans="1:11" x14ac:dyDescent="0.3">
      <c r="A221" t="s">
        <v>229</v>
      </c>
      <c r="B221" s="3">
        <v>45086.751503006009</v>
      </c>
      <c r="C221" s="3" t="s">
        <v>511</v>
      </c>
      <c r="D221" t="s">
        <v>516</v>
      </c>
      <c r="E221" t="s">
        <v>527</v>
      </c>
      <c r="F221">
        <v>673.66</v>
      </c>
      <c r="G221">
        <v>473</v>
      </c>
      <c r="H221">
        <v>200.66</v>
      </c>
      <c r="I221" s="5">
        <f>IF(Table13[[#This Row],[Sales Amount (₹)]]=0,0,Table13[[#This Row],[Profit (₹)]]/Table13[[#This Row],[Sales Amount (₹)]])</f>
        <v>0.29786539203752638</v>
      </c>
      <c r="J221">
        <v>1</v>
      </c>
      <c r="K221" t="s">
        <v>545</v>
      </c>
    </row>
    <row r="222" spans="1:11" x14ac:dyDescent="0.3">
      <c r="A222" t="s">
        <v>230</v>
      </c>
      <c r="B222" s="3">
        <v>45087.480961923837</v>
      </c>
      <c r="C222" s="3" t="s">
        <v>512</v>
      </c>
      <c r="D222" t="s">
        <v>517</v>
      </c>
      <c r="E222" t="s">
        <v>533</v>
      </c>
      <c r="F222">
        <v>2544.21</v>
      </c>
      <c r="G222">
        <v>1902</v>
      </c>
      <c r="H222">
        <v>642.21</v>
      </c>
      <c r="I222" s="5">
        <f>IF(Table13[[#This Row],[Sales Amount (₹)]]=0,0,Table13[[#This Row],[Profit (₹)]]/Table13[[#This Row],[Sales Amount (₹)]])</f>
        <v>0.25242020116263991</v>
      </c>
      <c r="J222">
        <v>1</v>
      </c>
      <c r="K222" t="s">
        <v>547</v>
      </c>
    </row>
    <row r="223" spans="1:11" x14ac:dyDescent="0.3">
      <c r="A223" t="s">
        <v>231</v>
      </c>
      <c r="B223" s="3">
        <v>45088.210420841679</v>
      </c>
      <c r="C223" s="3" t="s">
        <v>512</v>
      </c>
      <c r="D223" t="s">
        <v>514</v>
      </c>
      <c r="E223" t="s">
        <v>524</v>
      </c>
      <c r="F223">
        <v>2830.4</v>
      </c>
      <c r="G223">
        <v>1977</v>
      </c>
      <c r="H223">
        <v>853.4</v>
      </c>
      <c r="I223" s="5">
        <f>IF(Table13[[#This Row],[Sales Amount (₹)]]=0,0,Table13[[#This Row],[Profit (₹)]]/Table13[[#This Row],[Sales Amount (₹)]])</f>
        <v>0.30151215375918594</v>
      </c>
      <c r="J223">
        <v>1</v>
      </c>
      <c r="K223" t="s">
        <v>544</v>
      </c>
    </row>
    <row r="224" spans="1:11" x14ac:dyDescent="0.3">
      <c r="A224" t="s">
        <v>232</v>
      </c>
      <c r="B224" s="3">
        <v>45088.939879759513</v>
      </c>
      <c r="C224" s="3" t="s">
        <v>512</v>
      </c>
      <c r="D224" t="s">
        <v>516</v>
      </c>
      <c r="E224" t="s">
        <v>525</v>
      </c>
      <c r="F224">
        <v>1782.64</v>
      </c>
      <c r="G224">
        <v>1584</v>
      </c>
      <c r="H224">
        <v>198.64</v>
      </c>
      <c r="I224" s="5">
        <f>IF(Table13[[#This Row],[Sales Amount (₹)]]=0,0,Table13[[#This Row],[Profit (₹)]]/Table13[[#This Row],[Sales Amount (₹)]])</f>
        <v>0.11143023829825426</v>
      </c>
      <c r="J224">
        <v>1</v>
      </c>
      <c r="K224" t="s">
        <v>546</v>
      </c>
    </row>
    <row r="225" spans="1:11" x14ac:dyDescent="0.3">
      <c r="A225" t="s">
        <v>233</v>
      </c>
      <c r="B225" s="3">
        <v>45089.669338677348</v>
      </c>
      <c r="C225" s="3" t="s">
        <v>510</v>
      </c>
      <c r="D225" t="s">
        <v>517</v>
      </c>
      <c r="E225" t="s">
        <v>539</v>
      </c>
      <c r="F225">
        <v>1409.63</v>
      </c>
      <c r="G225">
        <v>1222</v>
      </c>
      <c r="H225">
        <v>187.63</v>
      </c>
      <c r="I225" s="5">
        <f>IF(Table13[[#This Row],[Sales Amount (₹)]]=0,0,Table13[[#This Row],[Profit (₹)]]/Table13[[#This Row],[Sales Amount (₹)]])</f>
        <v>0.13310585047140028</v>
      </c>
      <c r="J225">
        <v>1</v>
      </c>
      <c r="K225" t="s">
        <v>546</v>
      </c>
    </row>
    <row r="226" spans="1:11" x14ac:dyDescent="0.3">
      <c r="A226" t="s">
        <v>234</v>
      </c>
      <c r="B226" s="3">
        <v>45090.398797595182</v>
      </c>
      <c r="C226" s="3" t="s">
        <v>510</v>
      </c>
      <c r="D226" t="s">
        <v>518</v>
      </c>
      <c r="E226" t="s">
        <v>542</v>
      </c>
      <c r="F226">
        <v>6665.55</v>
      </c>
      <c r="G226">
        <v>922</v>
      </c>
      <c r="H226">
        <v>2055.5500000000002</v>
      </c>
      <c r="I226" s="5">
        <f>IF(Table13[[#This Row],[Sales Amount (₹)]]=0,0,Table13[[#This Row],[Profit (₹)]]/Table13[[#This Row],[Sales Amount (₹)]])</f>
        <v>0.30838415434585292</v>
      </c>
      <c r="J226">
        <v>5</v>
      </c>
      <c r="K226" t="s">
        <v>547</v>
      </c>
    </row>
    <row r="227" spans="1:11" x14ac:dyDescent="0.3">
      <c r="A227" t="s">
        <v>235</v>
      </c>
      <c r="B227" s="3">
        <v>45091.128256513017</v>
      </c>
      <c r="C227" s="3" t="s">
        <v>511</v>
      </c>
      <c r="D227" t="s">
        <v>516</v>
      </c>
      <c r="E227" t="s">
        <v>525</v>
      </c>
      <c r="F227">
        <v>1211.9100000000001</v>
      </c>
      <c r="G227">
        <v>808</v>
      </c>
      <c r="H227">
        <v>403.91</v>
      </c>
      <c r="I227" s="5">
        <f>IF(Table13[[#This Row],[Sales Amount (₹)]]=0,0,Table13[[#This Row],[Profit (₹)]]/Table13[[#This Row],[Sales Amount (₹)]])</f>
        <v>0.33328382470645512</v>
      </c>
      <c r="J227">
        <v>1</v>
      </c>
      <c r="K227" t="s">
        <v>546</v>
      </c>
    </row>
    <row r="228" spans="1:11" x14ac:dyDescent="0.3">
      <c r="A228" t="s">
        <v>236</v>
      </c>
      <c r="B228" s="3">
        <v>45091.857715430859</v>
      </c>
      <c r="C228" s="3" t="s">
        <v>513</v>
      </c>
      <c r="D228" t="s">
        <v>514</v>
      </c>
      <c r="E228" t="s">
        <v>519</v>
      </c>
      <c r="F228">
        <v>6243.4</v>
      </c>
      <c r="G228">
        <v>1560</v>
      </c>
      <c r="H228">
        <v>1563.4</v>
      </c>
      <c r="I228" s="5">
        <f>IF(Table13[[#This Row],[Sales Amount (₹)]]=0,0,Table13[[#This Row],[Profit (₹)]]/Table13[[#This Row],[Sales Amount (₹)]])</f>
        <v>0.25040843130345647</v>
      </c>
      <c r="J228">
        <v>3</v>
      </c>
      <c r="K228" t="s">
        <v>546</v>
      </c>
    </row>
    <row r="229" spans="1:11" x14ac:dyDescent="0.3">
      <c r="A229" t="s">
        <v>237</v>
      </c>
      <c r="B229" s="3">
        <v>45092.587174348693</v>
      </c>
      <c r="C229" s="3" t="s">
        <v>512</v>
      </c>
      <c r="D229" t="s">
        <v>514</v>
      </c>
      <c r="E229" t="s">
        <v>538</v>
      </c>
      <c r="F229">
        <v>5442.99</v>
      </c>
      <c r="G229">
        <v>776</v>
      </c>
      <c r="H229">
        <v>1562.99</v>
      </c>
      <c r="I229" s="5">
        <f>IF(Table13[[#This Row],[Sales Amount (₹)]]=0,0,Table13[[#This Row],[Profit (₹)]]/Table13[[#This Row],[Sales Amount (₹)]])</f>
        <v>0.28715650772828905</v>
      </c>
      <c r="J229">
        <v>5</v>
      </c>
      <c r="K229" t="s">
        <v>547</v>
      </c>
    </row>
    <row r="230" spans="1:11" x14ac:dyDescent="0.3">
      <c r="A230" t="s">
        <v>238</v>
      </c>
      <c r="B230" s="3">
        <v>45093.316633266528</v>
      </c>
      <c r="C230" s="3" t="s">
        <v>513</v>
      </c>
      <c r="D230" t="s">
        <v>514</v>
      </c>
      <c r="E230" t="s">
        <v>519</v>
      </c>
      <c r="F230">
        <v>4551.2299999999996</v>
      </c>
      <c r="G230">
        <v>1268</v>
      </c>
      <c r="H230">
        <v>747.23</v>
      </c>
      <c r="I230" s="5">
        <f>IF(Table13[[#This Row],[Sales Amount (₹)]]=0,0,Table13[[#This Row],[Profit (₹)]]/Table13[[#This Row],[Sales Amount (₹)]])</f>
        <v>0.16418199036304473</v>
      </c>
      <c r="J230">
        <v>3</v>
      </c>
      <c r="K230" t="s">
        <v>544</v>
      </c>
    </row>
    <row r="231" spans="1:11" x14ac:dyDescent="0.3">
      <c r="A231" t="s">
        <v>239</v>
      </c>
      <c r="B231" s="3">
        <v>45094.046092184362</v>
      </c>
      <c r="C231" s="3" t="s">
        <v>510</v>
      </c>
      <c r="D231" t="s">
        <v>515</v>
      </c>
      <c r="E231" t="s">
        <v>534</v>
      </c>
      <c r="F231">
        <v>148.16</v>
      </c>
      <c r="G231">
        <v>100</v>
      </c>
      <c r="H231">
        <v>48.16</v>
      </c>
      <c r="I231" s="5">
        <f>IF(Table13[[#This Row],[Sales Amount (₹)]]=0,0,Table13[[#This Row],[Profit (₹)]]/Table13[[#This Row],[Sales Amount (₹)]])</f>
        <v>0.32505399568034554</v>
      </c>
      <c r="J231">
        <v>1</v>
      </c>
      <c r="K231" t="s">
        <v>547</v>
      </c>
    </row>
    <row r="232" spans="1:11" x14ac:dyDescent="0.3">
      <c r="A232" t="s">
        <v>240</v>
      </c>
      <c r="B232" s="3">
        <v>45094.775551102197</v>
      </c>
      <c r="C232" s="3" t="s">
        <v>511</v>
      </c>
      <c r="D232" t="s">
        <v>514</v>
      </c>
      <c r="E232" t="s">
        <v>543</v>
      </c>
      <c r="F232">
        <v>11289.06</v>
      </c>
      <c r="G232">
        <v>1895</v>
      </c>
      <c r="H232">
        <v>1814.06</v>
      </c>
      <c r="I232" s="5">
        <f>IF(Table13[[#This Row],[Sales Amount (₹)]]=0,0,Table13[[#This Row],[Profit (₹)]]/Table13[[#This Row],[Sales Amount (₹)]])</f>
        <v>0.16069185565494382</v>
      </c>
      <c r="J232">
        <v>5</v>
      </c>
      <c r="K232" t="s">
        <v>547</v>
      </c>
    </row>
    <row r="233" spans="1:11" x14ac:dyDescent="0.3">
      <c r="A233" t="s">
        <v>241</v>
      </c>
      <c r="B233" s="3">
        <v>45095.505010020031</v>
      </c>
      <c r="C233" s="3" t="s">
        <v>512</v>
      </c>
      <c r="D233" t="s">
        <v>516</v>
      </c>
      <c r="E233" t="s">
        <v>526</v>
      </c>
      <c r="F233">
        <v>790.84</v>
      </c>
      <c r="G233">
        <v>587</v>
      </c>
      <c r="H233">
        <v>203.84</v>
      </c>
      <c r="I233" s="5">
        <f>IF(Table13[[#This Row],[Sales Amount (₹)]]=0,0,Table13[[#This Row],[Profit (₹)]]/Table13[[#This Row],[Sales Amount (₹)]])</f>
        <v>0.25775125183349351</v>
      </c>
      <c r="J233">
        <v>1</v>
      </c>
      <c r="K233" t="s">
        <v>547</v>
      </c>
    </row>
    <row r="234" spans="1:11" x14ac:dyDescent="0.3">
      <c r="A234" t="s">
        <v>242</v>
      </c>
      <c r="B234" s="3">
        <v>45096.234468937873</v>
      </c>
      <c r="C234" s="3" t="s">
        <v>512</v>
      </c>
      <c r="D234" t="s">
        <v>516</v>
      </c>
      <c r="E234" t="s">
        <v>526</v>
      </c>
      <c r="F234">
        <v>888.85</v>
      </c>
      <c r="G234">
        <v>194</v>
      </c>
      <c r="H234">
        <v>112.85</v>
      </c>
      <c r="I234" s="5">
        <f>IF(Table13[[#This Row],[Sales Amount (₹)]]=0,0,Table13[[#This Row],[Profit (₹)]]/Table13[[#This Row],[Sales Amount (₹)]])</f>
        <v>0.12696180457895032</v>
      </c>
      <c r="J234">
        <v>4</v>
      </c>
      <c r="K234" t="s">
        <v>545</v>
      </c>
    </row>
    <row r="235" spans="1:11" x14ac:dyDescent="0.3">
      <c r="A235" t="s">
        <v>243</v>
      </c>
      <c r="B235" s="3">
        <v>45096.963927855708</v>
      </c>
      <c r="C235" s="3" t="s">
        <v>510</v>
      </c>
      <c r="D235" t="s">
        <v>516</v>
      </c>
      <c r="E235" t="s">
        <v>525</v>
      </c>
      <c r="F235">
        <v>913.07</v>
      </c>
      <c r="G235">
        <v>349</v>
      </c>
      <c r="H235">
        <v>215.07</v>
      </c>
      <c r="I235" s="5">
        <f>IF(Table13[[#This Row],[Sales Amount (₹)]]=0,0,Table13[[#This Row],[Profit (₹)]]/Table13[[#This Row],[Sales Amount (₹)]])</f>
        <v>0.23554601509194253</v>
      </c>
      <c r="J235">
        <v>2</v>
      </c>
      <c r="K235" t="s">
        <v>547</v>
      </c>
    </row>
    <row r="236" spans="1:11" x14ac:dyDescent="0.3">
      <c r="A236" t="s">
        <v>244</v>
      </c>
      <c r="B236" s="3">
        <v>45097.693386773542</v>
      </c>
      <c r="C236" s="3" t="s">
        <v>512</v>
      </c>
      <c r="D236" t="s">
        <v>515</v>
      </c>
      <c r="E236" t="s">
        <v>528</v>
      </c>
      <c r="F236">
        <v>6177.02</v>
      </c>
      <c r="G236">
        <v>1429</v>
      </c>
      <c r="H236">
        <v>1890.02</v>
      </c>
      <c r="I236" s="5">
        <f>IF(Table13[[#This Row],[Sales Amount (₹)]]=0,0,Table13[[#This Row],[Profit (₹)]]/Table13[[#This Row],[Sales Amount (₹)]])</f>
        <v>0.30597602079967362</v>
      </c>
      <c r="J236">
        <v>3</v>
      </c>
      <c r="K236" t="s">
        <v>546</v>
      </c>
    </row>
    <row r="237" spans="1:11" x14ac:dyDescent="0.3">
      <c r="A237" t="s">
        <v>245</v>
      </c>
      <c r="B237" s="3">
        <v>45098.422845691377</v>
      </c>
      <c r="C237" s="3" t="s">
        <v>512</v>
      </c>
      <c r="D237" t="s">
        <v>518</v>
      </c>
      <c r="E237" t="s">
        <v>542</v>
      </c>
      <c r="F237">
        <v>2216.23</v>
      </c>
      <c r="G237">
        <v>488</v>
      </c>
      <c r="H237">
        <v>264.23</v>
      </c>
      <c r="I237" s="5">
        <f>IF(Table13[[#This Row],[Sales Amount (₹)]]=0,0,Table13[[#This Row],[Profit (₹)]]/Table13[[#This Row],[Sales Amount (₹)]])</f>
        <v>0.11922499018603666</v>
      </c>
      <c r="J237">
        <v>4</v>
      </c>
      <c r="K237" t="s">
        <v>545</v>
      </c>
    </row>
    <row r="238" spans="1:11" x14ac:dyDescent="0.3">
      <c r="A238" t="s">
        <v>246</v>
      </c>
      <c r="B238" s="3">
        <v>45099.152304609212</v>
      </c>
      <c r="C238" s="3" t="s">
        <v>511</v>
      </c>
      <c r="D238" t="s">
        <v>516</v>
      </c>
      <c r="E238" t="s">
        <v>526</v>
      </c>
      <c r="F238">
        <v>7807.48</v>
      </c>
      <c r="G238">
        <v>1948</v>
      </c>
      <c r="H238">
        <v>1963.48</v>
      </c>
      <c r="I238" s="5">
        <f>IF(Table13[[#This Row],[Sales Amount (₹)]]=0,0,Table13[[#This Row],[Profit (₹)]]/Table13[[#This Row],[Sales Amount (₹)]])</f>
        <v>0.25148703550953705</v>
      </c>
      <c r="J238">
        <v>3</v>
      </c>
      <c r="K238" t="s">
        <v>546</v>
      </c>
    </row>
    <row r="239" spans="1:11" x14ac:dyDescent="0.3">
      <c r="A239" t="s">
        <v>247</v>
      </c>
      <c r="B239" s="3">
        <v>45099.881763527053</v>
      </c>
      <c r="C239" s="3" t="s">
        <v>510</v>
      </c>
      <c r="D239" t="s">
        <v>516</v>
      </c>
      <c r="E239" t="s">
        <v>532</v>
      </c>
      <c r="F239">
        <v>6453.34</v>
      </c>
      <c r="G239">
        <v>952</v>
      </c>
      <c r="H239">
        <v>1693.34</v>
      </c>
      <c r="I239" s="5">
        <f>IF(Table13[[#This Row],[Sales Amount (₹)]]=0,0,Table13[[#This Row],[Profit (₹)]]/Table13[[#This Row],[Sales Amount (₹)]])</f>
        <v>0.26239745620097499</v>
      </c>
      <c r="J239">
        <v>5</v>
      </c>
      <c r="K239" t="s">
        <v>545</v>
      </c>
    </row>
    <row r="240" spans="1:11" x14ac:dyDescent="0.3">
      <c r="A240" t="s">
        <v>248</v>
      </c>
      <c r="B240" s="3">
        <v>45100.611222444881</v>
      </c>
      <c r="C240" s="3" t="s">
        <v>512</v>
      </c>
      <c r="D240" t="s">
        <v>514</v>
      </c>
      <c r="E240" t="s">
        <v>523</v>
      </c>
      <c r="F240">
        <v>2340.94</v>
      </c>
      <c r="G240">
        <v>534</v>
      </c>
      <c r="H240">
        <v>738.94</v>
      </c>
      <c r="I240" s="5">
        <f>IF(Table13[[#This Row],[Sales Amount (₹)]]=0,0,Table13[[#This Row],[Profit (₹)]]/Table13[[#This Row],[Sales Amount (₹)]])</f>
        <v>0.31565952138884379</v>
      </c>
      <c r="J240">
        <v>3</v>
      </c>
      <c r="K240" t="s">
        <v>545</v>
      </c>
    </row>
    <row r="241" spans="1:11" x14ac:dyDescent="0.3">
      <c r="A241" t="s">
        <v>249</v>
      </c>
      <c r="B241" s="3">
        <v>45101.340681362723</v>
      </c>
      <c r="C241" s="3" t="s">
        <v>512</v>
      </c>
      <c r="D241" t="s">
        <v>514</v>
      </c>
      <c r="E241" t="s">
        <v>538</v>
      </c>
      <c r="F241">
        <v>4152.3100000000004</v>
      </c>
      <c r="G241">
        <v>837</v>
      </c>
      <c r="H241">
        <v>804.31</v>
      </c>
      <c r="I241" s="5">
        <f>IF(Table13[[#This Row],[Sales Amount (₹)]]=0,0,Table13[[#This Row],[Profit (₹)]]/Table13[[#This Row],[Sales Amount (₹)]])</f>
        <v>0.1937018189875033</v>
      </c>
      <c r="J241">
        <v>4</v>
      </c>
      <c r="K241" t="s">
        <v>545</v>
      </c>
    </row>
    <row r="242" spans="1:11" x14ac:dyDescent="0.3">
      <c r="A242" t="s">
        <v>250</v>
      </c>
      <c r="B242" s="3">
        <v>45102.070140280557</v>
      </c>
      <c r="C242" s="3" t="s">
        <v>512</v>
      </c>
      <c r="D242" t="s">
        <v>514</v>
      </c>
      <c r="E242" t="s">
        <v>538</v>
      </c>
      <c r="F242">
        <v>4959.72</v>
      </c>
      <c r="G242">
        <v>1973</v>
      </c>
      <c r="H242">
        <v>1013.72</v>
      </c>
      <c r="I242" s="5">
        <f>IF(Table13[[#This Row],[Sales Amount (₹)]]=0,0,Table13[[#This Row],[Profit (₹)]]/Table13[[#This Row],[Sales Amount (₹)]])</f>
        <v>0.2043905704354278</v>
      </c>
      <c r="J242">
        <v>2</v>
      </c>
      <c r="K242" t="s">
        <v>545</v>
      </c>
    </row>
    <row r="243" spans="1:11" x14ac:dyDescent="0.3">
      <c r="A243" t="s">
        <v>251</v>
      </c>
      <c r="B243" s="3">
        <v>45102.799599198392</v>
      </c>
      <c r="C243" s="3" t="s">
        <v>510</v>
      </c>
      <c r="D243" t="s">
        <v>518</v>
      </c>
      <c r="E243" t="s">
        <v>531</v>
      </c>
      <c r="F243">
        <v>2341.58</v>
      </c>
      <c r="G243">
        <v>534</v>
      </c>
      <c r="H243">
        <v>739.58</v>
      </c>
      <c r="I243" s="5">
        <f>IF(Table13[[#This Row],[Sales Amount (₹)]]=0,0,Table13[[#This Row],[Profit (₹)]]/Table13[[#This Row],[Sales Amount (₹)]])</f>
        <v>0.31584656513977744</v>
      </c>
      <c r="J243">
        <v>3</v>
      </c>
      <c r="K243" t="s">
        <v>544</v>
      </c>
    </row>
    <row r="244" spans="1:11" x14ac:dyDescent="0.3">
      <c r="A244" t="s">
        <v>252</v>
      </c>
      <c r="B244" s="3">
        <v>45103.529058116234</v>
      </c>
      <c r="C244" s="3" t="s">
        <v>511</v>
      </c>
      <c r="D244" t="s">
        <v>515</v>
      </c>
      <c r="E244" t="s">
        <v>534</v>
      </c>
      <c r="F244">
        <v>1817.39</v>
      </c>
      <c r="G244">
        <v>348</v>
      </c>
      <c r="H244">
        <v>425.39</v>
      </c>
      <c r="I244" s="5">
        <f>IF(Table13[[#This Row],[Sales Amount (₹)]]=0,0,Table13[[#This Row],[Profit (₹)]]/Table13[[#This Row],[Sales Amount (₹)]])</f>
        <v>0.23406643593284873</v>
      </c>
      <c r="J244">
        <v>4</v>
      </c>
      <c r="K244" t="s">
        <v>547</v>
      </c>
    </row>
    <row r="245" spans="1:11" x14ac:dyDescent="0.3">
      <c r="A245" t="s">
        <v>253</v>
      </c>
      <c r="B245" s="3">
        <v>45104.258517034061</v>
      </c>
      <c r="C245" s="3" t="s">
        <v>511</v>
      </c>
      <c r="D245" t="s">
        <v>515</v>
      </c>
      <c r="E245" t="s">
        <v>534</v>
      </c>
      <c r="F245">
        <v>3458.41</v>
      </c>
      <c r="G245">
        <v>641</v>
      </c>
      <c r="H245">
        <v>894.41</v>
      </c>
      <c r="I245" s="5">
        <f>IF(Table13[[#This Row],[Sales Amount (₹)]]=0,0,Table13[[#This Row],[Profit (₹)]]/Table13[[#This Row],[Sales Amount (₹)]])</f>
        <v>0.25861884507620553</v>
      </c>
      <c r="J245">
        <v>4</v>
      </c>
      <c r="K245" t="s">
        <v>544</v>
      </c>
    </row>
    <row r="246" spans="1:11" x14ac:dyDescent="0.3">
      <c r="A246" t="s">
        <v>254</v>
      </c>
      <c r="B246" s="3">
        <v>45104.987975951903</v>
      </c>
      <c r="C246" s="3" t="s">
        <v>512</v>
      </c>
      <c r="D246" t="s">
        <v>514</v>
      </c>
      <c r="E246" t="s">
        <v>524</v>
      </c>
      <c r="F246">
        <v>799.1</v>
      </c>
      <c r="G246">
        <v>180</v>
      </c>
      <c r="H246">
        <v>259.10000000000002</v>
      </c>
      <c r="I246" s="5">
        <f>IF(Table13[[#This Row],[Sales Amount (₹)]]=0,0,Table13[[#This Row],[Profit (₹)]]/Table13[[#This Row],[Sales Amount (₹)]])</f>
        <v>0.32423976974095858</v>
      </c>
      <c r="J246">
        <v>3</v>
      </c>
      <c r="K246" t="s">
        <v>544</v>
      </c>
    </row>
    <row r="247" spans="1:11" x14ac:dyDescent="0.3">
      <c r="A247" t="s">
        <v>255</v>
      </c>
      <c r="B247" s="3">
        <v>45105.717434869737</v>
      </c>
      <c r="C247" s="3" t="s">
        <v>511</v>
      </c>
      <c r="D247" t="s">
        <v>517</v>
      </c>
      <c r="E247" t="s">
        <v>536</v>
      </c>
      <c r="F247">
        <v>1394.16</v>
      </c>
      <c r="G247">
        <v>237</v>
      </c>
      <c r="H247">
        <v>446.16</v>
      </c>
      <c r="I247" s="5">
        <f>IF(Table13[[#This Row],[Sales Amount (₹)]]=0,0,Table13[[#This Row],[Profit (₹)]]/Table13[[#This Row],[Sales Amount (₹)]])</f>
        <v>0.32002065760027543</v>
      </c>
      <c r="J247">
        <v>4</v>
      </c>
      <c r="K247" t="s">
        <v>547</v>
      </c>
    </row>
    <row r="248" spans="1:11" x14ac:dyDescent="0.3">
      <c r="A248" t="s">
        <v>256</v>
      </c>
      <c r="B248" s="3">
        <v>45106.446893787572</v>
      </c>
      <c r="C248" s="3" t="s">
        <v>510</v>
      </c>
      <c r="D248" t="s">
        <v>517</v>
      </c>
      <c r="E248" t="s">
        <v>530</v>
      </c>
      <c r="F248">
        <v>2127.4299999999998</v>
      </c>
      <c r="G248">
        <v>884</v>
      </c>
      <c r="H248">
        <v>359.43</v>
      </c>
      <c r="I248" s="5">
        <f>IF(Table13[[#This Row],[Sales Amount (₹)]]=0,0,Table13[[#This Row],[Profit (₹)]]/Table13[[#This Row],[Sales Amount (₹)]])</f>
        <v>0.16895032974057902</v>
      </c>
      <c r="J248">
        <v>2</v>
      </c>
      <c r="K248" t="s">
        <v>547</v>
      </c>
    </row>
    <row r="249" spans="1:11" x14ac:dyDescent="0.3">
      <c r="A249" t="s">
        <v>257</v>
      </c>
      <c r="B249" s="3">
        <v>45107.176352705414</v>
      </c>
      <c r="C249" s="3" t="s">
        <v>510</v>
      </c>
      <c r="D249" t="s">
        <v>514</v>
      </c>
      <c r="E249" t="s">
        <v>523</v>
      </c>
      <c r="F249">
        <v>4348.34</v>
      </c>
      <c r="G249">
        <v>645</v>
      </c>
      <c r="H249">
        <v>1123.3399999999999</v>
      </c>
      <c r="I249" s="5">
        <f>IF(Table13[[#This Row],[Sales Amount (₹)]]=0,0,Table13[[#This Row],[Profit (₹)]]/Table13[[#This Row],[Sales Amount (₹)]])</f>
        <v>0.25833766448805751</v>
      </c>
      <c r="J249">
        <v>5</v>
      </c>
      <c r="K249" t="s">
        <v>547</v>
      </c>
    </row>
    <row r="250" spans="1:11" x14ac:dyDescent="0.3">
      <c r="A250" t="s">
        <v>258</v>
      </c>
      <c r="B250" s="3">
        <v>45107.905811623241</v>
      </c>
      <c r="C250" s="3" t="s">
        <v>511</v>
      </c>
      <c r="D250" t="s">
        <v>514</v>
      </c>
      <c r="E250" t="s">
        <v>524</v>
      </c>
      <c r="F250">
        <v>719.66</v>
      </c>
      <c r="G250">
        <v>304</v>
      </c>
      <c r="H250">
        <v>111.66</v>
      </c>
      <c r="I250" s="5">
        <f>IF(Table13[[#This Row],[Sales Amount (₹)]]=0,0,Table13[[#This Row],[Profit (₹)]]/Table13[[#This Row],[Sales Amount (₹)]])</f>
        <v>0.15515660172859405</v>
      </c>
      <c r="J250">
        <v>2</v>
      </c>
      <c r="K250" t="s">
        <v>545</v>
      </c>
    </row>
    <row r="251" spans="1:11" x14ac:dyDescent="0.3">
      <c r="A251" t="s">
        <v>259</v>
      </c>
      <c r="B251" s="3">
        <v>45108.635270541083</v>
      </c>
      <c r="C251" s="3" t="s">
        <v>513</v>
      </c>
      <c r="D251" t="s">
        <v>514</v>
      </c>
      <c r="E251" t="s">
        <v>538</v>
      </c>
      <c r="F251">
        <v>6956.02</v>
      </c>
      <c r="G251">
        <v>1875</v>
      </c>
      <c r="H251">
        <v>1331.02</v>
      </c>
      <c r="I251" s="5">
        <f>IF(Table13[[#This Row],[Sales Amount (₹)]]=0,0,Table13[[#This Row],[Profit (₹)]]/Table13[[#This Row],[Sales Amount (₹)]])</f>
        <v>0.1913479259691605</v>
      </c>
      <c r="J251">
        <v>3</v>
      </c>
      <c r="K251" t="s">
        <v>545</v>
      </c>
    </row>
    <row r="252" spans="1:11" x14ac:dyDescent="0.3">
      <c r="A252" t="s">
        <v>260</v>
      </c>
      <c r="B252" s="3">
        <v>45109.36472945891</v>
      </c>
      <c r="C252" s="3" t="s">
        <v>511</v>
      </c>
      <c r="D252" t="s">
        <v>518</v>
      </c>
      <c r="E252" t="s">
        <v>537</v>
      </c>
      <c r="F252">
        <v>2056.08</v>
      </c>
      <c r="G252">
        <v>1786</v>
      </c>
      <c r="H252">
        <v>270.08</v>
      </c>
      <c r="I252" s="5">
        <f>IF(Table13[[#This Row],[Sales Amount (₹)]]=0,0,Table13[[#This Row],[Profit (₹)]]/Table13[[#This Row],[Sales Amount (₹)]])</f>
        <v>0.13135675654643789</v>
      </c>
      <c r="J252">
        <v>1</v>
      </c>
      <c r="K252" t="s">
        <v>546</v>
      </c>
    </row>
    <row r="253" spans="1:11" x14ac:dyDescent="0.3">
      <c r="A253" t="s">
        <v>261</v>
      </c>
      <c r="B253" s="3">
        <v>45110.094188376737</v>
      </c>
      <c r="C253" s="3" t="s">
        <v>510</v>
      </c>
      <c r="D253" t="s">
        <v>517</v>
      </c>
      <c r="E253" t="s">
        <v>539</v>
      </c>
      <c r="F253">
        <v>6193.39</v>
      </c>
      <c r="G253">
        <v>1497</v>
      </c>
      <c r="H253">
        <v>1702.39</v>
      </c>
      <c r="I253" s="5">
        <f>IF(Table13[[#This Row],[Sales Amount (₹)]]=0,0,Table13[[#This Row],[Profit (₹)]]/Table13[[#This Row],[Sales Amount (₹)]])</f>
        <v>0.27487208136416408</v>
      </c>
      <c r="J253">
        <v>3</v>
      </c>
      <c r="K253" t="s">
        <v>546</v>
      </c>
    </row>
    <row r="254" spans="1:11" x14ac:dyDescent="0.3">
      <c r="A254" t="s">
        <v>262</v>
      </c>
      <c r="B254" s="3">
        <v>45110.823647294586</v>
      </c>
      <c r="C254" s="3" t="s">
        <v>512</v>
      </c>
      <c r="D254" t="s">
        <v>514</v>
      </c>
      <c r="E254" t="s">
        <v>524</v>
      </c>
      <c r="F254">
        <v>2531.11</v>
      </c>
      <c r="G254">
        <v>459</v>
      </c>
      <c r="H254">
        <v>695.11</v>
      </c>
      <c r="I254" s="5">
        <f>IF(Table13[[#This Row],[Sales Amount (₹)]]=0,0,Table13[[#This Row],[Profit (₹)]]/Table13[[#This Row],[Sales Amount (₹)]])</f>
        <v>0.27462654724606989</v>
      </c>
      <c r="J254">
        <v>4</v>
      </c>
      <c r="K254" t="s">
        <v>546</v>
      </c>
    </row>
    <row r="255" spans="1:11" x14ac:dyDescent="0.3">
      <c r="A255" t="s">
        <v>263</v>
      </c>
      <c r="B255" s="3">
        <v>45111.553106212421</v>
      </c>
      <c r="C255" s="3" t="s">
        <v>513</v>
      </c>
      <c r="D255" t="s">
        <v>514</v>
      </c>
      <c r="E255" t="s">
        <v>524</v>
      </c>
      <c r="F255">
        <v>1910.74</v>
      </c>
      <c r="G255">
        <v>1318</v>
      </c>
      <c r="H255">
        <v>592.74</v>
      </c>
      <c r="I255" s="5">
        <f>IF(Table13[[#This Row],[Sales Amount (₹)]]=0,0,Table13[[#This Row],[Profit (₹)]]/Table13[[#This Row],[Sales Amount (₹)]])</f>
        <v>0.31021489056595875</v>
      </c>
      <c r="J255">
        <v>1</v>
      </c>
      <c r="K255" t="s">
        <v>546</v>
      </c>
    </row>
    <row r="256" spans="1:11" x14ac:dyDescent="0.3">
      <c r="A256" t="s">
        <v>264</v>
      </c>
      <c r="B256" s="3">
        <v>45112.282565130263</v>
      </c>
      <c r="C256" s="3" t="s">
        <v>511</v>
      </c>
      <c r="D256" t="s">
        <v>515</v>
      </c>
      <c r="E256" t="s">
        <v>534</v>
      </c>
      <c r="F256">
        <v>857.8</v>
      </c>
      <c r="G256">
        <v>192</v>
      </c>
      <c r="H256">
        <v>281.8</v>
      </c>
      <c r="I256" s="5">
        <f>IF(Table13[[#This Row],[Sales Amount (₹)]]=0,0,Table13[[#This Row],[Profit (₹)]]/Table13[[#This Row],[Sales Amount (₹)]])</f>
        <v>0.32851480531592447</v>
      </c>
      <c r="J256">
        <v>3</v>
      </c>
      <c r="K256" t="s">
        <v>547</v>
      </c>
    </row>
    <row r="257" spans="1:11" x14ac:dyDescent="0.3">
      <c r="A257" t="s">
        <v>265</v>
      </c>
      <c r="B257" s="3">
        <v>45113.01202404809</v>
      </c>
      <c r="C257" s="3" t="s">
        <v>510</v>
      </c>
      <c r="D257" t="s">
        <v>517</v>
      </c>
      <c r="E257" t="s">
        <v>536</v>
      </c>
      <c r="F257">
        <v>4359.66</v>
      </c>
      <c r="G257">
        <v>733</v>
      </c>
      <c r="H257">
        <v>694.66</v>
      </c>
      <c r="I257" s="5">
        <f>IF(Table13[[#This Row],[Sales Amount (₹)]]=0,0,Table13[[#This Row],[Profit (₹)]]/Table13[[#This Row],[Sales Amount (₹)]])</f>
        <v>0.15933811352261415</v>
      </c>
      <c r="J257">
        <v>5</v>
      </c>
      <c r="K257" t="s">
        <v>546</v>
      </c>
    </row>
    <row r="258" spans="1:11" x14ac:dyDescent="0.3">
      <c r="A258" t="s">
        <v>266</v>
      </c>
      <c r="B258" s="3">
        <v>45113.741482965917</v>
      </c>
      <c r="C258" s="3" t="s">
        <v>512</v>
      </c>
      <c r="D258" t="s">
        <v>514</v>
      </c>
      <c r="E258" t="s">
        <v>524</v>
      </c>
      <c r="F258">
        <v>6982.51</v>
      </c>
      <c r="G258">
        <v>1128</v>
      </c>
      <c r="H258">
        <v>1342.51</v>
      </c>
      <c r="I258" s="5">
        <f>IF(Table13[[#This Row],[Sales Amount (₹)]]=0,0,Table13[[#This Row],[Profit (₹)]]/Table13[[#This Row],[Sales Amount (₹)]])</f>
        <v>0.19226753703181235</v>
      </c>
      <c r="J258">
        <v>5</v>
      </c>
      <c r="K258" t="s">
        <v>547</v>
      </c>
    </row>
    <row r="259" spans="1:11" x14ac:dyDescent="0.3">
      <c r="A259" t="s">
        <v>267</v>
      </c>
      <c r="B259" s="3">
        <v>45114.470941883759</v>
      </c>
      <c r="C259" s="3" t="s">
        <v>513</v>
      </c>
      <c r="D259" t="s">
        <v>514</v>
      </c>
      <c r="E259" t="s">
        <v>519</v>
      </c>
      <c r="F259">
        <v>4344.07</v>
      </c>
      <c r="G259">
        <v>1952</v>
      </c>
      <c r="H259">
        <v>440.07</v>
      </c>
      <c r="I259" s="5">
        <f>IF(Table13[[#This Row],[Sales Amount (₹)]]=0,0,Table13[[#This Row],[Profit (₹)]]/Table13[[#This Row],[Sales Amount (₹)]])</f>
        <v>0.10130361619403003</v>
      </c>
      <c r="J259">
        <v>2</v>
      </c>
      <c r="K259" t="s">
        <v>546</v>
      </c>
    </row>
    <row r="260" spans="1:11" x14ac:dyDescent="0.3">
      <c r="A260" t="s">
        <v>268</v>
      </c>
      <c r="B260" s="3">
        <v>45115.200400801587</v>
      </c>
      <c r="C260" s="3" t="s">
        <v>510</v>
      </c>
      <c r="D260" t="s">
        <v>515</v>
      </c>
      <c r="E260" t="s">
        <v>534</v>
      </c>
      <c r="F260">
        <v>955.53</v>
      </c>
      <c r="G260">
        <v>744</v>
      </c>
      <c r="H260">
        <v>211.53</v>
      </c>
      <c r="I260" s="5">
        <f>IF(Table13[[#This Row],[Sales Amount (₹)]]=0,0,Table13[[#This Row],[Profit (₹)]]/Table13[[#This Row],[Sales Amount (₹)]])</f>
        <v>0.22137452513264891</v>
      </c>
      <c r="J260">
        <v>1</v>
      </c>
      <c r="K260" t="s">
        <v>544</v>
      </c>
    </row>
    <row r="261" spans="1:11" x14ac:dyDescent="0.3">
      <c r="A261" t="s">
        <v>269</v>
      </c>
      <c r="B261" s="3">
        <v>45115.929859719443</v>
      </c>
      <c r="C261" s="3" t="s">
        <v>512</v>
      </c>
      <c r="D261" t="s">
        <v>516</v>
      </c>
      <c r="E261" t="s">
        <v>532</v>
      </c>
      <c r="F261">
        <v>2912.47</v>
      </c>
      <c r="G261">
        <v>1169</v>
      </c>
      <c r="H261">
        <v>574.47</v>
      </c>
      <c r="I261" s="5">
        <f>IF(Table13[[#This Row],[Sales Amount (₹)]]=0,0,Table13[[#This Row],[Profit (₹)]]/Table13[[#This Row],[Sales Amount (₹)]])</f>
        <v>0.19724495016257682</v>
      </c>
      <c r="J261">
        <v>2</v>
      </c>
      <c r="K261" t="s">
        <v>544</v>
      </c>
    </row>
    <row r="262" spans="1:11" x14ac:dyDescent="0.3">
      <c r="A262" t="s">
        <v>270</v>
      </c>
      <c r="B262" s="3">
        <v>45116.65931863727</v>
      </c>
      <c r="C262" s="3" t="s">
        <v>512</v>
      </c>
      <c r="D262" t="s">
        <v>515</v>
      </c>
      <c r="E262" t="s">
        <v>529</v>
      </c>
      <c r="F262">
        <v>4757.2700000000004</v>
      </c>
      <c r="G262">
        <v>1936</v>
      </c>
      <c r="H262">
        <v>885.27</v>
      </c>
      <c r="I262" s="5">
        <f>IF(Table13[[#This Row],[Sales Amount (₹)]]=0,0,Table13[[#This Row],[Profit (₹)]]/Table13[[#This Row],[Sales Amount (₹)]])</f>
        <v>0.18608781927449985</v>
      </c>
      <c r="J262">
        <v>2</v>
      </c>
      <c r="K262" t="s">
        <v>544</v>
      </c>
    </row>
    <row r="263" spans="1:11" x14ac:dyDescent="0.3">
      <c r="A263" t="s">
        <v>271</v>
      </c>
      <c r="B263" s="3">
        <v>45117.388777555097</v>
      </c>
      <c r="C263" s="3" t="s">
        <v>511</v>
      </c>
      <c r="D263" t="s">
        <v>517</v>
      </c>
      <c r="E263" t="s">
        <v>539</v>
      </c>
      <c r="F263">
        <v>899.55</v>
      </c>
      <c r="G263">
        <v>348</v>
      </c>
      <c r="H263">
        <v>203.55</v>
      </c>
      <c r="I263" s="5">
        <f>IF(Table13[[#This Row],[Sales Amount (₹)]]=0,0,Table13[[#This Row],[Profit (₹)]]/Table13[[#This Row],[Sales Amount (₹)]])</f>
        <v>0.22627980656995167</v>
      </c>
      <c r="J263">
        <v>2</v>
      </c>
      <c r="K263" t="s">
        <v>547</v>
      </c>
    </row>
    <row r="264" spans="1:11" x14ac:dyDescent="0.3">
      <c r="A264" t="s">
        <v>272</v>
      </c>
      <c r="B264" s="3">
        <v>45118.118236472939</v>
      </c>
      <c r="C264" s="3" t="s">
        <v>510</v>
      </c>
      <c r="D264" t="s">
        <v>518</v>
      </c>
      <c r="E264" t="s">
        <v>535</v>
      </c>
      <c r="F264">
        <v>3490.05</v>
      </c>
      <c r="G264">
        <v>930</v>
      </c>
      <c r="H264">
        <v>700.05</v>
      </c>
      <c r="I264" s="5">
        <f>IF(Table13[[#This Row],[Sales Amount (₹)]]=0,0,Table13[[#This Row],[Profit (₹)]]/Table13[[#This Row],[Sales Amount (₹)]])</f>
        <v>0.20058451884643483</v>
      </c>
      <c r="J264">
        <v>3</v>
      </c>
      <c r="K264" t="s">
        <v>544</v>
      </c>
    </row>
    <row r="265" spans="1:11" x14ac:dyDescent="0.3">
      <c r="A265" t="s">
        <v>273</v>
      </c>
      <c r="B265" s="3">
        <v>45118.847695390767</v>
      </c>
      <c r="C265" s="3" t="s">
        <v>511</v>
      </c>
      <c r="D265" t="s">
        <v>516</v>
      </c>
      <c r="E265" t="s">
        <v>525</v>
      </c>
      <c r="F265">
        <v>1662.97</v>
      </c>
      <c r="G265">
        <v>1149</v>
      </c>
      <c r="H265">
        <v>513.97</v>
      </c>
      <c r="I265" s="5">
        <f>IF(Table13[[#This Row],[Sales Amount (₹)]]=0,0,Table13[[#This Row],[Profit (₹)]]/Table13[[#This Row],[Sales Amount (₹)]])</f>
        <v>0.30906751174104163</v>
      </c>
      <c r="J265">
        <v>1</v>
      </c>
      <c r="K265" t="s">
        <v>545</v>
      </c>
    </row>
    <row r="266" spans="1:11" x14ac:dyDescent="0.3">
      <c r="A266" t="s">
        <v>274</v>
      </c>
      <c r="B266" s="3">
        <v>45119.577154308608</v>
      </c>
      <c r="C266" s="3" t="s">
        <v>513</v>
      </c>
      <c r="D266" t="s">
        <v>517</v>
      </c>
      <c r="E266" t="s">
        <v>530</v>
      </c>
      <c r="F266">
        <v>2335.88</v>
      </c>
      <c r="G266">
        <v>1990</v>
      </c>
      <c r="H266">
        <v>345.88</v>
      </c>
      <c r="I266" s="5">
        <f>IF(Table13[[#This Row],[Sales Amount (₹)]]=0,0,Table13[[#This Row],[Profit (₹)]]/Table13[[#This Row],[Sales Amount (₹)]])</f>
        <v>0.14807267496617976</v>
      </c>
      <c r="J266">
        <v>1</v>
      </c>
      <c r="K266" t="s">
        <v>547</v>
      </c>
    </row>
    <row r="267" spans="1:11" x14ac:dyDescent="0.3">
      <c r="A267" t="s">
        <v>275</v>
      </c>
      <c r="B267" s="3">
        <v>45120.30661322645</v>
      </c>
      <c r="C267" s="3" t="s">
        <v>510</v>
      </c>
      <c r="D267" t="s">
        <v>517</v>
      </c>
      <c r="E267" t="s">
        <v>530</v>
      </c>
      <c r="F267">
        <v>316.88</v>
      </c>
      <c r="G267">
        <v>127</v>
      </c>
      <c r="H267">
        <v>62.88</v>
      </c>
      <c r="I267" s="5">
        <f>IF(Table13[[#This Row],[Sales Amount (₹)]]=0,0,Table13[[#This Row],[Profit (₹)]]/Table13[[#This Row],[Sales Amount (₹)]])</f>
        <v>0.1984347387023479</v>
      </c>
      <c r="J267">
        <v>2</v>
      </c>
      <c r="K267" t="s">
        <v>546</v>
      </c>
    </row>
    <row r="268" spans="1:11" x14ac:dyDescent="0.3">
      <c r="A268" t="s">
        <v>276</v>
      </c>
      <c r="B268" s="3">
        <v>45121.036072144278</v>
      </c>
      <c r="C268" s="3" t="s">
        <v>510</v>
      </c>
      <c r="D268" t="s">
        <v>516</v>
      </c>
      <c r="E268" t="s">
        <v>532</v>
      </c>
      <c r="F268">
        <v>1043.94</v>
      </c>
      <c r="G268">
        <v>464</v>
      </c>
      <c r="H268">
        <v>115.94</v>
      </c>
      <c r="I268" s="5">
        <f>IF(Table13[[#This Row],[Sales Amount (₹)]]=0,0,Table13[[#This Row],[Profit (₹)]]/Table13[[#This Row],[Sales Amount (₹)]])</f>
        <v>0.11106002260666321</v>
      </c>
      <c r="J268">
        <v>2</v>
      </c>
      <c r="K268" t="s">
        <v>544</v>
      </c>
    </row>
    <row r="269" spans="1:11" x14ac:dyDescent="0.3">
      <c r="A269" t="s">
        <v>277</v>
      </c>
      <c r="B269" s="3">
        <v>45121.765531062119</v>
      </c>
      <c r="C269" s="3" t="s">
        <v>512</v>
      </c>
      <c r="D269" t="s">
        <v>517</v>
      </c>
      <c r="E269" t="s">
        <v>533</v>
      </c>
      <c r="F269">
        <v>4964.7299999999996</v>
      </c>
      <c r="G269">
        <v>1435</v>
      </c>
      <c r="H269">
        <v>659.73</v>
      </c>
      <c r="I269" s="5">
        <f>IF(Table13[[#This Row],[Sales Amount (₹)]]=0,0,Table13[[#This Row],[Profit (₹)]]/Table13[[#This Row],[Sales Amount (₹)]])</f>
        <v>0.13288335921590905</v>
      </c>
      <c r="J269">
        <v>3</v>
      </c>
      <c r="K269" t="s">
        <v>545</v>
      </c>
    </row>
    <row r="270" spans="1:11" x14ac:dyDescent="0.3">
      <c r="A270" t="s">
        <v>278</v>
      </c>
      <c r="B270" s="3">
        <v>45122.494989979947</v>
      </c>
      <c r="C270" s="3" t="s">
        <v>513</v>
      </c>
      <c r="D270" t="s">
        <v>515</v>
      </c>
      <c r="E270" t="s">
        <v>521</v>
      </c>
      <c r="F270">
        <v>7531.07</v>
      </c>
      <c r="G270">
        <v>1746</v>
      </c>
      <c r="H270">
        <v>2293.0700000000002</v>
      </c>
      <c r="I270" s="5">
        <f>IF(Table13[[#This Row],[Sales Amount (₹)]]=0,0,Table13[[#This Row],[Profit (₹)]]/Table13[[#This Row],[Sales Amount (₹)]])</f>
        <v>0.30448130212572716</v>
      </c>
      <c r="J270">
        <v>3</v>
      </c>
      <c r="K270" t="s">
        <v>545</v>
      </c>
    </row>
    <row r="271" spans="1:11" x14ac:dyDescent="0.3">
      <c r="A271" t="s">
        <v>279</v>
      </c>
      <c r="B271" s="3">
        <v>45123.224448897789</v>
      </c>
      <c r="C271" s="3" t="s">
        <v>512</v>
      </c>
      <c r="D271" t="s">
        <v>516</v>
      </c>
      <c r="E271" t="s">
        <v>525</v>
      </c>
      <c r="F271">
        <v>6252.73</v>
      </c>
      <c r="G271">
        <v>1874</v>
      </c>
      <c r="H271">
        <v>630.73</v>
      </c>
      <c r="I271" s="5">
        <f>IF(Table13[[#This Row],[Sales Amount (₹)]]=0,0,Table13[[#This Row],[Profit (₹)]]/Table13[[#This Row],[Sales Amount (₹)]])</f>
        <v>0.10087273878769755</v>
      </c>
      <c r="J271">
        <v>3</v>
      </c>
      <c r="K271" t="s">
        <v>544</v>
      </c>
    </row>
    <row r="272" spans="1:11" x14ac:dyDescent="0.3">
      <c r="A272" t="s">
        <v>280</v>
      </c>
      <c r="B272" s="3">
        <v>45123.953907815623</v>
      </c>
      <c r="C272" s="3" t="s">
        <v>511</v>
      </c>
      <c r="D272" t="s">
        <v>517</v>
      </c>
      <c r="E272" t="s">
        <v>536</v>
      </c>
      <c r="F272">
        <v>4045.32</v>
      </c>
      <c r="G272">
        <v>1629</v>
      </c>
      <c r="H272">
        <v>787.32</v>
      </c>
      <c r="I272" s="5">
        <f>IF(Table13[[#This Row],[Sales Amount (₹)]]=0,0,Table13[[#This Row],[Profit (₹)]]/Table13[[#This Row],[Sales Amount (₹)]])</f>
        <v>0.19462489988431075</v>
      </c>
      <c r="J272">
        <v>2</v>
      </c>
      <c r="K272" t="s">
        <v>546</v>
      </c>
    </row>
    <row r="273" spans="1:11" x14ac:dyDescent="0.3">
      <c r="A273" t="s">
        <v>281</v>
      </c>
      <c r="B273" s="3">
        <v>45124.683366733458</v>
      </c>
      <c r="C273" s="3" t="s">
        <v>510</v>
      </c>
      <c r="D273" t="s">
        <v>516</v>
      </c>
      <c r="E273" t="s">
        <v>526</v>
      </c>
      <c r="F273">
        <v>3898.61</v>
      </c>
      <c r="G273">
        <v>1138</v>
      </c>
      <c r="H273">
        <v>484.61</v>
      </c>
      <c r="I273" s="5">
        <f>IF(Table13[[#This Row],[Sales Amount (₹)]]=0,0,Table13[[#This Row],[Profit (₹)]]/Table13[[#This Row],[Sales Amount (₹)]])</f>
        <v>0.1243032773219173</v>
      </c>
      <c r="J273">
        <v>3</v>
      </c>
      <c r="K273" t="s">
        <v>545</v>
      </c>
    </row>
    <row r="274" spans="1:11" x14ac:dyDescent="0.3">
      <c r="A274" t="s">
        <v>282</v>
      </c>
      <c r="B274" s="3">
        <v>45125.412825651299</v>
      </c>
      <c r="C274" s="3" t="s">
        <v>512</v>
      </c>
      <c r="D274" t="s">
        <v>515</v>
      </c>
      <c r="E274" t="s">
        <v>520</v>
      </c>
      <c r="F274">
        <v>703.6</v>
      </c>
      <c r="G274">
        <v>127</v>
      </c>
      <c r="H274">
        <v>68.599999999999994</v>
      </c>
      <c r="I274" s="5">
        <f>IF(Table13[[#This Row],[Sales Amount (₹)]]=0,0,Table13[[#This Row],[Profit (₹)]]/Table13[[#This Row],[Sales Amount (₹)]])</f>
        <v>9.7498578737919256E-2</v>
      </c>
      <c r="J274">
        <v>5</v>
      </c>
      <c r="K274" t="s">
        <v>547</v>
      </c>
    </row>
    <row r="275" spans="1:11" x14ac:dyDescent="0.3">
      <c r="A275" t="s">
        <v>283</v>
      </c>
      <c r="B275" s="3">
        <v>45126.142284569127</v>
      </c>
      <c r="C275" s="3" t="s">
        <v>510</v>
      </c>
      <c r="D275" t="s">
        <v>517</v>
      </c>
      <c r="E275" t="s">
        <v>539</v>
      </c>
      <c r="F275">
        <v>1653.67</v>
      </c>
      <c r="G275">
        <v>1396</v>
      </c>
      <c r="H275">
        <v>257.67</v>
      </c>
      <c r="I275" s="5">
        <f>IF(Table13[[#This Row],[Sales Amount (₹)]]=0,0,Table13[[#This Row],[Profit (₹)]]/Table13[[#This Row],[Sales Amount (₹)]])</f>
        <v>0.15581706144514929</v>
      </c>
      <c r="J275">
        <v>1</v>
      </c>
      <c r="K275" t="s">
        <v>545</v>
      </c>
    </row>
    <row r="276" spans="1:11" x14ac:dyDescent="0.3">
      <c r="A276" t="s">
        <v>284</v>
      </c>
      <c r="B276" s="3">
        <v>45126.871743486969</v>
      </c>
      <c r="C276" s="3" t="s">
        <v>513</v>
      </c>
      <c r="D276" t="s">
        <v>515</v>
      </c>
      <c r="E276" t="s">
        <v>529</v>
      </c>
      <c r="F276">
        <v>516.55999999999995</v>
      </c>
      <c r="G276">
        <v>225</v>
      </c>
      <c r="H276">
        <v>66.56</v>
      </c>
      <c r="I276" s="5">
        <f>IF(Table13[[#This Row],[Sales Amount (₹)]]=0,0,Table13[[#This Row],[Profit (₹)]]/Table13[[#This Row],[Sales Amount (₹)]])</f>
        <v>0.12885240823912036</v>
      </c>
      <c r="J276">
        <v>2</v>
      </c>
      <c r="K276" t="s">
        <v>544</v>
      </c>
    </row>
    <row r="277" spans="1:11" x14ac:dyDescent="0.3">
      <c r="A277" t="s">
        <v>285</v>
      </c>
      <c r="B277" s="3">
        <v>45127.601202404803</v>
      </c>
      <c r="C277" s="3" t="s">
        <v>510</v>
      </c>
      <c r="D277" t="s">
        <v>514</v>
      </c>
      <c r="E277" t="s">
        <v>543</v>
      </c>
      <c r="F277">
        <v>2204.1</v>
      </c>
      <c r="G277">
        <v>1648</v>
      </c>
      <c r="H277">
        <v>556.1</v>
      </c>
      <c r="I277" s="5">
        <f>IF(Table13[[#This Row],[Sales Amount (₹)]]=0,0,Table13[[#This Row],[Profit (₹)]]/Table13[[#This Row],[Sales Amount (₹)]])</f>
        <v>0.25230252710857043</v>
      </c>
      <c r="J277">
        <v>1</v>
      </c>
      <c r="K277" t="s">
        <v>544</v>
      </c>
    </row>
    <row r="278" spans="1:11" x14ac:dyDescent="0.3">
      <c r="A278" t="s">
        <v>286</v>
      </c>
      <c r="B278" s="3">
        <v>45128.330661322638</v>
      </c>
      <c r="C278" s="3" t="s">
        <v>512</v>
      </c>
      <c r="D278" t="s">
        <v>514</v>
      </c>
      <c r="E278" t="s">
        <v>538</v>
      </c>
      <c r="F278">
        <v>8590.2800000000007</v>
      </c>
      <c r="G278">
        <v>1517</v>
      </c>
      <c r="H278">
        <v>2522.2800000000002</v>
      </c>
      <c r="I278" s="5">
        <f>IF(Table13[[#This Row],[Sales Amount (₹)]]=0,0,Table13[[#This Row],[Profit (₹)]]/Table13[[#This Row],[Sales Amount (₹)]])</f>
        <v>0.293620231238097</v>
      </c>
      <c r="J278">
        <v>4</v>
      </c>
      <c r="K278" t="s">
        <v>547</v>
      </c>
    </row>
    <row r="279" spans="1:11" x14ac:dyDescent="0.3">
      <c r="A279" t="s">
        <v>287</v>
      </c>
      <c r="B279" s="3">
        <v>45129.060120240472</v>
      </c>
      <c r="C279" s="3" t="s">
        <v>512</v>
      </c>
      <c r="D279" t="s">
        <v>514</v>
      </c>
      <c r="E279" t="s">
        <v>524</v>
      </c>
      <c r="F279">
        <v>7200.1</v>
      </c>
      <c r="G279">
        <v>1269</v>
      </c>
      <c r="H279">
        <v>855.1</v>
      </c>
      <c r="I279" s="5">
        <f>IF(Table13[[#This Row],[Sales Amount (₹)]]=0,0,Table13[[#This Row],[Profit (₹)]]/Table13[[#This Row],[Sales Amount (₹)]])</f>
        <v>0.11876223941334148</v>
      </c>
      <c r="J279">
        <v>5</v>
      </c>
      <c r="K279" t="s">
        <v>547</v>
      </c>
    </row>
    <row r="280" spans="1:11" x14ac:dyDescent="0.3">
      <c r="A280" t="s">
        <v>288</v>
      </c>
      <c r="B280" s="3">
        <v>45129.789579158307</v>
      </c>
      <c r="C280" s="3" t="s">
        <v>511</v>
      </c>
      <c r="D280" t="s">
        <v>516</v>
      </c>
      <c r="E280" t="s">
        <v>526</v>
      </c>
      <c r="F280">
        <v>2018.97</v>
      </c>
      <c r="G280">
        <v>722</v>
      </c>
      <c r="H280">
        <v>574.97</v>
      </c>
      <c r="I280" s="5">
        <f>IF(Table13[[#This Row],[Sales Amount (₹)]]=0,0,Table13[[#This Row],[Profit (₹)]]/Table13[[#This Row],[Sales Amount (₹)]])</f>
        <v>0.28478382541592989</v>
      </c>
      <c r="J280">
        <v>2</v>
      </c>
      <c r="K280" t="s">
        <v>546</v>
      </c>
    </row>
    <row r="281" spans="1:11" x14ac:dyDescent="0.3">
      <c r="A281" t="s">
        <v>289</v>
      </c>
      <c r="B281" s="3">
        <v>45130.519038076149</v>
      </c>
      <c r="C281" s="3" t="s">
        <v>511</v>
      </c>
      <c r="D281" t="s">
        <v>514</v>
      </c>
      <c r="E281" t="s">
        <v>543</v>
      </c>
      <c r="F281">
        <v>974.92</v>
      </c>
      <c r="G281">
        <v>847</v>
      </c>
      <c r="H281">
        <v>127.92</v>
      </c>
      <c r="I281" s="5">
        <f>IF(Table13[[#This Row],[Sales Amount (₹)]]=0,0,Table13[[#This Row],[Profit (₹)]]/Table13[[#This Row],[Sales Amount (₹)]])</f>
        <v>0.1312107660115702</v>
      </c>
      <c r="J281">
        <v>1</v>
      </c>
      <c r="K281" t="s">
        <v>547</v>
      </c>
    </row>
    <row r="282" spans="1:11" x14ac:dyDescent="0.3">
      <c r="A282" t="s">
        <v>290</v>
      </c>
      <c r="B282" s="3">
        <v>45131.248496993983</v>
      </c>
      <c r="C282" s="3" t="s">
        <v>512</v>
      </c>
      <c r="D282" t="s">
        <v>516</v>
      </c>
      <c r="E282" t="s">
        <v>525</v>
      </c>
      <c r="F282">
        <v>886.61</v>
      </c>
      <c r="G282">
        <v>712</v>
      </c>
      <c r="H282">
        <v>174.61</v>
      </c>
      <c r="I282" s="5">
        <f>IF(Table13[[#This Row],[Sales Amount (₹)]]=0,0,Table13[[#This Row],[Profit (₹)]]/Table13[[#This Row],[Sales Amount (₹)]])</f>
        <v>0.1969411578935496</v>
      </c>
      <c r="J282">
        <v>1</v>
      </c>
      <c r="K282" t="s">
        <v>547</v>
      </c>
    </row>
    <row r="283" spans="1:11" x14ac:dyDescent="0.3">
      <c r="A283" t="s">
        <v>291</v>
      </c>
      <c r="B283" s="3">
        <v>45131.977955911818</v>
      </c>
      <c r="C283" s="3" t="s">
        <v>512</v>
      </c>
      <c r="D283" t="s">
        <v>516</v>
      </c>
      <c r="E283" t="s">
        <v>527</v>
      </c>
      <c r="F283">
        <v>3833.51</v>
      </c>
      <c r="G283">
        <v>1443</v>
      </c>
      <c r="H283">
        <v>947.51</v>
      </c>
      <c r="I283" s="5">
        <f>IF(Table13[[#This Row],[Sales Amount (₹)]]=0,0,Table13[[#This Row],[Profit (₹)]]/Table13[[#This Row],[Sales Amount (₹)]])</f>
        <v>0.24716513065050044</v>
      </c>
      <c r="J283">
        <v>2</v>
      </c>
      <c r="K283" t="s">
        <v>546</v>
      </c>
    </row>
    <row r="284" spans="1:11" x14ac:dyDescent="0.3">
      <c r="A284" t="s">
        <v>292</v>
      </c>
      <c r="B284" s="3">
        <v>45132.707414829652</v>
      </c>
      <c r="C284" s="3" t="s">
        <v>510</v>
      </c>
      <c r="D284" t="s">
        <v>514</v>
      </c>
      <c r="E284" t="s">
        <v>538</v>
      </c>
      <c r="F284">
        <v>3607.7</v>
      </c>
      <c r="G284">
        <v>976</v>
      </c>
      <c r="H284">
        <v>679.7</v>
      </c>
      <c r="I284" s="5">
        <f>IF(Table13[[#This Row],[Sales Amount (₹)]]=0,0,Table13[[#This Row],[Profit (₹)]]/Table13[[#This Row],[Sales Amount (₹)]])</f>
        <v>0.18840258336336171</v>
      </c>
      <c r="J284">
        <v>3</v>
      </c>
      <c r="K284" t="s">
        <v>546</v>
      </c>
    </row>
    <row r="285" spans="1:11" x14ac:dyDescent="0.3">
      <c r="A285" t="s">
        <v>293</v>
      </c>
      <c r="B285" s="3">
        <v>45133.436873747487</v>
      </c>
      <c r="C285" s="3" t="s">
        <v>511</v>
      </c>
      <c r="D285" t="s">
        <v>515</v>
      </c>
      <c r="E285" t="s">
        <v>534</v>
      </c>
      <c r="F285">
        <v>1557.46</v>
      </c>
      <c r="G285">
        <v>1412</v>
      </c>
      <c r="H285">
        <v>145.46</v>
      </c>
      <c r="I285" s="5">
        <f>IF(Table13[[#This Row],[Sales Amount (₹)]]=0,0,Table13[[#This Row],[Profit (₹)]]/Table13[[#This Row],[Sales Amount (₹)]])</f>
        <v>9.3395657031320231E-2</v>
      </c>
      <c r="J285">
        <v>1</v>
      </c>
      <c r="K285" t="s">
        <v>544</v>
      </c>
    </row>
    <row r="286" spans="1:11" x14ac:dyDescent="0.3">
      <c r="A286" t="s">
        <v>294</v>
      </c>
      <c r="B286" s="3">
        <v>45134.166332665322</v>
      </c>
      <c r="C286" s="3" t="s">
        <v>510</v>
      </c>
      <c r="D286" t="s">
        <v>514</v>
      </c>
      <c r="E286" t="s">
        <v>543</v>
      </c>
      <c r="F286">
        <v>11420.9</v>
      </c>
      <c r="G286">
        <v>1833</v>
      </c>
      <c r="H286">
        <v>2255.9</v>
      </c>
      <c r="I286" s="5">
        <f>IF(Table13[[#This Row],[Sales Amount (₹)]]=0,0,Table13[[#This Row],[Profit (₹)]]/Table13[[#This Row],[Sales Amount (₹)]])</f>
        <v>0.19752383787617439</v>
      </c>
      <c r="J286">
        <v>5</v>
      </c>
      <c r="K286" t="s">
        <v>544</v>
      </c>
    </row>
    <row r="287" spans="1:11" x14ac:dyDescent="0.3">
      <c r="A287" t="s">
        <v>295</v>
      </c>
      <c r="B287" s="3">
        <v>45134.895791583163</v>
      </c>
      <c r="C287" s="3" t="s">
        <v>513</v>
      </c>
      <c r="D287" t="s">
        <v>516</v>
      </c>
      <c r="E287" t="s">
        <v>525</v>
      </c>
      <c r="F287">
        <v>6920.9</v>
      </c>
      <c r="G287">
        <v>1473</v>
      </c>
      <c r="H287">
        <v>1028.9000000000001</v>
      </c>
      <c r="I287" s="5">
        <f>IF(Table13[[#This Row],[Sales Amount (₹)]]=0,0,Table13[[#This Row],[Profit (₹)]]/Table13[[#This Row],[Sales Amount (₹)]])</f>
        <v>0.14866563597220017</v>
      </c>
      <c r="J287">
        <v>4</v>
      </c>
      <c r="K287" t="s">
        <v>545</v>
      </c>
    </row>
    <row r="288" spans="1:11" x14ac:dyDescent="0.3">
      <c r="A288" t="s">
        <v>296</v>
      </c>
      <c r="B288" s="3">
        <v>45135.625250500998</v>
      </c>
      <c r="C288" s="3" t="s">
        <v>513</v>
      </c>
      <c r="D288" t="s">
        <v>517</v>
      </c>
      <c r="E288" t="s">
        <v>533</v>
      </c>
      <c r="F288">
        <v>961.52</v>
      </c>
      <c r="G288">
        <v>858</v>
      </c>
      <c r="H288">
        <v>103.52</v>
      </c>
      <c r="I288" s="5">
        <f>IF(Table13[[#This Row],[Sales Amount (₹)]]=0,0,Table13[[#This Row],[Profit (₹)]]/Table13[[#This Row],[Sales Amount (₹)]])</f>
        <v>0.10766286712704884</v>
      </c>
      <c r="J288">
        <v>1</v>
      </c>
      <c r="K288" t="s">
        <v>545</v>
      </c>
    </row>
    <row r="289" spans="1:11" x14ac:dyDescent="0.3">
      <c r="A289" t="s">
        <v>297</v>
      </c>
      <c r="B289" s="3">
        <v>45136.354709418832</v>
      </c>
      <c r="C289" s="3" t="s">
        <v>511</v>
      </c>
      <c r="D289" t="s">
        <v>515</v>
      </c>
      <c r="E289" t="s">
        <v>529</v>
      </c>
      <c r="F289">
        <v>4848.95</v>
      </c>
      <c r="G289">
        <v>647</v>
      </c>
      <c r="H289">
        <v>1613.95</v>
      </c>
      <c r="I289" s="5">
        <f>IF(Table13[[#This Row],[Sales Amount (₹)]]=0,0,Table13[[#This Row],[Profit (₹)]]/Table13[[#This Row],[Sales Amount (₹)]])</f>
        <v>0.33284525515833324</v>
      </c>
      <c r="J289">
        <v>5</v>
      </c>
      <c r="K289" t="s">
        <v>545</v>
      </c>
    </row>
    <row r="290" spans="1:11" x14ac:dyDescent="0.3">
      <c r="A290" t="s">
        <v>298</v>
      </c>
      <c r="B290" s="3">
        <v>45137.084168336667</v>
      </c>
      <c r="C290" s="3" t="s">
        <v>511</v>
      </c>
      <c r="D290" t="s">
        <v>517</v>
      </c>
      <c r="E290" t="s">
        <v>533</v>
      </c>
      <c r="F290">
        <v>1687.15</v>
      </c>
      <c r="G290">
        <v>567</v>
      </c>
      <c r="H290">
        <v>553.15</v>
      </c>
      <c r="I290" s="5">
        <f>IF(Table13[[#This Row],[Sales Amount (₹)]]=0,0,Table13[[#This Row],[Profit (₹)]]/Table13[[#This Row],[Sales Amount (₹)]])</f>
        <v>0.32786059330824169</v>
      </c>
      <c r="J290">
        <v>2</v>
      </c>
      <c r="K290" t="s">
        <v>545</v>
      </c>
    </row>
    <row r="291" spans="1:11" x14ac:dyDescent="0.3">
      <c r="A291" t="s">
        <v>299</v>
      </c>
      <c r="B291" s="3">
        <v>45137.813627254502</v>
      </c>
      <c r="C291" s="3" t="s">
        <v>513</v>
      </c>
      <c r="D291" t="s">
        <v>515</v>
      </c>
      <c r="E291" t="s">
        <v>534</v>
      </c>
      <c r="F291">
        <v>11243.41</v>
      </c>
      <c r="G291">
        <v>1970</v>
      </c>
      <c r="H291">
        <v>3363.41</v>
      </c>
      <c r="I291" s="5">
        <f>IF(Table13[[#This Row],[Sales Amount (₹)]]=0,0,Table13[[#This Row],[Profit (₹)]]/Table13[[#This Row],[Sales Amount (₹)]])</f>
        <v>0.2991450102771312</v>
      </c>
      <c r="J291">
        <v>4</v>
      </c>
      <c r="K291" t="s">
        <v>547</v>
      </c>
    </row>
    <row r="292" spans="1:11" x14ac:dyDescent="0.3">
      <c r="A292" t="s">
        <v>300</v>
      </c>
      <c r="B292" s="3">
        <v>45138.543086172343</v>
      </c>
      <c r="C292" s="3" t="s">
        <v>510</v>
      </c>
      <c r="D292" t="s">
        <v>515</v>
      </c>
      <c r="E292" t="s">
        <v>528</v>
      </c>
      <c r="F292">
        <v>2020.09</v>
      </c>
      <c r="G292">
        <v>1729</v>
      </c>
      <c r="H292">
        <v>291.08999999999997</v>
      </c>
      <c r="I292" s="5">
        <f>IF(Table13[[#This Row],[Sales Amount (₹)]]=0,0,Table13[[#This Row],[Profit (₹)]]/Table13[[#This Row],[Sales Amount (₹)]])</f>
        <v>0.14409754020860457</v>
      </c>
      <c r="J292">
        <v>1</v>
      </c>
      <c r="K292" t="s">
        <v>546</v>
      </c>
    </row>
    <row r="293" spans="1:11" x14ac:dyDescent="0.3">
      <c r="A293" t="s">
        <v>301</v>
      </c>
      <c r="B293" s="3">
        <v>45139.272545090171</v>
      </c>
      <c r="C293" s="3" t="s">
        <v>511</v>
      </c>
      <c r="D293" t="s">
        <v>515</v>
      </c>
      <c r="E293" t="s">
        <v>521</v>
      </c>
      <c r="F293">
        <v>2971.46</v>
      </c>
      <c r="G293">
        <v>673</v>
      </c>
      <c r="H293">
        <v>952.46</v>
      </c>
      <c r="I293" s="5">
        <f>IF(Table13[[#This Row],[Sales Amount (₹)]]=0,0,Table13[[#This Row],[Profit (₹)]]/Table13[[#This Row],[Sales Amount (₹)]])</f>
        <v>0.32053603279196086</v>
      </c>
      <c r="J293">
        <v>3</v>
      </c>
      <c r="K293" t="s">
        <v>544</v>
      </c>
    </row>
    <row r="294" spans="1:11" x14ac:dyDescent="0.3">
      <c r="A294" t="s">
        <v>302</v>
      </c>
      <c r="B294" s="3">
        <v>45140.002004008013</v>
      </c>
      <c r="C294" s="3" t="s">
        <v>512</v>
      </c>
      <c r="D294" t="s">
        <v>515</v>
      </c>
      <c r="E294" t="s">
        <v>521</v>
      </c>
      <c r="F294">
        <v>5865.99</v>
      </c>
      <c r="G294">
        <v>1515</v>
      </c>
      <c r="H294">
        <v>1320.99</v>
      </c>
      <c r="I294" s="5">
        <f>IF(Table13[[#This Row],[Sales Amount (₹)]]=0,0,Table13[[#This Row],[Profit (₹)]]/Table13[[#This Row],[Sales Amount (₹)]])</f>
        <v>0.22519472416420758</v>
      </c>
      <c r="J294">
        <v>3</v>
      </c>
      <c r="K294" t="s">
        <v>544</v>
      </c>
    </row>
    <row r="295" spans="1:11" x14ac:dyDescent="0.3">
      <c r="A295" t="s">
        <v>303</v>
      </c>
      <c r="B295" s="3">
        <v>45140.731462925847</v>
      </c>
      <c r="C295" s="3" t="s">
        <v>513</v>
      </c>
      <c r="D295" t="s">
        <v>514</v>
      </c>
      <c r="E295" t="s">
        <v>524</v>
      </c>
      <c r="F295">
        <v>8410.15</v>
      </c>
      <c r="G295">
        <v>1423</v>
      </c>
      <c r="H295">
        <v>1295.1500000000001</v>
      </c>
      <c r="I295" s="5">
        <f>IF(Table13[[#This Row],[Sales Amount (₹)]]=0,0,Table13[[#This Row],[Profit (₹)]]/Table13[[#This Row],[Sales Amount (₹)]])</f>
        <v>0.15399844235834084</v>
      </c>
      <c r="J295">
        <v>5</v>
      </c>
      <c r="K295" t="s">
        <v>545</v>
      </c>
    </row>
    <row r="296" spans="1:11" x14ac:dyDescent="0.3">
      <c r="A296" t="s">
        <v>304</v>
      </c>
      <c r="B296" s="3">
        <v>45141.460921843682</v>
      </c>
      <c r="C296" s="3" t="s">
        <v>510</v>
      </c>
      <c r="D296" t="s">
        <v>514</v>
      </c>
      <c r="E296" t="s">
        <v>538</v>
      </c>
      <c r="F296">
        <v>3436.03</v>
      </c>
      <c r="G296">
        <v>1241</v>
      </c>
      <c r="H296">
        <v>954.03</v>
      </c>
      <c r="I296" s="5">
        <f>IF(Table13[[#This Row],[Sales Amount (₹)]]=0,0,Table13[[#This Row],[Profit (₹)]]/Table13[[#This Row],[Sales Amount (₹)]])</f>
        <v>0.27765473526133355</v>
      </c>
      <c r="J296">
        <v>2</v>
      </c>
      <c r="K296" t="s">
        <v>547</v>
      </c>
    </row>
    <row r="297" spans="1:11" x14ac:dyDescent="0.3">
      <c r="A297" t="s">
        <v>305</v>
      </c>
      <c r="B297" s="3">
        <v>45142.190380761524</v>
      </c>
      <c r="C297" s="3" t="s">
        <v>510</v>
      </c>
      <c r="D297" t="s">
        <v>516</v>
      </c>
      <c r="E297" t="s">
        <v>522</v>
      </c>
      <c r="F297">
        <v>1807.27</v>
      </c>
      <c r="G297">
        <v>324</v>
      </c>
      <c r="H297">
        <v>511.27</v>
      </c>
      <c r="I297" s="5">
        <f>IF(Table13[[#This Row],[Sales Amount (₹)]]=0,0,Table13[[#This Row],[Profit (₹)]]/Table13[[#This Row],[Sales Amount (₹)]])</f>
        <v>0.28289630215739764</v>
      </c>
      <c r="J297">
        <v>4</v>
      </c>
      <c r="K297" t="s">
        <v>544</v>
      </c>
    </row>
    <row r="298" spans="1:11" x14ac:dyDescent="0.3">
      <c r="A298" t="s">
        <v>306</v>
      </c>
      <c r="B298" s="3">
        <v>45142.919839679351</v>
      </c>
      <c r="C298" s="3" t="s">
        <v>512</v>
      </c>
      <c r="D298" t="s">
        <v>515</v>
      </c>
      <c r="E298" t="s">
        <v>528</v>
      </c>
      <c r="F298">
        <v>3639.77</v>
      </c>
      <c r="G298">
        <v>658</v>
      </c>
      <c r="H298">
        <v>1007.77</v>
      </c>
      <c r="I298" s="5">
        <f>IF(Table13[[#This Row],[Sales Amount (₹)]]=0,0,Table13[[#This Row],[Profit (₹)]]/Table13[[#This Row],[Sales Amount (₹)]])</f>
        <v>0.27687738510949866</v>
      </c>
      <c r="J298">
        <v>4</v>
      </c>
      <c r="K298" t="s">
        <v>545</v>
      </c>
    </row>
    <row r="299" spans="1:11" x14ac:dyDescent="0.3">
      <c r="A299" t="s">
        <v>307</v>
      </c>
      <c r="B299" s="3">
        <v>45143.649298597193</v>
      </c>
      <c r="C299" s="3" t="s">
        <v>511</v>
      </c>
      <c r="D299" t="s">
        <v>517</v>
      </c>
      <c r="E299" t="s">
        <v>540</v>
      </c>
      <c r="F299">
        <v>1752.64</v>
      </c>
      <c r="G299">
        <v>238</v>
      </c>
      <c r="H299">
        <v>562.64</v>
      </c>
      <c r="I299" s="5">
        <f>IF(Table13[[#This Row],[Sales Amount (₹)]]=0,0,Table13[[#This Row],[Profit (₹)]]/Table13[[#This Row],[Sales Amount (₹)]])</f>
        <v>0.32102428336680661</v>
      </c>
      <c r="J299">
        <v>5</v>
      </c>
      <c r="K299" t="s">
        <v>547</v>
      </c>
    </row>
    <row r="300" spans="1:11" x14ac:dyDescent="0.3">
      <c r="A300" t="s">
        <v>308</v>
      </c>
      <c r="B300" s="3">
        <v>45144.37875751502</v>
      </c>
      <c r="C300" s="3" t="s">
        <v>510</v>
      </c>
      <c r="D300" t="s">
        <v>518</v>
      </c>
      <c r="E300" t="s">
        <v>541</v>
      </c>
      <c r="F300">
        <v>2006.11</v>
      </c>
      <c r="G300">
        <v>358</v>
      </c>
      <c r="H300">
        <v>216.11</v>
      </c>
      <c r="I300" s="5">
        <f>IF(Table13[[#This Row],[Sales Amount (₹)]]=0,0,Table13[[#This Row],[Profit (₹)]]/Table13[[#This Row],[Sales Amount (₹)]])</f>
        <v>0.10772589738349345</v>
      </c>
      <c r="J300">
        <v>5</v>
      </c>
      <c r="K300" t="s">
        <v>546</v>
      </c>
    </row>
    <row r="301" spans="1:11" x14ac:dyDescent="0.3">
      <c r="A301" t="s">
        <v>309</v>
      </c>
      <c r="B301" s="3">
        <v>45145.108216432862</v>
      </c>
      <c r="C301" s="3" t="s">
        <v>510</v>
      </c>
      <c r="D301" t="s">
        <v>518</v>
      </c>
      <c r="E301" t="s">
        <v>537</v>
      </c>
      <c r="F301">
        <v>287.64</v>
      </c>
      <c r="G301">
        <v>109</v>
      </c>
      <c r="H301">
        <v>69.64</v>
      </c>
      <c r="I301" s="5">
        <f>IF(Table13[[#This Row],[Sales Amount (₹)]]=0,0,Table13[[#This Row],[Profit (₹)]]/Table13[[#This Row],[Sales Amount (₹)]])</f>
        <v>0.24210819079404813</v>
      </c>
      <c r="J301">
        <v>2</v>
      </c>
      <c r="K301" t="s">
        <v>544</v>
      </c>
    </row>
    <row r="302" spans="1:11" x14ac:dyDescent="0.3">
      <c r="A302" t="s">
        <v>310</v>
      </c>
      <c r="B302" s="3">
        <v>45145.837675350696</v>
      </c>
      <c r="C302" s="3" t="s">
        <v>513</v>
      </c>
      <c r="D302" t="s">
        <v>517</v>
      </c>
      <c r="E302" t="s">
        <v>536</v>
      </c>
      <c r="F302">
        <v>639.94000000000005</v>
      </c>
      <c r="G302">
        <v>271</v>
      </c>
      <c r="H302">
        <v>97.94</v>
      </c>
      <c r="I302" s="5">
        <f>IF(Table13[[#This Row],[Sales Amount (₹)]]=0,0,Table13[[#This Row],[Profit (₹)]]/Table13[[#This Row],[Sales Amount (₹)]])</f>
        <v>0.15304559802481482</v>
      </c>
      <c r="J302">
        <v>2</v>
      </c>
      <c r="K302" t="s">
        <v>547</v>
      </c>
    </row>
    <row r="303" spans="1:11" x14ac:dyDescent="0.3">
      <c r="A303" t="s">
        <v>311</v>
      </c>
      <c r="B303" s="3">
        <v>45146.567134268531</v>
      </c>
      <c r="C303" s="3" t="s">
        <v>510</v>
      </c>
      <c r="D303" t="s">
        <v>515</v>
      </c>
      <c r="E303" t="s">
        <v>521</v>
      </c>
      <c r="F303">
        <v>4131.9799999999996</v>
      </c>
      <c r="G303">
        <v>1719</v>
      </c>
      <c r="H303">
        <v>693.98</v>
      </c>
      <c r="I303" s="5">
        <f>IF(Table13[[#This Row],[Sales Amount (₹)]]=0,0,Table13[[#This Row],[Profit (₹)]]/Table13[[#This Row],[Sales Amount (₹)]])</f>
        <v>0.16795337828353479</v>
      </c>
      <c r="J303">
        <v>2</v>
      </c>
      <c r="K303" t="s">
        <v>545</v>
      </c>
    </row>
    <row r="304" spans="1:11" x14ac:dyDescent="0.3">
      <c r="A304" t="s">
        <v>312</v>
      </c>
      <c r="B304" s="3">
        <v>45147.296593186373</v>
      </c>
      <c r="C304" s="3" t="s">
        <v>512</v>
      </c>
      <c r="D304" t="s">
        <v>516</v>
      </c>
      <c r="E304" t="s">
        <v>527</v>
      </c>
      <c r="F304">
        <v>3004.76</v>
      </c>
      <c r="G304">
        <v>428</v>
      </c>
      <c r="H304">
        <v>864.76</v>
      </c>
      <c r="I304" s="5">
        <f>IF(Table13[[#This Row],[Sales Amount (₹)]]=0,0,Table13[[#This Row],[Profit (₹)]]/Table13[[#This Row],[Sales Amount (₹)]])</f>
        <v>0.28779669590915746</v>
      </c>
      <c r="J304">
        <v>5</v>
      </c>
      <c r="K304" t="s">
        <v>545</v>
      </c>
    </row>
    <row r="305" spans="1:11" x14ac:dyDescent="0.3">
      <c r="A305" t="s">
        <v>313</v>
      </c>
      <c r="B305" s="3">
        <v>45148.0260521042</v>
      </c>
      <c r="C305" s="3" t="s">
        <v>511</v>
      </c>
      <c r="D305" t="s">
        <v>518</v>
      </c>
      <c r="E305" t="s">
        <v>537</v>
      </c>
      <c r="F305">
        <v>3904.55</v>
      </c>
      <c r="G305">
        <v>1010</v>
      </c>
      <c r="H305">
        <v>874.55</v>
      </c>
      <c r="I305" s="5">
        <f>IF(Table13[[#This Row],[Sales Amount (₹)]]=0,0,Table13[[#This Row],[Profit (₹)]]/Table13[[#This Row],[Sales Amount (₹)]])</f>
        <v>0.22398227708698823</v>
      </c>
      <c r="J305">
        <v>3</v>
      </c>
      <c r="K305" t="s">
        <v>547</v>
      </c>
    </row>
    <row r="306" spans="1:11" x14ac:dyDescent="0.3">
      <c r="A306" t="s">
        <v>314</v>
      </c>
      <c r="B306" s="3">
        <v>45148.755511022027</v>
      </c>
      <c r="C306" s="3" t="s">
        <v>512</v>
      </c>
      <c r="D306" t="s">
        <v>516</v>
      </c>
      <c r="E306" t="s">
        <v>532</v>
      </c>
      <c r="F306">
        <v>5927.08</v>
      </c>
      <c r="G306">
        <v>1729</v>
      </c>
      <c r="H306">
        <v>740.08</v>
      </c>
      <c r="I306" s="5">
        <f>IF(Table13[[#This Row],[Sales Amount (₹)]]=0,0,Table13[[#This Row],[Profit (₹)]]/Table13[[#This Row],[Sales Amount (₹)]])</f>
        <v>0.1248641827004191</v>
      </c>
      <c r="J306">
        <v>3</v>
      </c>
      <c r="K306" t="s">
        <v>547</v>
      </c>
    </row>
    <row r="307" spans="1:11" x14ac:dyDescent="0.3">
      <c r="A307" t="s">
        <v>315</v>
      </c>
      <c r="B307" s="3">
        <v>45149.484969939869</v>
      </c>
      <c r="C307" s="3" t="s">
        <v>511</v>
      </c>
      <c r="D307" t="s">
        <v>516</v>
      </c>
      <c r="E307" t="s">
        <v>527</v>
      </c>
      <c r="F307">
        <v>2915.64</v>
      </c>
      <c r="G307">
        <v>417</v>
      </c>
      <c r="H307">
        <v>830.64</v>
      </c>
      <c r="I307" s="5">
        <f>IF(Table13[[#This Row],[Sales Amount (₹)]]=0,0,Table13[[#This Row],[Profit (₹)]]/Table13[[#This Row],[Sales Amount (₹)]])</f>
        <v>0.28489113882372308</v>
      </c>
      <c r="J307">
        <v>5</v>
      </c>
      <c r="K307" t="s">
        <v>545</v>
      </c>
    </row>
    <row r="308" spans="1:11" x14ac:dyDescent="0.3">
      <c r="A308" t="s">
        <v>316</v>
      </c>
      <c r="B308" s="3">
        <v>45150.214428857711</v>
      </c>
      <c r="C308" s="3" t="s">
        <v>512</v>
      </c>
      <c r="D308" t="s">
        <v>518</v>
      </c>
      <c r="E308" t="s">
        <v>541</v>
      </c>
      <c r="F308">
        <v>1275.77</v>
      </c>
      <c r="G308">
        <v>433</v>
      </c>
      <c r="H308">
        <v>409.77</v>
      </c>
      <c r="I308" s="5">
        <f>IF(Table13[[#This Row],[Sales Amount (₹)]]=0,0,Table13[[#This Row],[Profit (₹)]]/Table13[[#This Row],[Sales Amount (₹)]])</f>
        <v>0.32119425915329564</v>
      </c>
      <c r="J308">
        <v>2</v>
      </c>
      <c r="K308" t="s">
        <v>544</v>
      </c>
    </row>
    <row r="309" spans="1:11" x14ac:dyDescent="0.3">
      <c r="A309" t="s">
        <v>317</v>
      </c>
      <c r="B309" s="3">
        <v>45150.943887775553</v>
      </c>
      <c r="C309" s="3" t="s">
        <v>512</v>
      </c>
      <c r="D309" t="s">
        <v>518</v>
      </c>
      <c r="E309" t="s">
        <v>542</v>
      </c>
      <c r="F309">
        <v>4467.96</v>
      </c>
      <c r="G309">
        <v>1260</v>
      </c>
      <c r="H309">
        <v>687.96</v>
      </c>
      <c r="I309" s="5">
        <f>IF(Table13[[#This Row],[Sales Amount (₹)]]=0,0,Table13[[#This Row],[Profit (₹)]]/Table13[[#This Row],[Sales Amount (₹)]])</f>
        <v>0.15397631133671744</v>
      </c>
      <c r="J309">
        <v>3</v>
      </c>
      <c r="K309" t="s">
        <v>545</v>
      </c>
    </row>
    <row r="310" spans="1:11" x14ac:dyDescent="0.3">
      <c r="A310" t="s">
        <v>318</v>
      </c>
      <c r="B310" s="3">
        <v>45151.67334669338</v>
      </c>
      <c r="C310" s="3" t="s">
        <v>512</v>
      </c>
      <c r="D310" t="s">
        <v>515</v>
      </c>
      <c r="E310" t="s">
        <v>529</v>
      </c>
      <c r="F310">
        <v>7367.6</v>
      </c>
      <c r="G310">
        <v>1670</v>
      </c>
      <c r="H310">
        <v>2357.6</v>
      </c>
      <c r="I310" s="5">
        <f>IF(Table13[[#This Row],[Sales Amount (₹)]]=0,0,Table13[[#This Row],[Profit (₹)]]/Table13[[#This Row],[Sales Amount (₹)]])</f>
        <v>0.3199956566588848</v>
      </c>
      <c r="J310">
        <v>3</v>
      </c>
      <c r="K310" t="s">
        <v>546</v>
      </c>
    </row>
    <row r="311" spans="1:11" x14ac:dyDescent="0.3">
      <c r="A311" t="s">
        <v>319</v>
      </c>
      <c r="B311" s="3">
        <v>45152.402805611207</v>
      </c>
      <c r="C311" s="3" t="s">
        <v>510</v>
      </c>
      <c r="D311" t="s">
        <v>515</v>
      </c>
      <c r="E311" t="s">
        <v>528</v>
      </c>
      <c r="F311">
        <v>11046.58</v>
      </c>
      <c r="G311">
        <v>1955</v>
      </c>
      <c r="H311">
        <v>3226.58</v>
      </c>
      <c r="I311" s="5">
        <f>IF(Table13[[#This Row],[Sales Amount (₹)]]=0,0,Table13[[#This Row],[Profit (₹)]]/Table13[[#This Row],[Sales Amount (₹)]])</f>
        <v>0.2920885921253456</v>
      </c>
      <c r="J311">
        <v>4</v>
      </c>
      <c r="K311" t="s">
        <v>545</v>
      </c>
    </row>
    <row r="312" spans="1:11" x14ac:dyDescent="0.3">
      <c r="A312" t="s">
        <v>320</v>
      </c>
      <c r="B312" s="3">
        <v>45153.132264529049</v>
      </c>
      <c r="C312" s="3" t="s">
        <v>511</v>
      </c>
      <c r="D312" t="s">
        <v>514</v>
      </c>
      <c r="E312" t="s">
        <v>538</v>
      </c>
      <c r="F312">
        <v>4082.99</v>
      </c>
      <c r="G312">
        <v>972</v>
      </c>
      <c r="H312">
        <v>1166.99</v>
      </c>
      <c r="I312" s="5">
        <f>IF(Table13[[#This Row],[Sales Amount (₹)]]=0,0,Table13[[#This Row],[Profit (₹)]]/Table13[[#This Row],[Sales Amount (₹)]])</f>
        <v>0.2858175013899128</v>
      </c>
      <c r="J312">
        <v>3</v>
      </c>
      <c r="K312" t="s">
        <v>547</v>
      </c>
    </row>
    <row r="313" spans="1:11" x14ac:dyDescent="0.3">
      <c r="A313" t="s">
        <v>321</v>
      </c>
      <c r="B313" s="3">
        <v>45153.861723446877</v>
      </c>
      <c r="C313" s="3" t="s">
        <v>513</v>
      </c>
      <c r="D313" t="s">
        <v>515</v>
      </c>
      <c r="E313" t="s">
        <v>534</v>
      </c>
      <c r="F313">
        <v>5131.03</v>
      </c>
      <c r="G313">
        <v>897</v>
      </c>
      <c r="H313">
        <v>1543.03</v>
      </c>
      <c r="I313" s="5">
        <f>IF(Table13[[#This Row],[Sales Amount (₹)]]=0,0,Table13[[#This Row],[Profit (₹)]]/Table13[[#This Row],[Sales Amount (₹)]])</f>
        <v>0.30072519552604449</v>
      </c>
      <c r="J313">
        <v>4</v>
      </c>
      <c r="K313" t="s">
        <v>547</v>
      </c>
    </row>
    <row r="314" spans="1:11" x14ac:dyDescent="0.3">
      <c r="A314" t="s">
        <v>322</v>
      </c>
      <c r="B314" s="3">
        <v>45154.591182364733</v>
      </c>
      <c r="C314" s="3" t="s">
        <v>510</v>
      </c>
      <c r="D314" t="s">
        <v>516</v>
      </c>
      <c r="E314" t="s">
        <v>522</v>
      </c>
      <c r="F314">
        <v>621.02</v>
      </c>
      <c r="G314">
        <v>104</v>
      </c>
      <c r="H314">
        <v>101.02</v>
      </c>
      <c r="I314" s="5">
        <f>IF(Table13[[#This Row],[Sales Amount (₹)]]=0,0,Table13[[#This Row],[Profit (₹)]]/Table13[[#This Row],[Sales Amount (₹)]])</f>
        <v>0.16266786898972657</v>
      </c>
      <c r="J314">
        <v>5</v>
      </c>
      <c r="K314" t="s">
        <v>544</v>
      </c>
    </row>
    <row r="315" spans="1:11" x14ac:dyDescent="0.3">
      <c r="A315" t="s">
        <v>323</v>
      </c>
      <c r="B315" s="3">
        <v>45155.32064128256</v>
      </c>
      <c r="C315" s="3" t="s">
        <v>512</v>
      </c>
      <c r="D315" t="s">
        <v>515</v>
      </c>
      <c r="E315" t="s">
        <v>520</v>
      </c>
      <c r="F315">
        <v>1673.79</v>
      </c>
      <c r="G315">
        <v>673</v>
      </c>
      <c r="H315">
        <v>327.79</v>
      </c>
      <c r="I315" s="5">
        <f>IF(Table13[[#This Row],[Sales Amount (₹)]]=0,0,Table13[[#This Row],[Profit (₹)]]/Table13[[#This Row],[Sales Amount (₹)]])</f>
        <v>0.19583699269322916</v>
      </c>
      <c r="J315">
        <v>2</v>
      </c>
      <c r="K315" t="s">
        <v>546</v>
      </c>
    </row>
    <row r="316" spans="1:11" x14ac:dyDescent="0.3">
      <c r="A316" t="s">
        <v>324</v>
      </c>
      <c r="B316" s="3">
        <v>45156.050100200388</v>
      </c>
      <c r="C316" s="3" t="s">
        <v>511</v>
      </c>
      <c r="D316" t="s">
        <v>516</v>
      </c>
      <c r="E316" t="s">
        <v>527</v>
      </c>
      <c r="F316">
        <v>7321.9</v>
      </c>
      <c r="G316">
        <v>1165</v>
      </c>
      <c r="H316">
        <v>1496.9</v>
      </c>
      <c r="I316" s="5">
        <f>IF(Table13[[#This Row],[Sales Amount (₹)]]=0,0,Table13[[#This Row],[Profit (₹)]]/Table13[[#This Row],[Sales Amount (₹)]])</f>
        <v>0.20444147011021732</v>
      </c>
      <c r="J316">
        <v>5</v>
      </c>
      <c r="K316" t="s">
        <v>545</v>
      </c>
    </row>
    <row r="317" spans="1:11" x14ac:dyDescent="0.3">
      <c r="A317" t="s">
        <v>325</v>
      </c>
      <c r="B317" s="3">
        <v>45156.779559118229</v>
      </c>
      <c r="C317" s="3" t="s">
        <v>511</v>
      </c>
      <c r="D317" t="s">
        <v>515</v>
      </c>
      <c r="E317" t="s">
        <v>528</v>
      </c>
      <c r="F317">
        <v>6444.51</v>
      </c>
      <c r="G317">
        <v>1760</v>
      </c>
      <c r="H317">
        <v>1164.51</v>
      </c>
      <c r="I317" s="5">
        <f>IF(Table13[[#This Row],[Sales Amount (₹)]]=0,0,Table13[[#This Row],[Profit (₹)]]/Table13[[#This Row],[Sales Amount (₹)]])</f>
        <v>0.1806979894514866</v>
      </c>
      <c r="J317">
        <v>3</v>
      </c>
      <c r="K317" t="s">
        <v>544</v>
      </c>
    </row>
    <row r="318" spans="1:11" x14ac:dyDescent="0.3">
      <c r="A318" t="s">
        <v>326</v>
      </c>
      <c r="B318" s="3">
        <v>45157.509018036057</v>
      </c>
      <c r="C318" s="3" t="s">
        <v>512</v>
      </c>
      <c r="D318" t="s">
        <v>515</v>
      </c>
      <c r="E318" t="s">
        <v>534</v>
      </c>
      <c r="F318">
        <v>949</v>
      </c>
      <c r="G318">
        <v>764</v>
      </c>
      <c r="H318">
        <v>185</v>
      </c>
      <c r="I318" s="5">
        <f>IF(Table13[[#This Row],[Sales Amount (₹)]]=0,0,Table13[[#This Row],[Profit (₹)]]/Table13[[#This Row],[Sales Amount (₹)]])</f>
        <v>0.19494204425711276</v>
      </c>
      <c r="J318">
        <v>1</v>
      </c>
      <c r="K318" t="s">
        <v>547</v>
      </c>
    </row>
    <row r="319" spans="1:11" x14ac:dyDescent="0.3">
      <c r="A319" t="s">
        <v>327</v>
      </c>
      <c r="B319" s="3">
        <v>45158.238476953898</v>
      </c>
      <c r="C319" s="3" t="s">
        <v>513</v>
      </c>
      <c r="D319" t="s">
        <v>518</v>
      </c>
      <c r="E319" t="s">
        <v>542</v>
      </c>
      <c r="F319">
        <v>2691.16</v>
      </c>
      <c r="G319">
        <v>920</v>
      </c>
      <c r="H319">
        <v>851.16</v>
      </c>
      <c r="I319" s="5">
        <f>IF(Table13[[#This Row],[Sales Amount (₹)]]=0,0,Table13[[#This Row],[Profit (₹)]]/Table13[[#This Row],[Sales Amount (₹)]])</f>
        <v>0.31627996848942463</v>
      </c>
      <c r="J319">
        <v>2</v>
      </c>
      <c r="K319" t="s">
        <v>547</v>
      </c>
    </row>
    <row r="320" spans="1:11" x14ac:dyDescent="0.3">
      <c r="A320" t="s">
        <v>328</v>
      </c>
      <c r="B320" s="3">
        <v>45158.967935871733</v>
      </c>
      <c r="C320" s="3" t="s">
        <v>511</v>
      </c>
      <c r="D320" t="s">
        <v>514</v>
      </c>
      <c r="E320" t="s">
        <v>538</v>
      </c>
      <c r="F320">
        <v>3997.6</v>
      </c>
      <c r="G320">
        <v>1162</v>
      </c>
      <c r="H320">
        <v>511.6</v>
      </c>
      <c r="I320" s="5">
        <f>IF(Table13[[#This Row],[Sales Amount (₹)]]=0,0,Table13[[#This Row],[Profit (₹)]]/Table13[[#This Row],[Sales Amount (₹)]])</f>
        <v>0.12797678607164301</v>
      </c>
      <c r="J320">
        <v>3</v>
      </c>
      <c r="K320" t="s">
        <v>546</v>
      </c>
    </row>
    <row r="321" spans="1:11" x14ac:dyDescent="0.3">
      <c r="A321" t="s">
        <v>329</v>
      </c>
      <c r="B321" s="3">
        <v>45159.697394789568</v>
      </c>
      <c r="C321" s="3" t="s">
        <v>511</v>
      </c>
      <c r="D321" t="s">
        <v>517</v>
      </c>
      <c r="E321" t="s">
        <v>533</v>
      </c>
      <c r="F321">
        <v>2046.56</v>
      </c>
      <c r="G321">
        <v>490</v>
      </c>
      <c r="H321">
        <v>576.55999999999995</v>
      </c>
      <c r="I321" s="5">
        <f>IF(Table13[[#This Row],[Sales Amount (₹)]]=0,0,Table13[[#This Row],[Profit (₹)]]/Table13[[#This Row],[Sales Amount (₹)]])</f>
        <v>0.28172152294582126</v>
      </c>
      <c r="J321">
        <v>3</v>
      </c>
      <c r="K321" t="s">
        <v>546</v>
      </c>
    </row>
    <row r="322" spans="1:11" x14ac:dyDescent="0.3">
      <c r="A322" t="s">
        <v>330</v>
      </c>
      <c r="B322" s="3">
        <v>45160.426853707409</v>
      </c>
      <c r="C322" s="3" t="s">
        <v>511</v>
      </c>
      <c r="D322" t="s">
        <v>518</v>
      </c>
      <c r="E322" t="s">
        <v>542</v>
      </c>
      <c r="F322">
        <v>3665.75</v>
      </c>
      <c r="G322">
        <v>1571</v>
      </c>
      <c r="H322">
        <v>523.75</v>
      </c>
      <c r="I322" s="5">
        <f>IF(Table13[[#This Row],[Sales Amount (₹)]]=0,0,Table13[[#This Row],[Profit (₹)]]/Table13[[#This Row],[Sales Amount (₹)]])</f>
        <v>0.14287662824797109</v>
      </c>
      <c r="J322">
        <v>2</v>
      </c>
      <c r="K322" t="s">
        <v>545</v>
      </c>
    </row>
    <row r="323" spans="1:11" x14ac:dyDescent="0.3">
      <c r="A323" t="s">
        <v>331</v>
      </c>
      <c r="B323" s="3">
        <v>45161.156312625237</v>
      </c>
      <c r="C323" s="3" t="s">
        <v>510</v>
      </c>
      <c r="D323" t="s">
        <v>515</v>
      </c>
      <c r="E323" t="s">
        <v>521</v>
      </c>
      <c r="F323">
        <v>9272.49</v>
      </c>
      <c r="G323">
        <v>1412</v>
      </c>
      <c r="H323">
        <v>2212.4899999999998</v>
      </c>
      <c r="I323" s="5">
        <f>IF(Table13[[#This Row],[Sales Amount (₹)]]=0,0,Table13[[#This Row],[Profit (₹)]]/Table13[[#This Row],[Sales Amount (₹)]])</f>
        <v>0.23860796830193398</v>
      </c>
      <c r="J323">
        <v>5</v>
      </c>
      <c r="K323" t="s">
        <v>547</v>
      </c>
    </row>
    <row r="324" spans="1:11" x14ac:dyDescent="0.3">
      <c r="A324" t="s">
        <v>332</v>
      </c>
      <c r="B324" s="3">
        <v>45161.885771543079</v>
      </c>
      <c r="C324" s="3" t="s">
        <v>513</v>
      </c>
      <c r="D324" t="s">
        <v>518</v>
      </c>
      <c r="E324" t="s">
        <v>537</v>
      </c>
      <c r="F324">
        <v>2334.06</v>
      </c>
      <c r="G324">
        <v>519</v>
      </c>
      <c r="H324">
        <v>777.06</v>
      </c>
      <c r="I324" s="5">
        <f>IF(Table13[[#This Row],[Sales Amount (₹)]]=0,0,Table13[[#This Row],[Profit (₹)]]/Table13[[#This Row],[Sales Amount (₹)]])</f>
        <v>0.33292203285262589</v>
      </c>
      <c r="J324">
        <v>3</v>
      </c>
      <c r="K324" t="s">
        <v>545</v>
      </c>
    </row>
    <row r="325" spans="1:11" x14ac:dyDescent="0.3">
      <c r="A325" t="s">
        <v>333</v>
      </c>
      <c r="B325" s="3">
        <v>45162.615230460913</v>
      </c>
      <c r="C325" s="3" t="s">
        <v>511</v>
      </c>
      <c r="D325" t="s">
        <v>517</v>
      </c>
      <c r="E325" t="s">
        <v>540</v>
      </c>
      <c r="F325">
        <v>1687.01</v>
      </c>
      <c r="G325">
        <v>1220</v>
      </c>
      <c r="H325">
        <v>467.01</v>
      </c>
      <c r="I325" s="5">
        <f>IF(Table13[[#This Row],[Sales Amount (₹)]]=0,0,Table13[[#This Row],[Profit (₹)]]/Table13[[#This Row],[Sales Amount (₹)]])</f>
        <v>0.27682704903942479</v>
      </c>
      <c r="J325">
        <v>1</v>
      </c>
      <c r="K325" t="s">
        <v>545</v>
      </c>
    </row>
    <row r="326" spans="1:11" x14ac:dyDescent="0.3">
      <c r="A326" t="s">
        <v>334</v>
      </c>
      <c r="B326" s="3">
        <v>45163.344689378748</v>
      </c>
      <c r="C326" s="3" t="s">
        <v>510</v>
      </c>
      <c r="D326" t="s">
        <v>517</v>
      </c>
      <c r="E326" t="s">
        <v>533</v>
      </c>
      <c r="F326">
        <v>3645.34</v>
      </c>
      <c r="G326">
        <v>1050</v>
      </c>
      <c r="H326">
        <v>495.34</v>
      </c>
      <c r="I326" s="5">
        <f>IF(Table13[[#This Row],[Sales Amount (₹)]]=0,0,Table13[[#This Row],[Profit (₹)]]/Table13[[#This Row],[Sales Amount (₹)]])</f>
        <v>0.1358830726352</v>
      </c>
      <c r="J326">
        <v>3</v>
      </c>
      <c r="K326" t="s">
        <v>544</v>
      </c>
    </row>
    <row r="327" spans="1:11" x14ac:dyDescent="0.3">
      <c r="A327" t="s">
        <v>335</v>
      </c>
      <c r="B327" s="3">
        <v>45164.074148296582</v>
      </c>
      <c r="C327" s="3" t="s">
        <v>511</v>
      </c>
      <c r="D327" t="s">
        <v>517</v>
      </c>
      <c r="E327" t="s">
        <v>539</v>
      </c>
      <c r="F327">
        <v>3863.12</v>
      </c>
      <c r="G327">
        <v>697</v>
      </c>
      <c r="H327">
        <v>1075.1199999999999</v>
      </c>
      <c r="I327" s="5">
        <f>IF(Table13[[#This Row],[Sales Amount (₹)]]=0,0,Table13[[#This Row],[Profit (₹)]]/Table13[[#This Row],[Sales Amount (₹)]])</f>
        <v>0.27830354739174551</v>
      </c>
      <c r="J327">
        <v>4</v>
      </c>
      <c r="K327" t="s">
        <v>546</v>
      </c>
    </row>
    <row r="328" spans="1:11" x14ac:dyDescent="0.3">
      <c r="A328" t="s">
        <v>336</v>
      </c>
      <c r="B328" s="3">
        <v>45164.803607214417</v>
      </c>
      <c r="C328" s="3" t="s">
        <v>512</v>
      </c>
      <c r="D328" t="s">
        <v>515</v>
      </c>
      <c r="E328" t="s">
        <v>534</v>
      </c>
      <c r="F328">
        <v>12322.3</v>
      </c>
      <c r="G328">
        <v>1758</v>
      </c>
      <c r="H328">
        <v>3532.3</v>
      </c>
      <c r="I328" s="5">
        <f>IF(Table13[[#This Row],[Sales Amount (₹)]]=0,0,Table13[[#This Row],[Profit (₹)]]/Table13[[#This Row],[Sales Amount (₹)]])</f>
        <v>0.28665914642558615</v>
      </c>
      <c r="J328">
        <v>5</v>
      </c>
      <c r="K328" t="s">
        <v>547</v>
      </c>
    </row>
    <row r="329" spans="1:11" x14ac:dyDescent="0.3">
      <c r="A329" t="s">
        <v>337</v>
      </c>
      <c r="B329" s="3">
        <v>45165.533066132259</v>
      </c>
      <c r="C329" s="3" t="s">
        <v>511</v>
      </c>
      <c r="D329" t="s">
        <v>517</v>
      </c>
      <c r="E329" t="s">
        <v>533</v>
      </c>
      <c r="F329">
        <v>8022.3</v>
      </c>
      <c r="G329">
        <v>1282</v>
      </c>
      <c r="H329">
        <v>1612.3</v>
      </c>
      <c r="I329" s="5">
        <f>IF(Table13[[#This Row],[Sales Amount (₹)]]=0,0,Table13[[#This Row],[Profit (₹)]]/Table13[[#This Row],[Sales Amount (₹)]])</f>
        <v>0.20097727584358599</v>
      </c>
      <c r="J329">
        <v>5</v>
      </c>
      <c r="K329" t="s">
        <v>545</v>
      </c>
    </row>
    <row r="330" spans="1:11" x14ac:dyDescent="0.3">
      <c r="A330" t="s">
        <v>338</v>
      </c>
      <c r="B330" s="3">
        <v>45166.262525050093</v>
      </c>
      <c r="C330" s="3" t="s">
        <v>510</v>
      </c>
      <c r="D330" t="s">
        <v>515</v>
      </c>
      <c r="E330" t="s">
        <v>529</v>
      </c>
      <c r="F330">
        <v>2112.9899999999998</v>
      </c>
      <c r="G330">
        <v>315</v>
      </c>
      <c r="H330">
        <v>537.99</v>
      </c>
      <c r="I330" s="5">
        <f>IF(Table13[[#This Row],[Sales Amount (₹)]]=0,0,Table13[[#This Row],[Profit (₹)]]/Table13[[#This Row],[Sales Amount (₹)]])</f>
        <v>0.25461076484034473</v>
      </c>
      <c r="J330">
        <v>5</v>
      </c>
      <c r="K330" t="s">
        <v>546</v>
      </c>
    </row>
    <row r="331" spans="1:11" x14ac:dyDescent="0.3">
      <c r="A331" t="s">
        <v>339</v>
      </c>
      <c r="B331" s="3">
        <v>45166.991983967928</v>
      </c>
      <c r="C331" s="3" t="s">
        <v>512</v>
      </c>
      <c r="D331" t="s">
        <v>514</v>
      </c>
      <c r="E331" t="s">
        <v>519</v>
      </c>
      <c r="F331">
        <v>10271.51</v>
      </c>
      <c r="G331">
        <v>1771</v>
      </c>
      <c r="H331">
        <v>1416.51</v>
      </c>
      <c r="I331" s="5">
        <f>IF(Table13[[#This Row],[Sales Amount (₹)]]=0,0,Table13[[#This Row],[Profit (₹)]]/Table13[[#This Row],[Sales Amount (₹)]])</f>
        <v>0.13790669531548916</v>
      </c>
      <c r="J331">
        <v>5</v>
      </c>
      <c r="K331" t="s">
        <v>545</v>
      </c>
    </row>
    <row r="332" spans="1:11" x14ac:dyDescent="0.3">
      <c r="A332" t="s">
        <v>340</v>
      </c>
      <c r="B332" s="3">
        <v>45167.721442885762</v>
      </c>
      <c r="C332" s="3" t="s">
        <v>513</v>
      </c>
      <c r="D332" t="s">
        <v>518</v>
      </c>
      <c r="E332" t="s">
        <v>531</v>
      </c>
      <c r="F332">
        <v>5313.82</v>
      </c>
      <c r="G332">
        <v>943</v>
      </c>
      <c r="H332">
        <v>1541.82</v>
      </c>
      <c r="I332" s="5">
        <f>IF(Table13[[#This Row],[Sales Amount (₹)]]=0,0,Table13[[#This Row],[Profit (₹)]]/Table13[[#This Row],[Sales Amount (₹)]])</f>
        <v>0.29015284672796593</v>
      </c>
      <c r="J332">
        <v>4</v>
      </c>
      <c r="K332" t="s">
        <v>546</v>
      </c>
    </row>
    <row r="333" spans="1:11" x14ac:dyDescent="0.3">
      <c r="A333" t="s">
        <v>341</v>
      </c>
      <c r="B333" s="3">
        <v>45168.450901803597</v>
      </c>
      <c r="C333" s="3" t="s">
        <v>510</v>
      </c>
      <c r="D333" t="s">
        <v>514</v>
      </c>
      <c r="E333" t="s">
        <v>523</v>
      </c>
      <c r="F333">
        <v>779.52</v>
      </c>
      <c r="G333">
        <v>194</v>
      </c>
      <c r="H333">
        <v>197.52</v>
      </c>
      <c r="I333" s="5">
        <f>IF(Table13[[#This Row],[Sales Amount (₹)]]=0,0,Table13[[#This Row],[Profit (₹)]]/Table13[[#This Row],[Sales Amount (₹)]])</f>
        <v>0.25338669950738918</v>
      </c>
      <c r="J333">
        <v>3</v>
      </c>
      <c r="K333" t="s">
        <v>545</v>
      </c>
    </row>
    <row r="334" spans="1:11" x14ac:dyDescent="0.3">
      <c r="A334" t="s">
        <v>342</v>
      </c>
      <c r="B334" s="3">
        <v>45169.180360721439</v>
      </c>
      <c r="C334" s="3" t="s">
        <v>510</v>
      </c>
      <c r="D334" t="s">
        <v>518</v>
      </c>
      <c r="E334" t="s">
        <v>537</v>
      </c>
      <c r="F334">
        <v>7847.43</v>
      </c>
      <c r="G334">
        <v>1415</v>
      </c>
      <c r="H334">
        <v>2187.4299999999998</v>
      </c>
      <c r="I334" s="5">
        <f>IF(Table13[[#This Row],[Sales Amount (₹)]]=0,0,Table13[[#This Row],[Profit (₹)]]/Table13[[#This Row],[Sales Amount (₹)]])</f>
        <v>0.27874476102367268</v>
      </c>
      <c r="J334">
        <v>4</v>
      </c>
      <c r="K334" t="s">
        <v>544</v>
      </c>
    </row>
    <row r="335" spans="1:11" x14ac:dyDescent="0.3">
      <c r="A335" t="s">
        <v>343</v>
      </c>
      <c r="B335" s="3">
        <v>45169.909819639273</v>
      </c>
      <c r="C335" s="3" t="s">
        <v>512</v>
      </c>
      <c r="D335" t="s">
        <v>514</v>
      </c>
      <c r="E335" t="s">
        <v>524</v>
      </c>
      <c r="F335">
        <v>721.08</v>
      </c>
      <c r="G335">
        <v>168</v>
      </c>
      <c r="H335">
        <v>217.08</v>
      </c>
      <c r="I335" s="5">
        <f>IF(Table13[[#This Row],[Sales Amount (₹)]]=0,0,Table13[[#This Row],[Profit (₹)]]/Table13[[#This Row],[Sales Amount (₹)]])</f>
        <v>0.30104842735896153</v>
      </c>
      <c r="J335">
        <v>3</v>
      </c>
      <c r="K335" t="s">
        <v>545</v>
      </c>
    </row>
    <row r="336" spans="1:11" x14ac:dyDescent="0.3">
      <c r="A336" t="s">
        <v>344</v>
      </c>
      <c r="B336" s="3">
        <v>45170.639278557108</v>
      </c>
      <c r="C336" s="3" t="s">
        <v>513</v>
      </c>
      <c r="D336" t="s">
        <v>517</v>
      </c>
      <c r="E336" t="s">
        <v>530</v>
      </c>
      <c r="F336">
        <v>2589.38</v>
      </c>
      <c r="G336">
        <v>971</v>
      </c>
      <c r="H336">
        <v>647.38</v>
      </c>
      <c r="I336" s="5">
        <f>IF(Table13[[#This Row],[Sales Amount (₹)]]=0,0,Table13[[#This Row],[Profit (₹)]]/Table13[[#This Row],[Sales Amount (₹)]])</f>
        <v>0.25001351674918321</v>
      </c>
      <c r="J336">
        <v>2</v>
      </c>
      <c r="K336" t="s">
        <v>544</v>
      </c>
    </row>
    <row r="337" spans="1:11" x14ac:dyDescent="0.3">
      <c r="A337" t="s">
        <v>345</v>
      </c>
      <c r="B337" s="3">
        <v>45171.368737474942</v>
      </c>
      <c r="C337" s="3" t="s">
        <v>512</v>
      </c>
      <c r="D337" t="s">
        <v>514</v>
      </c>
      <c r="E337" t="s">
        <v>538</v>
      </c>
      <c r="F337">
        <v>1079.48</v>
      </c>
      <c r="G337">
        <v>401</v>
      </c>
      <c r="H337">
        <v>277.48</v>
      </c>
      <c r="I337" s="5">
        <f>IF(Table13[[#This Row],[Sales Amount (₹)]]=0,0,Table13[[#This Row],[Profit (₹)]]/Table13[[#This Row],[Sales Amount (₹)]])</f>
        <v>0.25704969059176641</v>
      </c>
      <c r="J337">
        <v>2</v>
      </c>
      <c r="K337" t="s">
        <v>546</v>
      </c>
    </row>
    <row r="338" spans="1:11" x14ac:dyDescent="0.3">
      <c r="A338" t="s">
        <v>346</v>
      </c>
      <c r="B338" s="3">
        <v>45172.098196392777</v>
      </c>
      <c r="C338" s="3" t="s">
        <v>512</v>
      </c>
      <c r="D338" t="s">
        <v>516</v>
      </c>
      <c r="E338" t="s">
        <v>532</v>
      </c>
      <c r="F338">
        <v>554.71</v>
      </c>
      <c r="G338">
        <v>240</v>
      </c>
      <c r="H338">
        <v>74.709999999999994</v>
      </c>
      <c r="I338" s="5">
        <f>IF(Table13[[#This Row],[Sales Amount (₹)]]=0,0,Table13[[#This Row],[Profit (₹)]]/Table13[[#This Row],[Sales Amount (₹)]])</f>
        <v>0.13468298750698562</v>
      </c>
      <c r="J338">
        <v>2</v>
      </c>
      <c r="K338" t="s">
        <v>546</v>
      </c>
    </row>
    <row r="339" spans="1:11" x14ac:dyDescent="0.3">
      <c r="A339" t="s">
        <v>347</v>
      </c>
      <c r="B339" s="3">
        <v>45172.827655310612</v>
      </c>
      <c r="C339" s="3" t="s">
        <v>512</v>
      </c>
      <c r="D339" t="s">
        <v>518</v>
      </c>
      <c r="E339" t="s">
        <v>537</v>
      </c>
      <c r="F339">
        <v>2606.8200000000002</v>
      </c>
      <c r="G339">
        <v>1084</v>
      </c>
      <c r="H339">
        <v>438.82</v>
      </c>
      <c r="I339" s="5">
        <f>IF(Table13[[#This Row],[Sales Amount (₹)]]=0,0,Table13[[#This Row],[Profit (₹)]]/Table13[[#This Row],[Sales Amount (₹)]])</f>
        <v>0.16833536646181937</v>
      </c>
      <c r="J339">
        <v>2</v>
      </c>
      <c r="K339" t="s">
        <v>546</v>
      </c>
    </row>
    <row r="340" spans="1:11" x14ac:dyDescent="0.3">
      <c r="A340" t="s">
        <v>348</v>
      </c>
      <c r="B340" s="3">
        <v>45173.557114228453</v>
      </c>
      <c r="C340" s="3" t="s">
        <v>511</v>
      </c>
      <c r="D340" t="s">
        <v>517</v>
      </c>
      <c r="E340" t="s">
        <v>530</v>
      </c>
      <c r="F340">
        <v>4607.07</v>
      </c>
      <c r="G340">
        <v>782</v>
      </c>
      <c r="H340">
        <v>1479.07</v>
      </c>
      <c r="I340" s="5">
        <f>IF(Table13[[#This Row],[Sales Amount (₹)]]=0,0,Table13[[#This Row],[Profit (₹)]]/Table13[[#This Row],[Sales Amount (₹)]])</f>
        <v>0.32104352657980018</v>
      </c>
      <c r="J340">
        <v>4</v>
      </c>
      <c r="K340" t="s">
        <v>544</v>
      </c>
    </row>
    <row r="341" spans="1:11" x14ac:dyDescent="0.3">
      <c r="A341" t="s">
        <v>349</v>
      </c>
      <c r="B341" s="3">
        <v>45174.286573146288</v>
      </c>
      <c r="C341" s="3" t="s">
        <v>511</v>
      </c>
      <c r="D341" t="s">
        <v>518</v>
      </c>
      <c r="E341" t="s">
        <v>535</v>
      </c>
      <c r="F341">
        <v>6104.71</v>
      </c>
      <c r="G341">
        <v>1107</v>
      </c>
      <c r="H341">
        <v>1676.71</v>
      </c>
      <c r="I341" s="5">
        <f>IF(Table13[[#This Row],[Sales Amount (₹)]]=0,0,Table13[[#This Row],[Profit (₹)]]/Table13[[#This Row],[Sales Amount (₹)]])</f>
        <v>0.27465841948266173</v>
      </c>
      <c r="J341">
        <v>4</v>
      </c>
      <c r="K341" t="s">
        <v>545</v>
      </c>
    </row>
    <row r="342" spans="1:11" x14ac:dyDescent="0.3">
      <c r="A342" t="s">
        <v>350</v>
      </c>
      <c r="B342" s="3">
        <v>45175.016032064123</v>
      </c>
      <c r="C342" s="3" t="s">
        <v>510</v>
      </c>
      <c r="D342" t="s">
        <v>517</v>
      </c>
      <c r="E342" t="s">
        <v>540</v>
      </c>
      <c r="F342">
        <v>13353.77</v>
      </c>
      <c r="G342">
        <v>1963</v>
      </c>
      <c r="H342">
        <v>3538.77</v>
      </c>
      <c r="I342" s="5">
        <f>IF(Table13[[#This Row],[Sales Amount (₹)]]=0,0,Table13[[#This Row],[Profit (₹)]]/Table13[[#This Row],[Sales Amount (₹)]])</f>
        <v>0.26500156884535225</v>
      </c>
      <c r="J342">
        <v>5</v>
      </c>
      <c r="K342" t="s">
        <v>546</v>
      </c>
    </row>
    <row r="343" spans="1:11" x14ac:dyDescent="0.3">
      <c r="A343" t="s">
        <v>351</v>
      </c>
      <c r="B343" s="3">
        <v>45175.745490981957</v>
      </c>
      <c r="C343" s="3" t="s">
        <v>511</v>
      </c>
      <c r="D343" t="s">
        <v>514</v>
      </c>
      <c r="E343" t="s">
        <v>523</v>
      </c>
      <c r="F343">
        <v>878.59</v>
      </c>
      <c r="G343">
        <v>703</v>
      </c>
      <c r="H343">
        <v>175.59</v>
      </c>
      <c r="I343" s="5">
        <f>IF(Table13[[#This Row],[Sales Amount (₹)]]=0,0,Table13[[#This Row],[Profit (₹)]]/Table13[[#This Row],[Sales Amount (₹)]])</f>
        <v>0.19985431202267268</v>
      </c>
      <c r="J343">
        <v>1</v>
      </c>
      <c r="K343" t="s">
        <v>544</v>
      </c>
    </row>
    <row r="344" spans="1:11" x14ac:dyDescent="0.3">
      <c r="A344" t="s">
        <v>352</v>
      </c>
      <c r="B344" s="3">
        <v>45176.474949899792</v>
      </c>
      <c r="C344" s="3" t="s">
        <v>512</v>
      </c>
      <c r="D344" t="s">
        <v>517</v>
      </c>
      <c r="E344" t="s">
        <v>530</v>
      </c>
      <c r="F344">
        <v>1258.72</v>
      </c>
      <c r="G344">
        <v>1113</v>
      </c>
      <c r="H344">
        <v>145.72</v>
      </c>
      <c r="I344" s="5">
        <f>IF(Table13[[#This Row],[Sales Amount (₹)]]=0,0,Table13[[#This Row],[Profit (₹)]]/Table13[[#This Row],[Sales Amount (₹)]])</f>
        <v>0.11576839964408288</v>
      </c>
      <c r="J344">
        <v>1</v>
      </c>
      <c r="K344" t="s">
        <v>546</v>
      </c>
    </row>
    <row r="345" spans="1:11" x14ac:dyDescent="0.3">
      <c r="A345" t="s">
        <v>353</v>
      </c>
      <c r="B345" s="3">
        <v>45177.204408817634</v>
      </c>
      <c r="C345" s="3" t="s">
        <v>513</v>
      </c>
      <c r="D345" t="s">
        <v>515</v>
      </c>
      <c r="E345" t="s">
        <v>534</v>
      </c>
      <c r="F345">
        <v>2707.44</v>
      </c>
      <c r="G345">
        <v>1849</v>
      </c>
      <c r="H345">
        <v>858.44</v>
      </c>
      <c r="I345" s="5">
        <f>IF(Table13[[#This Row],[Sales Amount (₹)]]=0,0,Table13[[#This Row],[Profit (₹)]]/Table13[[#This Row],[Sales Amount (₹)]])</f>
        <v>0.31706704488372783</v>
      </c>
      <c r="J345">
        <v>1</v>
      </c>
      <c r="K345" t="s">
        <v>544</v>
      </c>
    </row>
    <row r="346" spans="1:11" x14ac:dyDescent="0.3">
      <c r="A346" t="s">
        <v>354</v>
      </c>
      <c r="B346" s="3">
        <v>45177.933867735461</v>
      </c>
      <c r="C346" s="3" t="s">
        <v>510</v>
      </c>
      <c r="D346" t="s">
        <v>516</v>
      </c>
      <c r="E346" t="s">
        <v>522</v>
      </c>
      <c r="F346">
        <v>1090.45</v>
      </c>
      <c r="G346">
        <v>913</v>
      </c>
      <c r="H346">
        <v>177.45</v>
      </c>
      <c r="I346" s="5">
        <f>IF(Table13[[#This Row],[Sales Amount (₹)]]=0,0,Table13[[#This Row],[Profit (₹)]]/Table13[[#This Row],[Sales Amount (₹)]])</f>
        <v>0.16273098262185334</v>
      </c>
      <c r="J346">
        <v>1</v>
      </c>
      <c r="K346" t="s">
        <v>544</v>
      </c>
    </row>
    <row r="347" spans="1:11" x14ac:dyDescent="0.3">
      <c r="A347" t="s">
        <v>355</v>
      </c>
      <c r="B347" s="3">
        <v>45178.663326653303</v>
      </c>
      <c r="C347" s="3" t="s">
        <v>512</v>
      </c>
      <c r="D347" t="s">
        <v>518</v>
      </c>
      <c r="E347" t="s">
        <v>541</v>
      </c>
      <c r="F347">
        <v>4099.1000000000004</v>
      </c>
      <c r="G347">
        <v>1745</v>
      </c>
      <c r="H347">
        <v>609.1</v>
      </c>
      <c r="I347" s="5">
        <f>IF(Table13[[#This Row],[Sales Amount (₹)]]=0,0,Table13[[#This Row],[Profit (₹)]]/Table13[[#This Row],[Sales Amount (₹)]])</f>
        <v>0.14859359371569369</v>
      </c>
      <c r="J347">
        <v>2</v>
      </c>
      <c r="K347" t="s">
        <v>546</v>
      </c>
    </row>
    <row r="348" spans="1:11" x14ac:dyDescent="0.3">
      <c r="A348" t="s">
        <v>356</v>
      </c>
      <c r="B348" s="3">
        <v>45179.392785571137</v>
      </c>
      <c r="C348" s="3" t="s">
        <v>511</v>
      </c>
      <c r="D348" t="s">
        <v>517</v>
      </c>
      <c r="E348" t="s">
        <v>530</v>
      </c>
      <c r="F348">
        <v>1627.51</v>
      </c>
      <c r="G348">
        <v>1124</v>
      </c>
      <c r="H348">
        <v>503.51</v>
      </c>
      <c r="I348" s="5">
        <f>IF(Table13[[#This Row],[Sales Amount (₹)]]=0,0,Table13[[#This Row],[Profit (₹)]]/Table13[[#This Row],[Sales Amount (₹)]])</f>
        <v>0.3093744431677839</v>
      </c>
      <c r="J348">
        <v>1</v>
      </c>
      <c r="K348" t="s">
        <v>544</v>
      </c>
    </row>
    <row r="349" spans="1:11" x14ac:dyDescent="0.3">
      <c r="A349" t="s">
        <v>357</v>
      </c>
      <c r="B349" s="3">
        <v>45180.122244488972</v>
      </c>
      <c r="C349" s="3" t="s">
        <v>510</v>
      </c>
      <c r="D349" t="s">
        <v>517</v>
      </c>
      <c r="E349" t="s">
        <v>536</v>
      </c>
      <c r="F349">
        <v>4170.5</v>
      </c>
      <c r="G349">
        <v>1035</v>
      </c>
      <c r="H349">
        <v>1065.5</v>
      </c>
      <c r="I349" s="5">
        <f>IF(Table13[[#This Row],[Sales Amount (₹)]]=0,0,Table13[[#This Row],[Profit (₹)]]/Table13[[#This Row],[Sales Amount (₹)]])</f>
        <v>0.25548495384246495</v>
      </c>
      <c r="J349">
        <v>3</v>
      </c>
      <c r="K349" t="s">
        <v>546</v>
      </c>
    </row>
    <row r="350" spans="1:11" x14ac:dyDescent="0.3">
      <c r="A350" t="s">
        <v>358</v>
      </c>
      <c r="B350" s="3">
        <v>45180.851703406814</v>
      </c>
      <c r="C350" s="3" t="s">
        <v>510</v>
      </c>
      <c r="D350" t="s">
        <v>517</v>
      </c>
      <c r="E350" t="s">
        <v>540</v>
      </c>
      <c r="F350">
        <v>1767.2</v>
      </c>
      <c r="G350">
        <v>1432</v>
      </c>
      <c r="H350">
        <v>335.2</v>
      </c>
      <c r="I350" s="5">
        <f>IF(Table13[[#This Row],[Sales Amount (₹)]]=0,0,Table13[[#This Row],[Profit (₹)]]/Table13[[#This Row],[Sales Amount (₹)]])</f>
        <v>0.18967858759619735</v>
      </c>
      <c r="J350">
        <v>1</v>
      </c>
      <c r="K350" t="s">
        <v>544</v>
      </c>
    </row>
    <row r="351" spans="1:11" x14ac:dyDescent="0.3">
      <c r="A351" t="s">
        <v>359</v>
      </c>
      <c r="B351" s="3">
        <v>45181.581162324641</v>
      </c>
      <c r="C351" s="3" t="s">
        <v>512</v>
      </c>
      <c r="D351" t="s">
        <v>515</v>
      </c>
      <c r="E351" t="s">
        <v>521</v>
      </c>
      <c r="F351">
        <v>1815.85</v>
      </c>
      <c r="G351">
        <v>412</v>
      </c>
      <c r="H351">
        <v>167.85</v>
      </c>
      <c r="I351" s="5">
        <f>IF(Table13[[#This Row],[Sales Amount (₹)]]=0,0,Table13[[#This Row],[Profit (₹)]]/Table13[[#This Row],[Sales Amount (₹)]])</f>
        <v>9.2436049233141512E-2</v>
      </c>
      <c r="J351">
        <v>4</v>
      </c>
      <c r="K351" t="s">
        <v>546</v>
      </c>
    </row>
    <row r="352" spans="1:11" x14ac:dyDescent="0.3">
      <c r="A352" t="s">
        <v>360</v>
      </c>
      <c r="B352" s="3">
        <v>45182.310621242483</v>
      </c>
      <c r="C352" s="3" t="s">
        <v>510</v>
      </c>
      <c r="D352" t="s">
        <v>517</v>
      </c>
      <c r="E352" t="s">
        <v>540</v>
      </c>
      <c r="F352">
        <v>2425.35</v>
      </c>
      <c r="G352">
        <v>1926</v>
      </c>
      <c r="H352">
        <v>499.35</v>
      </c>
      <c r="I352" s="5">
        <f>IF(Table13[[#This Row],[Sales Amount (₹)]]=0,0,Table13[[#This Row],[Profit (₹)]]/Table13[[#This Row],[Sales Amount (₹)]])</f>
        <v>0.20588781000680315</v>
      </c>
      <c r="J352">
        <v>1</v>
      </c>
      <c r="K352" t="s">
        <v>546</v>
      </c>
    </row>
    <row r="353" spans="1:11" x14ac:dyDescent="0.3">
      <c r="A353" t="s">
        <v>361</v>
      </c>
      <c r="B353" s="3">
        <v>45183.04008016031</v>
      </c>
      <c r="C353" s="3" t="s">
        <v>510</v>
      </c>
      <c r="D353" t="s">
        <v>518</v>
      </c>
      <c r="E353" t="s">
        <v>535</v>
      </c>
      <c r="F353">
        <v>2532.1999999999998</v>
      </c>
      <c r="G353">
        <v>1725</v>
      </c>
      <c r="H353">
        <v>807.2</v>
      </c>
      <c r="I353" s="5">
        <f>IF(Table13[[#This Row],[Sales Amount (₹)]]=0,0,Table13[[#This Row],[Profit (₹)]]/Table13[[#This Row],[Sales Amount (₹)]])</f>
        <v>0.31877418845272887</v>
      </c>
      <c r="J353">
        <v>1</v>
      </c>
      <c r="K353" t="s">
        <v>546</v>
      </c>
    </row>
    <row r="354" spans="1:11" x14ac:dyDescent="0.3">
      <c r="A354" t="s">
        <v>362</v>
      </c>
      <c r="B354" s="3">
        <v>45183.769539078137</v>
      </c>
      <c r="C354" s="3" t="s">
        <v>511</v>
      </c>
      <c r="D354" t="s">
        <v>515</v>
      </c>
      <c r="E354" t="s">
        <v>534</v>
      </c>
      <c r="F354">
        <v>3445.36</v>
      </c>
      <c r="G354">
        <v>1333</v>
      </c>
      <c r="H354">
        <v>779.36</v>
      </c>
      <c r="I354" s="5">
        <f>IF(Table13[[#This Row],[Sales Amount (₹)]]=0,0,Table13[[#This Row],[Profit (₹)]]/Table13[[#This Row],[Sales Amount (₹)]])</f>
        <v>0.22620567952260431</v>
      </c>
      <c r="J354">
        <v>2</v>
      </c>
      <c r="K354" t="s">
        <v>546</v>
      </c>
    </row>
    <row r="355" spans="1:11" x14ac:dyDescent="0.3">
      <c r="A355" t="s">
        <v>363</v>
      </c>
      <c r="B355" s="3">
        <v>45184.498997995986</v>
      </c>
      <c r="C355" s="3" t="s">
        <v>510</v>
      </c>
      <c r="D355" t="s">
        <v>514</v>
      </c>
      <c r="E355" t="s">
        <v>543</v>
      </c>
      <c r="F355">
        <v>6615.4</v>
      </c>
      <c r="G355">
        <v>1652</v>
      </c>
      <c r="H355">
        <v>1659.4</v>
      </c>
      <c r="I355" s="5">
        <f>IF(Table13[[#This Row],[Sales Amount (₹)]]=0,0,Table13[[#This Row],[Profit (₹)]]/Table13[[#This Row],[Sales Amount (₹)]])</f>
        <v>0.25083895153732205</v>
      </c>
      <c r="J355">
        <v>3</v>
      </c>
      <c r="K355" t="s">
        <v>546</v>
      </c>
    </row>
    <row r="356" spans="1:11" x14ac:dyDescent="0.3">
      <c r="A356" t="s">
        <v>364</v>
      </c>
      <c r="B356" s="3">
        <v>45185.228456913821</v>
      </c>
      <c r="C356" s="3" t="s">
        <v>513</v>
      </c>
      <c r="D356" t="s">
        <v>516</v>
      </c>
      <c r="E356" t="s">
        <v>522</v>
      </c>
      <c r="F356">
        <v>4285.42</v>
      </c>
      <c r="G356">
        <v>975</v>
      </c>
      <c r="H356">
        <v>1360.42</v>
      </c>
      <c r="I356" s="5">
        <f>IF(Table13[[#This Row],[Sales Amount (₹)]]=0,0,Table13[[#This Row],[Profit (₹)]]/Table13[[#This Row],[Sales Amount (₹)]])</f>
        <v>0.31745313178171569</v>
      </c>
      <c r="J356">
        <v>3</v>
      </c>
      <c r="K356" t="s">
        <v>544</v>
      </c>
    </row>
    <row r="357" spans="1:11" x14ac:dyDescent="0.3">
      <c r="A357" t="s">
        <v>365</v>
      </c>
      <c r="B357" s="3">
        <v>45185.957915831663</v>
      </c>
      <c r="C357" s="3" t="s">
        <v>512</v>
      </c>
      <c r="D357" t="s">
        <v>515</v>
      </c>
      <c r="E357" t="s">
        <v>520</v>
      </c>
      <c r="F357">
        <v>1651.64</v>
      </c>
      <c r="G357">
        <v>1303</v>
      </c>
      <c r="H357">
        <v>348.64</v>
      </c>
      <c r="I357" s="5">
        <f>IF(Table13[[#This Row],[Sales Amount (₹)]]=0,0,Table13[[#This Row],[Profit (₹)]]/Table13[[#This Row],[Sales Amount (₹)]])</f>
        <v>0.21108716185125087</v>
      </c>
      <c r="J357">
        <v>1</v>
      </c>
      <c r="K357" t="s">
        <v>546</v>
      </c>
    </row>
    <row r="358" spans="1:11" x14ac:dyDescent="0.3">
      <c r="A358" t="s">
        <v>366</v>
      </c>
      <c r="B358" s="3">
        <v>45186.68737474949</v>
      </c>
      <c r="C358" s="3" t="s">
        <v>510</v>
      </c>
      <c r="D358" t="s">
        <v>515</v>
      </c>
      <c r="E358" t="s">
        <v>521</v>
      </c>
      <c r="F358">
        <v>389.77</v>
      </c>
      <c r="G358">
        <v>276</v>
      </c>
      <c r="H358">
        <v>113.77</v>
      </c>
      <c r="I358" s="5">
        <f>IF(Table13[[#This Row],[Sales Amount (₹)]]=0,0,Table13[[#This Row],[Profit (₹)]]/Table13[[#This Row],[Sales Amount (₹)]])</f>
        <v>0.29189008902686198</v>
      </c>
      <c r="J358">
        <v>1</v>
      </c>
      <c r="K358" t="s">
        <v>544</v>
      </c>
    </row>
    <row r="359" spans="1:11" x14ac:dyDescent="0.3">
      <c r="A359" t="s">
        <v>367</v>
      </c>
      <c r="B359" s="3">
        <v>45187.416833667317</v>
      </c>
      <c r="C359" s="3" t="s">
        <v>513</v>
      </c>
      <c r="D359" t="s">
        <v>517</v>
      </c>
      <c r="E359" t="s">
        <v>533</v>
      </c>
      <c r="F359">
        <v>2712.29</v>
      </c>
      <c r="G359">
        <v>761</v>
      </c>
      <c r="H359">
        <v>429.29</v>
      </c>
      <c r="I359" s="5">
        <f>IF(Table13[[#This Row],[Sales Amount (₹)]]=0,0,Table13[[#This Row],[Profit (₹)]]/Table13[[#This Row],[Sales Amount (₹)]])</f>
        <v>0.15827584808409131</v>
      </c>
      <c r="J359">
        <v>3</v>
      </c>
      <c r="K359" t="s">
        <v>546</v>
      </c>
    </row>
    <row r="360" spans="1:11" x14ac:dyDescent="0.3">
      <c r="A360" t="s">
        <v>368</v>
      </c>
      <c r="B360" s="3">
        <v>45188.146292585159</v>
      </c>
      <c r="C360" s="3" t="s">
        <v>512</v>
      </c>
      <c r="D360" t="s">
        <v>518</v>
      </c>
      <c r="E360" t="s">
        <v>535</v>
      </c>
      <c r="F360">
        <v>4158.53</v>
      </c>
      <c r="G360">
        <v>1592</v>
      </c>
      <c r="H360">
        <v>974.53</v>
      </c>
      <c r="I360" s="5">
        <f>IF(Table13[[#This Row],[Sales Amount (₹)]]=0,0,Table13[[#This Row],[Profit (₹)]]/Table13[[#This Row],[Sales Amount (₹)]])</f>
        <v>0.23434482858125347</v>
      </c>
      <c r="J360">
        <v>2</v>
      </c>
      <c r="K360" t="s">
        <v>545</v>
      </c>
    </row>
    <row r="361" spans="1:11" x14ac:dyDescent="0.3">
      <c r="A361" t="s">
        <v>369</v>
      </c>
      <c r="B361" s="3">
        <v>45188.875751503001</v>
      </c>
      <c r="C361" s="3" t="s">
        <v>511</v>
      </c>
      <c r="D361" t="s">
        <v>517</v>
      </c>
      <c r="E361" t="s">
        <v>540</v>
      </c>
      <c r="F361">
        <v>1549.3</v>
      </c>
      <c r="G361">
        <v>1207</v>
      </c>
      <c r="H361">
        <v>342.3</v>
      </c>
      <c r="I361" s="5">
        <f>IF(Table13[[#This Row],[Sales Amount (₹)]]=0,0,Table13[[#This Row],[Profit (₹)]]/Table13[[#This Row],[Sales Amount (₹)]])</f>
        <v>0.22093848834957724</v>
      </c>
      <c r="J361">
        <v>1</v>
      </c>
      <c r="K361" t="s">
        <v>546</v>
      </c>
    </row>
    <row r="362" spans="1:11" x14ac:dyDescent="0.3">
      <c r="A362" t="s">
        <v>370</v>
      </c>
      <c r="B362" s="3">
        <v>45189.605210420843</v>
      </c>
      <c r="C362" s="3" t="s">
        <v>513</v>
      </c>
      <c r="D362" t="s">
        <v>517</v>
      </c>
      <c r="E362" t="s">
        <v>533</v>
      </c>
      <c r="F362">
        <v>10127.1</v>
      </c>
      <c r="G362">
        <v>1753</v>
      </c>
      <c r="H362">
        <v>3115.1</v>
      </c>
      <c r="I362" s="5">
        <f>IF(Table13[[#This Row],[Sales Amount (₹)]]=0,0,Table13[[#This Row],[Profit (₹)]]/Table13[[#This Row],[Sales Amount (₹)]])</f>
        <v>0.30760039892960472</v>
      </c>
      <c r="J362">
        <v>4</v>
      </c>
      <c r="K362" t="s">
        <v>544</v>
      </c>
    </row>
    <row r="363" spans="1:11" x14ac:dyDescent="0.3">
      <c r="A363" t="s">
        <v>371</v>
      </c>
      <c r="B363" s="3">
        <v>45190.33466933867</v>
      </c>
      <c r="C363" s="3" t="s">
        <v>512</v>
      </c>
      <c r="D363" t="s">
        <v>517</v>
      </c>
      <c r="E363" t="s">
        <v>530</v>
      </c>
      <c r="F363">
        <v>9646.01</v>
      </c>
      <c r="G363">
        <v>1483</v>
      </c>
      <c r="H363">
        <v>2231.0100000000002</v>
      </c>
      <c r="I363" s="5">
        <f>IF(Table13[[#This Row],[Sales Amount (₹)]]=0,0,Table13[[#This Row],[Profit (₹)]]/Table13[[#This Row],[Sales Amount (₹)]])</f>
        <v>0.23128837726686993</v>
      </c>
      <c r="J363">
        <v>5</v>
      </c>
      <c r="K363" t="s">
        <v>547</v>
      </c>
    </row>
    <row r="364" spans="1:11" x14ac:dyDescent="0.3">
      <c r="A364" t="s">
        <v>372</v>
      </c>
      <c r="B364" s="3">
        <v>45191.064128256497</v>
      </c>
      <c r="C364" s="3" t="s">
        <v>512</v>
      </c>
      <c r="D364" t="s">
        <v>518</v>
      </c>
      <c r="E364" t="s">
        <v>541</v>
      </c>
      <c r="F364">
        <v>2094.7800000000002</v>
      </c>
      <c r="G364">
        <v>1859</v>
      </c>
      <c r="H364">
        <v>235.78</v>
      </c>
      <c r="I364" s="5">
        <f>IF(Table13[[#This Row],[Sales Amount (₹)]]=0,0,Table13[[#This Row],[Profit (₹)]]/Table13[[#This Row],[Sales Amount (₹)]])</f>
        <v>0.11255597246488891</v>
      </c>
      <c r="J364">
        <v>1</v>
      </c>
      <c r="K364" t="s">
        <v>546</v>
      </c>
    </row>
    <row r="365" spans="1:11" x14ac:dyDescent="0.3">
      <c r="A365" t="s">
        <v>373</v>
      </c>
      <c r="B365" s="3">
        <v>45191.793587174339</v>
      </c>
      <c r="C365" s="3" t="s">
        <v>511</v>
      </c>
      <c r="D365" t="s">
        <v>515</v>
      </c>
      <c r="E365" t="s">
        <v>534</v>
      </c>
      <c r="F365">
        <v>4600.93</v>
      </c>
      <c r="G365">
        <v>1051</v>
      </c>
      <c r="H365">
        <v>1447.93</v>
      </c>
      <c r="I365" s="5">
        <f>IF(Table13[[#This Row],[Sales Amount (₹)]]=0,0,Table13[[#This Row],[Profit (₹)]]/Table13[[#This Row],[Sales Amount (₹)]])</f>
        <v>0.31470376641244269</v>
      </c>
      <c r="J365">
        <v>3</v>
      </c>
      <c r="K365" t="s">
        <v>546</v>
      </c>
    </row>
    <row r="366" spans="1:11" x14ac:dyDescent="0.3">
      <c r="A366" t="s">
        <v>374</v>
      </c>
      <c r="B366" s="3">
        <v>45192.523046092167</v>
      </c>
      <c r="C366" s="3" t="s">
        <v>512</v>
      </c>
      <c r="D366" t="s">
        <v>514</v>
      </c>
      <c r="E366" t="s">
        <v>524</v>
      </c>
      <c r="F366">
        <v>7958.39</v>
      </c>
      <c r="G366">
        <v>1428</v>
      </c>
      <c r="H366">
        <v>818.39</v>
      </c>
      <c r="I366" s="5">
        <f>IF(Table13[[#This Row],[Sales Amount (₹)]]=0,0,Table13[[#This Row],[Profit (₹)]]/Table13[[#This Row],[Sales Amount (₹)]])</f>
        <v>0.10283361333133963</v>
      </c>
      <c r="J366">
        <v>5</v>
      </c>
      <c r="K366" t="s">
        <v>547</v>
      </c>
    </row>
    <row r="367" spans="1:11" x14ac:dyDescent="0.3">
      <c r="A367" t="s">
        <v>375</v>
      </c>
      <c r="B367" s="3">
        <v>45193.252505010008</v>
      </c>
      <c r="C367" s="3" t="s">
        <v>511</v>
      </c>
      <c r="D367" t="s">
        <v>518</v>
      </c>
      <c r="E367" t="s">
        <v>535</v>
      </c>
      <c r="F367">
        <v>427.38</v>
      </c>
      <c r="G367">
        <v>117</v>
      </c>
      <c r="H367">
        <v>76.38</v>
      </c>
      <c r="I367" s="5">
        <f>IF(Table13[[#This Row],[Sales Amount (₹)]]=0,0,Table13[[#This Row],[Profit (₹)]]/Table13[[#This Row],[Sales Amount (₹)]])</f>
        <v>0.17871683279517056</v>
      </c>
      <c r="J367">
        <v>3</v>
      </c>
      <c r="K367" t="s">
        <v>546</v>
      </c>
    </row>
    <row r="368" spans="1:11" x14ac:dyDescent="0.3">
      <c r="A368" t="s">
        <v>376</v>
      </c>
      <c r="B368" s="3">
        <v>45193.98196392785</v>
      </c>
      <c r="C368" s="3" t="s">
        <v>513</v>
      </c>
      <c r="D368" t="s">
        <v>516</v>
      </c>
      <c r="E368" t="s">
        <v>522</v>
      </c>
      <c r="F368">
        <v>5105.26</v>
      </c>
      <c r="G368">
        <v>1298</v>
      </c>
      <c r="H368">
        <v>1211.26</v>
      </c>
      <c r="I368" s="5">
        <f>IF(Table13[[#This Row],[Sales Amount (₹)]]=0,0,Table13[[#This Row],[Profit (₹)]]/Table13[[#This Row],[Sales Amount (₹)]])</f>
        <v>0.23725726015912998</v>
      </c>
      <c r="J368">
        <v>3</v>
      </c>
      <c r="K368" t="s">
        <v>547</v>
      </c>
    </row>
    <row r="369" spans="1:11" x14ac:dyDescent="0.3">
      <c r="A369" t="s">
        <v>377</v>
      </c>
      <c r="B369" s="3">
        <v>45194.711422845678</v>
      </c>
      <c r="C369" s="3" t="s">
        <v>510</v>
      </c>
      <c r="D369" t="s">
        <v>518</v>
      </c>
      <c r="E369" t="s">
        <v>531</v>
      </c>
      <c r="F369">
        <v>6230.95</v>
      </c>
      <c r="G369">
        <v>1236</v>
      </c>
      <c r="H369">
        <v>1286.95</v>
      </c>
      <c r="I369" s="5">
        <f>IF(Table13[[#This Row],[Sales Amount (₹)]]=0,0,Table13[[#This Row],[Profit (₹)]]/Table13[[#This Row],[Sales Amount (₹)]])</f>
        <v>0.20654153860968233</v>
      </c>
      <c r="J369">
        <v>4</v>
      </c>
      <c r="K369" t="s">
        <v>546</v>
      </c>
    </row>
    <row r="370" spans="1:11" x14ac:dyDescent="0.3">
      <c r="A370" t="s">
        <v>378</v>
      </c>
      <c r="B370" s="3">
        <v>45195.440881763519</v>
      </c>
      <c r="C370" s="3" t="s">
        <v>513</v>
      </c>
      <c r="D370" t="s">
        <v>517</v>
      </c>
      <c r="E370" t="s">
        <v>539</v>
      </c>
      <c r="F370">
        <v>3183.93</v>
      </c>
      <c r="G370">
        <v>930</v>
      </c>
      <c r="H370">
        <v>393.93</v>
      </c>
      <c r="I370" s="5">
        <f>IF(Table13[[#This Row],[Sales Amount (₹)]]=0,0,Table13[[#This Row],[Profit (₹)]]/Table13[[#This Row],[Sales Amount (₹)]])</f>
        <v>0.12372445374113125</v>
      </c>
      <c r="J370">
        <v>3</v>
      </c>
      <c r="K370" t="s">
        <v>547</v>
      </c>
    </row>
    <row r="371" spans="1:11" x14ac:dyDescent="0.3">
      <c r="A371" t="s">
        <v>379</v>
      </c>
      <c r="B371" s="3">
        <v>45196.170340681347</v>
      </c>
      <c r="C371" s="3" t="s">
        <v>512</v>
      </c>
      <c r="D371" t="s">
        <v>517</v>
      </c>
      <c r="E371" t="s">
        <v>533</v>
      </c>
      <c r="F371">
        <v>1138.4000000000001</v>
      </c>
      <c r="G371">
        <v>154</v>
      </c>
      <c r="H371">
        <v>368.4</v>
      </c>
      <c r="I371" s="5">
        <f>IF(Table13[[#This Row],[Sales Amount (₹)]]=0,0,Table13[[#This Row],[Profit (₹)]]/Table13[[#This Row],[Sales Amount (₹)]])</f>
        <v>0.32361208713984535</v>
      </c>
      <c r="J371">
        <v>5</v>
      </c>
      <c r="K371" t="s">
        <v>547</v>
      </c>
    </row>
    <row r="372" spans="1:11" x14ac:dyDescent="0.3">
      <c r="A372" t="s">
        <v>380</v>
      </c>
      <c r="B372" s="3">
        <v>45196.899799599189</v>
      </c>
      <c r="C372" s="3" t="s">
        <v>513</v>
      </c>
      <c r="D372" t="s">
        <v>516</v>
      </c>
      <c r="E372" t="s">
        <v>527</v>
      </c>
      <c r="F372">
        <v>4613.2700000000004</v>
      </c>
      <c r="G372">
        <v>1581</v>
      </c>
      <c r="H372">
        <v>1451.27</v>
      </c>
      <c r="I372" s="5">
        <f>IF(Table13[[#This Row],[Sales Amount (₹)]]=0,0,Table13[[#This Row],[Profit (₹)]]/Table13[[#This Row],[Sales Amount (₹)]])</f>
        <v>0.31458596613681833</v>
      </c>
      <c r="J372">
        <v>2</v>
      </c>
      <c r="K372" t="s">
        <v>546</v>
      </c>
    </row>
    <row r="373" spans="1:11" x14ac:dyDescent="0.3">
      <c r="A373" t="s">
        <v>381</v>
      </c>
      <c r="B373" s="3">
        <v>45197.629258517023</v>
      </c>
      <c r="C373" s="3" t="s">
        <v>510</v>
      </c>
      <c r="D373" t="s">
        <v>515</v>
      </c>
      <c r="E373" t="s">
        <v>528</v>
      </c>
      <c r="F373">
        <v>4269.42</v>
      </c>
      <c r="G373">
        <v>1503</v>
      </c>
      <c r="H373">
        <v>1263.42</v>
      </c>
      <c r="I373" s="5">
        <f>IF(Table13[[#This Row],[Sales Amount (₹)]]=0,0,Table13[[#This Row],[Profit (₹)]]/Table13[[#This Row],[Sales Amount (₹)]])</f>
        <v>0.29592309962477342</v>
      </c>
      <c r="J373">
        <v>2</v>
      </c>
      <c r="K373" t="s">
        <v>546</v>
      </c>
    </row>
    <row r="374" spans="1:11" x14ac:dyDescent="0.3">
      <c r="A374" t="s">
        <v>382</v>
      </c>
      <c r="B374" s="3">
        <v>45198.358717434858</v>
      </c>
      <c r="C374" s="3" t="s">
        <v>510</v>
      </c>
      <c r="D374" t="s">
        <v>516</v>
      </c>
      <c r="E374" t="s">
        <v>522</v>
      </c>
      <c r="F374">
        <v>10664.1</v>
      </c>
      <c r="G374">
        <v>1923</v>
      </c>
      <c r="H374">
        <v>2972.1</v>
      </c>
      <c r="I374" s="5">
        <f>IF(Table13[[#This Row],[Sales Amount (₹)]]=0,0,Table13[[#This Row],[Profit (₹)]]/Table13[[#This Row],[Sales Amount (₹)]])</f>
        <v>0.27870143753340648</v>
      </c>
      <c r="J374">
        <v>4</v>
      </c>
      <c r="K374" t="s">
        <v>544</v>
      </c>
    </row>
    <row r="375" spans="1:11" x14ac:dyDescent="0.3">
      <c r="A375" t="s">
        <v>383</v>
      </c>
      <c r="B375" s="3">
        <v>45199.0881763527</v>
      </c>
      <c r="C375" s="3" t="s">
        <v>511</v>
      </c>
      <c r="D375" t="s">
        <v>516</v>
      </c>
      <c r="E375" t="s">
        <v>526</v>
      </c>
      <c r="F375">
        <v>6281.79</v>
      </c>
      <c r="G375">
        <v>1131</v>
      </c>
      <c r="H375">
        <v>626.79</v>
      </c>
      <c r="I375" s="5">
        <f>IF(Table13[[#This Row],[Sales Amount (₹)]]=0,0,Table13[[#This Row],[Profit (₹)]]/Table13[[#This Row],[Sales Amount (₹)]])</f>
        <v>9.977888468095876E-2</v>
      </c>
      <c r="J375">
        <v>5</v>
      </c>
      <c r="K375" t="s">
        <v>544</v>
      </c>
    </row>
    <row r="376" spans="1:11" x14ac:dyDescent="0.3">
      <c r="A376" t="s">
        <v>384</v>
      </c>
      <c r="B376" s="3">
        <v>45199.817635270527</v>
      </c>
      <c r="C376" s="3" t="s">
        <v>510</v>
      </c>
      <c r="D376" t="s">
        <v>515</v>
      </c>
      <c r="E376" t="s">
        <v>521</v>
      </c>
      <c r="F376">
        <v>2117.38</v>
      </c>
      <c r="G376">
        <v>542</v>
      </c>
      <c r="H376">
        <v>491.38</v>
      </c>
      <c r="I376" s="5">
        <f>IF(Table13[[#This Row],[Sales Amount (₹)]]=0,0,Table13[[#This Row],[Profit (₹)]]/Table13[[#This Row],[Sales Amount (₹)]])</f>
        <v>0.2320698221386808</v>
      </c>
      <c r="J376">
        <v>3</v>
      </c>
      <c r="K376" t="s">
        <v>547</v>
      </c>
    </row>
    <row r="377" spans="1:11" x14ac:dyDescent="0.3">
      <c r="A377" t="s">
        <v>385</v>
      </c>
      <c r="B377" s="3">
        <v>45200.547094188369</v>
      </c>
      <c r="C377" s="3" t="s">
        <v>511</v>
      </c>
      <c r="D377" t="s">
        <v>515</v>
      </c>
      <c r="E377" t="s">
        <v>529</v>
      </c>
      <c r="F377">
        <v>1808.43</v>
      </c>
      <c r="G377">
        <v>1362</v>
      </c>
      <c r="H377">
        <v>446.43</v>
      </c>
      <c r="I377" s="5">
        <f>IF(Table13[[#This Row],[Sales Amount (₹)]]=0,0,Table13[[#This Row],[Profit (₹)]]/Table13[[#This Row],[Sales Amount (₹)]])</f>
        <v>0.24686053648745043</v>
      </c>
      <c r="J377">
        <v>1</v>
      </c>
      <c r="K377" t="s">
        <v>544</v>
      </c>
    </row>
    <row r="378" spans="1:11" x14ac:dyDescent="0.3">
      <c r="A378" t="s">
        <v>386</v>
      </c>
      <c r="B378" s="3">
        <v>45201.276553106203</v>
      </c>
      <c r="C378" s="3" t="s">
        <v>510</v>
      </c>
      <c r="D378" t="s">
        <v>518</v>
      </c>
      <c r="E378" t="s">
        <v>542</v>
      </c>
      <c r="F378">
        <v>6872.69</v>
      </c>
      <c r="G378">
        <v>1732</v>
      </c>
      <c r="H378">
        <v>1676.69</v>
      </c>
      <c r="I378" s="5">
        <f>IF(Table13[[#This Row],[Sales Amount (₹)]]=0,0,Table13[[#This Row],[Profit (₹)]]/Table13[[#This Row],[Sales Amount (₹)]])</f>
        <v>0.24396415377384986</v>
      </c>
      <c r="J378">
        <v>3</v>
      </c>
      <c r="K378" t="s">
        <v>544</v>
      </c>
    </row>
    <row r="379" spans="1:11" x14ac:dyDescent="0.3">
      <c r="A379" t="s">
        <v>387</v>
      </c>
      <c r="B379" s="3">
        <v>45202.006012024038</v>
      </c>
      <c r="C379" s="3" t="s">
        <v>513</v>
      </c>
      <c r="D379" t="s">
        <v>517</v>
      </c>
      <c r="E379" t="s">
        <v>539</v>
      </c>
      <c r="F379">
        <v>4611.88</v>
      </c>
      <c r="G379">
        <v>1926</v>
      </c>
      <c r="H379">
        <v>759.88</v>
      </c>
      <c r="I379" s="5">
        <f>IF(Table13[[#This Row],[Sales Amount (₹)]]=0,0,Table13[[#This Row],[Profit (₹)]]/Table13[[#This Row],[Sales Amount (₹)]])</f>
        <v>0.1647657788147133</v>
      </c>
      <c r="J379">
        <v>2</v>
      </c>
      <c r="K379" t="s">
        <v>544</v>
      </c>
    </row>
    <row r="380" spans="1:11" x14ac:dyDescent="0.3">
      <c r="A380" t="s">
        <v>388</v>
      </c>
      <c r="B380" s="3">
        <v>45202.735470941872</v>
      </c>
      <c r="C380" s="3" t="s">
        <v>513</v>
      </c>
      <c r="D380" t="s">
        <v>517</v>
      </c>
      <c r="E380" t="s">
        <v>536</v>
      </c>
      <c r="F380">
        <v>2442.7399999999998</v>
      </c>
      <c r="G380">
        <v>551</v>
      </c>
      <c r="H380">
        <v>789.74</v>
      </c>
      <c r="I380" s="5">
        <f>IF(Table13[[#This Row],[Sales Amount (₹)]]=0,0,Table13[[#This Row],[Profit (₹)]]/Table13[[#This Row],[Sales Amount (₹)]])</f>
        <v>0.3233008834341764</v>
      </c>
      <c r="J380">
        <v>3</v>
      </c>
      <c r="K380" t="s">
        <v>545</v>
      </c>
    </row>
    <row r="381" spans="1:11" x14ac:dyDescent="0.3">
      <c r="A381" t="s">
        <v>389</v>
      </c>
      <c r="B381" s="3">
        <v>45203.464929859707</v>
      </c>
      <c r="C381" s="3" t="s">
        <v>513</v>
      </c>
      <c r="D381" t="s">
        <v>518</v>
      </c>
      <c r="E381" t="s">
        <v>535</v>
      </c>
      <c r="F381">
        <v>6141.07</v>
      </c>
      <c r="G381">
        <v>1009</v>
      </c>
      <c r="H381">
        <v>1096.07</v>
      </c>
      <c r="I381" s="5">
        <f>IF(Table13[[#This Row],[Sales Amount (₹)]]=0,0,Table13[[#This Row],[Profit (₹)]]/Table13[[#This Row],[Sales Amount (₹)]])</f>
        <v>0.17848192578817698</v>
      </c>
      <c r="J381">
        <v>5</v>
      </c>
      <c r="K381" t="s">
        <v>545</v>
      </c>
    </row>
    <row r="382" spans="1:11" x14ac:dyDescent="0.3">
      <c r="A382" t="s">
        <v>390</v>
      </c>
      <c r="B382" s="3">
        <v>45204.194388777549</v>
      </c>
      <c r="C382" s="3" t="s">
        <v>512</v>
      </c>
      <c r="D382" t="s">
        <v>516</v>
      </c>
      <c r="E382" t="s">
        <v>527</v>
      </c>
      <c r="F382">
        <v>286.89999999999998</v>
      </c>
      <c r="G382">
        <v>106</v>
      </c>
      <c r="H382">
        <v>74.900000000000006</v>
      </c>
      <c r="I382" s="5">
        <f>IF(Table13[[#This Row],[Sales Amount (₹)]]=0,0,Table13[[#This Row],[Profit (₹)]]/Table13[[#This Row],[Sales Amount (₹)]])</f>
        <v>0.26106657371906594</v>
      </c>
      <c r="J382">
        <v>2</v>
      </c>
      <c r="K382" t="s">
        <v>546</v>
      </c>
    </row>
    <row r="383" spans="1:11" x14ac:dyDescent="0.3">
      <c r="A383" t="s">
        <v>391</v>
      </c>
      <c r="B383" s="3">
        <v>45204.923847695383</v>
      </c>
      <c r="C383" s="3" t="s">
        <v>512</v>
      </c>
      <c r="D383" t="s">
        <v>517</v>
      </c>
      <c r="E383" t="s">
        <v>539</v>
      </c>
      <c r="F383">
        <v>359.81</v>
      </c>
      <c r="G383">
        <v>250</v>
      </c>
      <c r="H383">
        <v>109.81</v>
      </c>
      <c r="I383" s="5">
        <f>IF(Table13[[#This Row],[Sales Amount (₹)]]=0,0,Table13[[#This Row],[Profit (₹)]]/Table13[[#This Row],[Sales Amount (₹)]])</f>
        <v>0.30518884967065951</v>
      </c>
      <c r="J383">
        <v>1</v>
      </c>
      <c r="K383" t="s">
        <v>547</v>
      </c>
    </row>
    <row r="384" spans="1:11" x14ac:dyDescent="0.3">
      <c r="A384" t="s">
        <v>392</v>
      </c>
      <c r="B384" s="3">
        <v>45205.653306613218</v>
      </c>
      <c r="C384" s="3" t="s">
        <v>510</v>
      </c>
      <c r="D384" t="s">
        <v>515</v>
      </c>
      <c r="E384" t="s">
        <v>534</v>
      </c>
      <c r="F384">
        <v>6759.41</v>
      </c>
      <c r="G384">
        <v>1014</v>
      </c>
      <c r="H384">
        <v>1689.41</v>
      </c>
      <c r="I384" s="5">
        <f>IF(Table13[[#This Row],[Sales Amount (₹)]]=0,0,Table13[[#This Row],[Profit (₹)]]/Table13[[#This Row],[Sales Amount (₹)]])</f>
        <v>0.24993453570651877</v>
      </c>
      <c r="J384">
        <v>5</v>
      </c>
      <c r="K384" t="s">
        <v>545</v>
      </c>
    </row>
    <row r="385" spans="1:11" x14ac:dyDescent="0.3">
      <c r="A385" t="s">
        <v>393</v>
      </c>
      <c r="B385" s="3">
        <v>45206.382765531052</v>
      </c>
      <c r="C385" s="3" t="s">
        <v>510</v>
      </c>
      <c r="D385" t="s">
        <v>517</v>
      </c>
      <c r="E385" t="s">
        <v>539</v>
      </c>
      <c r="F385">
        <v>1054.92</v>
      </c>
      <c r="G385">
        <v>181</v>
      </c>
      <c r="H385">
        <v>330.92</v>
      </c>
      <c r="I385" s="5">
        <f>IF(Table13[[#This Row],[Sales Amount (₹)]]=0,0,Table13[[#This Row],[Profit (₹)]]/Table13[[#This Row],[Sales Amount (₹)]])</f>
        <v>0.31369203351912939</v>
      </c>
      <c r="J385">
        <v>4</v>
      </c>
      <c r="K385" t="s">
        <v>546</v>
      </c>
    </row>
    <row r="386" spans="1:11" x14ac:dyDescent="0.3">
      <c r="A386" t="s">
        <v>394</v>
      </c>
      <c r="B386" s="3">
        <v>45207.112224448887</v>
      </c>
      <c r="C386" s="3" t="s">
        <v>512</v>
      </c>
      <c r="D386" t="s">
        <v>515</v>
      </c>
      <c r="E386" t="s">
        <v>521</v>
      </c>
      <c r="F386">
        <v>9907.02</v>
      </c>
      <c r="G386">
        <v>1646</v>
      </c>
      <c r="H386">
        <v>1677.02</v>
      </c>
      <c r="I386" s="5">
        <f>IF(Table13[[#This Row],[Sales Amount (₹)]]=0,0,Table13[[#This Row],[Profit (₹)]]/Table13[[#This Row],[Sales Amount (₹)]])</f>
        <v>0.16927592757458851</v>
      </c>
      <c r="J386">
        <v>5</v>
      </c>
      <c r="K386" t="s">
        <v>544</v>
      </c>
    </row>
    <row r="387" spans="1:11" x14ac:dyDescent="0.3">
      <c r="A387" t="s">
        <v>395</v>
      </c>
      <c r="B387" s="3">
        <v>45207.841683366722</v>
      </c>
      <c r="C387" s="3" t="s">
        <v>512</v>
      </c>
      <c r="D387" t="s">
        <v>516</v>
      </c>
      <c r="E387" t="s">
        <v>525</v>
      </c>
      <c r="F387">
        <v>2153.8200000000002</v>
      </c>
      <c r="G387">
        <v>806</v>
      </c>
      <c r="H387">
        <v>541.82000000000005</v>
      </c>
      <c r="I387" s="5">
        <f>IF(Table13[[#This Row],[Sales Amount (₹)]]=0,0,Table13[[#This Row],[Profit (₹)]]/Table13[[#This Row],[Sales Amount (₹)]])</f>
        <v>0.25156234039984771</v>
      </c>
      <c r="J387">
        <v>2</v>
      </c>
      <c r="K387" t="s">
        <v>547</v>
      </c>
    </row>
    <row r="388" spans="1:11" x14ac:dyDescent="0.3">
      <c r="A388" t="s">
        <v>396</v>
      </c>
      <c r="B388" s="3">
        <v>45208.571142284563</v>
      </c>
      <c r="C388" s="3" t="s">
        <v>512</v>
      </c>
      <c r="D388" t="s">
        <v>516</v>
      </c>
      <c r="E388" t="s">
        <v>527</v>
      </c>
      <c r="F388">
        <v>8934.75</v>
      </c>
      <c r="G388">
        <v>1655</v>
      </c>
      <c r="H388">
        <v>2314.75</v>
      </c>
      <c r="I388" s="5">
        <f>IF(Table13[[#This Row],[Sales Amount (₹)]]=0,0,Table13[[#This Row],[Profit (₹)]]/Table13[[#This Row],[Sales Amount (₹)]])</f>
        <v>0.25907272167659978</v>
      </c>
      <c r="J388">
        <v>4</v>
      </c>
      <c r="K388" t="s">
        <v>544</v>
      </c>
    </row>
    <row r="389" spans="1:11" x14ac:dyDescent="0.3">
      <c r="A389" t="s">
        <v>397</v>
      </c>
      <c r="B389" s="3">
        <v>45209.300601202398</v>
      </c>
      <c r="C389" s="3" t="s">
        <v>513</v>
      </c>
      <c r="D389" t="s">
        <v>515</v>
      </c>
      <c r="E389" t="s">
        <v>528</v>
      </c>
      <c r="F389">
        <v>1948.53</v>
      </c>
      <c r="G389">
        <v>1349</v>
      </c>
      <c r="H389">
        <v>599.53</v>
      </c>
      <c r="I389" s="5">
        <f>IF(Table13[[#This Row],[Sales Amount (₹)]]=0,0,Table13[[#This Row],[Profit (₹)]]/Table13[[#This Row],[Sales Amount (₹)]])</f>
        <v>0.3076832278692142</v>
      </c>
      <c r="J389">
        <v>1</v>
      </c>
      <c r="K389" t="s">
        <v>546</v>
      </c>
    </row>
    <row r="390" spans="1:11" x14ac:dyDescent="0.3">
      <c r="A390" t="s">
        <v>398</v>
      </c>
      <c r="B390" s="3">
        <v>45210.030060120233</v>
      </c>
      <c r="C390" s="3" t="s">
        <v>510</v>
      </c>
      <c r="D390" t="s">
        <v>518</v>
      </c>
      <c r="E390" t="s">
        <v>535</v>
      </c>
      <c r="F390">
        <v>7253.93</v>
      </c>
      <c r="G390">
        <v>1623</v>
      </c>
      <c r="H390">
        <v>2384.9299999999998</v>
      </c>
      <c r="I390" s="5">
        <f>IF(Table13[[#This Row],[Sales Amount (₹)]]=0,0,Table13[[#This Row],[Profit (₹)]]/Table13[[#This Row],[Sales Amount (₹)]])</f>
        <v>0.32877764191272862</v>
      </c>
      <c r="J390">
        <v>3</v>
      </c>
      <c r="K390" t="s">
        <v>547</v>
      </c>
    </row>
    <row r="391" spans="1:11" x14ac:dyDescent="0.3">
      <c r="A391" t="s">
        <v>399</v>
      </c>
      <c r="B391" s="3">
        <v>45210.759519038067</v>
      </c>
      <c r="C391" s="3" t="s">
        <v>510</v>
      </c>
      <c r="D391" t="s">
        <v>518</v>
      </c>
      <c r="E391" t="s">
        <v>541</v>
      </c>
      <c r="F391">
        <v>6429.64</v>
      </c>
      <c r="G391">
        <v>1403</v>
      </c>
      <c r="H391">
        <v>817.64</v>
      </c>
      <c r="I391" s="5">
        <f>IF(Table13[[#This Row],[Sales Amount (₹)]]=0,0,Table13[[#This Row],[Profit (₹)]]/Table13[[#This Row],[Sales Amount (₹)]])</f>
        <v>0.12716730641217858</v>
      </c>
      <c r="J391">
        <v>4</v>
      </c>
      <c r="K391" t="s">
        <v>545</v>
      </c>
    </row>
    <row r="392" spans="1:11" x14ac:dyDescent="0.3">
      <c r="A392" t="s">
        <v>400</v>
      </c>
      <c r="B392" s="3">
        <v>45211.488977955902</v>
      </c>
      <c r="C392" s="3" t="s">
        <v>510</v>
      </c>
      <c r="D392" t="s">
        <v>514</v>
      </c>
      <c r="E392" t="s">
        <v>543</v>
      </c>
      <c r="F392">
        <v>7880.68</v>
      </c>
      <c r="G392">
        <v>1850</v>
      </c>
      <c r="H392">
        <v>2330.6799999999998</v>
      </c>
      <c r="I392" s="5">
        <f>IF(Table13[[#This Row],[Sales Amount (₹)]]=0,0,Table13[[#This Row],[Profit (₹)]]/Table13[[#This Row],[Sales Amount (₹)]])</f>
        <v>0.29574605237111518</v>
      </c>
      <c r="J392">
        <v>3</v>
      </c>
      <c r="K392" t="s">
        <v>544</v>
      </c>
    </row>
    <row r="393" spans="1:11" x14ac:dyDescent="0.3">
      <c r="A393" t="s">
        <v>401</v>
      </c>
      <c r="B393" s="3">
        <v>45212.218436873743</v>
      </c>
      <c r="C393" s="3" t="s">
        <v>510</v>
      </c>
      <c r="D393" t="s">
        <v>517</v>
      </c>
      <c r="E393" t="s">
        <v>533</v>
      </c>
      <c r="F393">
        <v>1615.57</v>
      </c>
      <c r="G393">
        <v>1238</v>
      </c>
      <c r="H393">
        <v>377.57</v>
      </c>
      <c r="I393" s="5">
        <f>IF(Table13[[#This Row],[Sales Amount (₹)]]=0,0,Table13[[#This Row],[Profit (₹)]]/Table13[[#This Row],[Sales Amount (₹)]])</f>
        <v>0.23370698886461125</v>
      </c>
      <c r="J393">
        <v>1</v>
      </c>
      <c r="K393" t="s">
        <v>545</v>
      </c>
    </row>
    <row r="394" spans="1:11" x14ac:dyDescent="0.3">
      <c r="A394" t="s">
        <v>402</v>
      </c>
      <c r="B394" s="3">
        <v>45212.947895791571</v>
      </c>
      <c r="C394" s="3" t="s">
        <v>513</v>
      </c>
      <c r="D394" t="s">
        <v>516</v>
      </c>
      <c r="E394" t="s">
        <v>525</v>
      </c>
      <c r="F394">
        <v>898.08</v>
      </c>
      <c r="G394">
        <v>651</v>
      </c>
      <c r="H394">
        <v>247.08</v>
      </c>
      <c r="I394" s="5">
        <f>IF(Table13[[#This Row],[Sales Amount (₹)]]=0,0,Table13[[#This Row],[Profit (₹)]]/Table13[[#This Row],[Sales Amount (₹)]])</f>
        <v>0.27512025654730093</v>
      </c>
      <c r="J394">
        <v>1</v>
      </c>
      <c r="K394" t="s">
        <v>546</v>
      </c>
    </row>
    <row r="395" spans="1:11" x14ac:dyDescent="0.3">
      <c r="A395" t="s">
        <v>403</v>
      </c>
      <c r="B395" s="3">
        <v>45213.677354709413</v>
      </c>
      <c r="C395" s="3" t="s">
        <v>511</v>
      </c>
      <c r="D395" t="s">
        <v>517</v>
      </c>
      <c r="E395" t="s">
        <v>533</v>
      </c>
      <c r="F395">
        <v>1759.44</v>
      </c>
      <c r="G395">
        <v>1482</v>
      </c>
      <c r="H395">
        <v>277.44</v>
      </c>
      <c r="I395" s="5">
        <f>IF(Table13[[#This Row],[Sales Amount (₹)]]=0,0,Table13[[#This Row],[Profit (₹)]]/Table13[[#This Row],[Sales Amount (₹)]])</f>
        <v>0.15768653662528986</v>
      </c>
      <c r="J395">
        <v>1</v>
      </c>
      <c r="K395" t="s">
        <v>545</v>
      </c>
    </row>
    <row r="396" spans="1:11" x14ac:dyDescent="0.3">
      <c r="A396" t="s">
        <v>404</v>
      </c>
      <c r="B396" s="3">
        <v>45214.406813627247</v>
      </c>
      <c r="C396" s="3" t="s">
        <v>513</v>
      </c>
      <c r="D396" t="s">
        <v>516</v>
      </c>
      <c r="E396" t="s">
        <v>525</v>
      </c>
      <c r="F396">
        <v>2657.4</v>
      </c>
      <c r="G396">
        <v>593</v>
      </c>
      <c r="H396">
        <v>878.4</v>
      </c>
      <c r="I396" s="5">
        <f>IF(Table13[[#This Row],[Sales Amount (₹)]]=0,0,Table13[[#This Row],[Profit (₹)]]/Table13[[#This Row],[Sales Amount (₹)]])</f>
        <v>0.33054865658162114</v>
      </c>
      <c r="J396">
        <v>3</v>
      </c>
      <c r="K396" t="s">
        <v>544</v>
      </c>
    </row>
    <row r="397" spans="1:11" x14ac:dyDescent="0.3">
      <c r="A397" t="s">
        <v>405</v>
      </c>
      <c r="B397" s="3">
        <v>45215.136272545082</v>
      </c>
      <c r="C397" s="3" t="s">
        <v>510</v>
      </c>
      <c r="D397" t="s">
        <v>515</v>
      </c>
      <c r="E397" t="s">
        <v>529</v>
      </c>
      <c r="F397">
        <v>299.18</v>
      </c>
      <c r="G397">
        <v>128</v>
      </c>
      <c r="H397">
        <v>43.18</v>
      </c>
      <c r="I397" s="5">
        <f>IF(Table13[[#This Row],[Sales Amount (₹)]]=0,0,Table13[[#This Row],[Profit (₹)]]/Table13[[#This Row],[Sales Amount (₹)]])</f>
        <v>0.14432782940036099</v>
      </c>
      <c r="J397">
        <v>2</v>
      </c>
      <c r="K397" t="s">
        <v>544</v>
      </c>
    </row>
    <row r="398" spans="1:11" x14ac:dyDescent="0.3">
      <c r="A398" t="s">
        <v>406</v>
      </c>
      <c r="B398" s="3">
        <v>45215.865731462924</v>
      </c>
      <c r="C398" s="3" t="s">
        <v>512</v>
      </c>
      <c r="D398" t="s">
        <v>516</v>
      </c>
      <c r="E398" t="s">
        <v>525</v>
      </c>
      <c r="F398">
        <v>1243.26</v>
      </c>
      <c r="G398">
        <v>174</v>
      </c>
      <c r="H398">
        <v>373.26</v>
      </c>
      <c r="I398" s="5">
        <f>IF(Table13[[#This Row],[Sales Amount (₹)]]=0,0,Table13[[#This Row],[Profit (₹)]]/Table13[[#This Row],[Sales Amount (₹)]])</f>
        <v>0.30022682302977655</v>
      </c>
      <c r="J398">
        <v>5</v>
      </c>
      <c r="K398" t="s">
        <v>547</v>
      </c>
    </row>
    <row r="399" spans="1:11" x14ac:dyDescent="0.3">
      <c r="A399" t="s">
        <v>407</v>
      </c>
      <c r="B399" s="3">
        <v>45216.595190380751</v>
      </c>
      <c r="C399" s="3" t="s">
        <v>511</v>
      </c>
      <c r="D399" t="s">
        <v>516</v>
      </c>
      <c r="E399" t="s">
        <v>527</v>
      </c>
      <c r="F399">
        <v>938.08</v>
      </c>
      <c r="G399">
        <v>141</v>
      </c>
      <c r="H399">
        <v>233.08</v>
      </c>
      <c r="I399" s="5">
        <f>IF(Table13[[#This Row],[Sales Amount (₹)]]=0,0,Table13[[#This Row],[Profit (₹)]]/Table13[[#This Row],[Sales Amount (₹)]])</f>
        <v>0.24846494968446189</v>
      </c>
      <c r="J399">
        <v>5</v>
      </c>
      <c r="K399" t="s">
        <v>546</v>
      </c>
    </row>
    <row r="400" spans="1:11" x14ac:dyDescent="0.3">
      <c r="A400" t="s">
        <v>408</v>
      </c>
      <c r="B400" s="3">
        <v>45217.324649298593</v>
      </c>
      <c r="C400" s="3" t="s">
        <v>513</v>
      </c>
      <c r="D400" t="s">
        <v>515</v>
      </c>
      <c r="E400" t="s">
        <v>521</v>
      </c>
      <c r="F400">
        <v>2877.59</v>
      </c>
      <c r="G400">
        <v>1140</v>
      </c>
      <c r="H400">
        <v>597.59</v>
      </c>
      <c r="I400" s="5">
        <f>IF(Table13[[#This Row],[Sales Amount (₹)]]=0,0,Table13[[#This Row],[Profit (₹)]]/Table13[[#This Row],[Sales Amount (₹)]])</f>
        <v>0.2076703074447715</v>
      </c>
      <c r="J400">
        <v>2</v>
      </c>
      <c r="K400" t="s">
        <v>545</v>
      </c>
    </row>
    <row r="401" spans="1:11" x14ac:dyDescent="0.3">
      <c r="A401" t="s">
        <v>409</v>
      </c>
      <c r="B401" s="3">
        <v>45218.05410821642</v>
      </c>
      <c r="C401" s="3" t="s">
        <v>512</v>
      </c>
      <c r="D401" t="s">
        <v>514</v>
      </c>
      <c r="E401" t="s">
        <v>523</v>
      </c>
      <c r="F401">
        <v>1624.85</v>
      </c>
      <c r="G401">
        <v>687</v>
      </c>
      <c r="H401">
        <v>250.85</v>
      </c>
      <c r="I401" s="5">
        <f>IF(Table13[[#This Row],[Sales Amount (₹)]]=0,0,Table13[[#This Row],[Profit (₹)]]/Table13[[#This Row],[Sales Amount (₹)]])</f>
        <v>0.15438348155214329</v>
      </c>
      <c r="J401">
        <v>2</v>
      </c>
      <c r="K401" t="s">
        <v>547</v>
      </c>
    </row>
    <row r="402" spans="1:11" x14ac:dyDescent="0.3">
      <c r="A402" t="s">
        <v>410</v>
      </c>
      <c r="B402" s="3">
        <v>45218.783567134262</v>
      </c>
      <c r="C402" s="3" t="s">
        <v>510</v>
      </c>
      <c r="D402" t="s">
        <v>516</v>
      </c>
      <c r="E402" t="s">
        <v>526</v>
      </c>
      <c r="F402">
        <v>1018.49</v>
      </c>
      <c r="G402">
        <v>441</v>
      </c>
      <c r="H402">
        <v>136.49</v>
      </c>
      <c r="I402" s="5">
        <f>IF(Table13[[#This Row],[Sales Amount (₹)]]=0,0,Table13[[#This Row],[Profit (₹)]]/Table13[[#This Row],[Sales Amount (₹)]])</f>
        <v>0.13401211597561097</v>
      </c>
      <c r="J402">
        <v>2</v>
      </c>
      <c r="K402" t="s">
        <v>544</v>
      </c>
    </row>
    <row r="403" spans="1:11" x14ac:dyDescent="0.3">
      <c r="A403" t="s">
        <v>411</v>
      </c>
      <c r="B403" s="3">
        <v>45219.513026052096</v>
      </c>
      <c r="C403" s="3" t="s">
        <v>511</v>
      </c>
      <c r="D403" t="s">
        <v>514</v>
      </c>
      <c r="E403" t="s">
        <v>523</v>
      </c>
      <c r="F403">
        <v>2043.87</v>
      </c>
      <c r="G403">
        <v>1410</v>
      </c>
      <c r="H403">
        <v>633.87</v>
      </c>
      <c r="I403" s="5">
        <f>IF(Table13[[#This Row],[Sales Amount (₹)]]=0,0,Table13[[#This Row],[Profit (₹)]]/Table13[[#This Row],[Sales Amount (₹)]])</f>
        <v>0.3101322491156483</v>
      </c>
      <c r="J403">
        <v>1</v>
      </c>
      <c r="K403" t="s">
        <v>544</v>
      </c>
    </row>
    <row r="404" spans="1:11" x14ac:dyDescent="0.3">
      <c r="A404" t="s">
        <v>412</v>
      </c>
      <c r="B404" s="3">
        <v>45220.242484969931</v>
      </c>
      <c r="C404" s="3" t="s">
        <v>510</v>
      </c>
      <c r="D404" t="s">
        <v>515</v>
      </c>
      <c r="E404" t="s">
        <v>520</v>
      </c>
      <c r="F404">
        <v>993.28</v>
      </c>
      <c r="G404">
        <v>367</v>
      </c>
      <c r="H404">
        <v>259.27999999999997</v>
      </c>
      <c r="I404" s="5">
        <f>IF(Table13[[#This Row],[Sales Amount (₹)]]=0,0,Table13[[#This Row],[Profit (₹)]]/Table13[[#This Row],[Sales Amount (₹)]])</f>
        <v>0.26103414948453607</v>
      </c>
      <c r="J404">
        <v>2</v>
      </c>
      <c r="K404" t="s">
        <v>546</v>
      </c>
    </row>
    <row r="405" spans="1:11" x14ac:dyDescent="0.3">
      <c r="A405" t="s">
        <v>413</v>
      </c>
      <c r="B405" s="3">
        <v>45220.971943887773</v>
      </c>
      <c r="C405" s="3" t="s">
        <v>512</v>
      </c>
      <c r="D405" t="s">
        <v>516</v>
      </c>
      <c r="E405" t="s">
        <v>532</v>
      </c>
      <c r="F405">
        <v>3682.21</v>
      </c>
      <c r="G405">
        <v>554</v>
      </c>
      <c r="H405">
        <v>912.21</v>
      </c>
      <c r="I405" s="5">
        <f>IF(Table13[[#This Row],[Sales Amount (₹)]]=0,0,Table13[[#This Row],[Profit (₹)]]/Table13[[#This Row],[Sales Amount (₹)]])</f>
        <v>0.24773437690951902</v>
      </c>
      <c r="J405">
        <v>5</v>
      </c>
      <c r="K405" t="s">
        <v>544</v>
      </c>
    </row>
    <row r="406" spans="1:11" x14ac:dyDescent="0.3">
      <c r="A406" t="s">
        <v>414</v>
      </c>
      <c r="B406" s="3">
        <v>45221.7014028056</v>
      </c>
      <c r="C406" s="3" t="s">
        <v>511</v>
      </c>
      <c r="D406" t="s">
        <v>514</v>
      </c>
      <c r="E406" t="s">
        <v>543</v>
      </c>
      <c r="F406">
        <v>1288.25</v>
      </c>
      <c r="G406">
        <v>1021</v>
      </c>
      <c r="H406">
        <v>267.25</v>
      </c>
      <c r="I406" s="5">
        <f>IF(Table13[[#This Row],[Sales Amount (₹)]]=0,0,Table13[[#This Row],[Profit (₹)]]/Table13[[#This Row],[Sales Amount (₹)]])</f>
        <v>0.20745196972637298</v>
      </c>
      <c r="J406">
        <v>1</v>
      </c>
      <c r="K406" t="s">
        <v>547</v>
      </c>
    </row>
    <row r="407" spans="1:11" x14ac:dyDescent="0.3">
      <c r="A407" t="s">
        <v>415</v>
      </c>
      <c r="B407" s="3">
        <v>45222.430861723427</v>
      </c>
      <c r="C407" s="3" t="s">
        <v>511</v>
      </c>
      <c r="D407" t="s">
        <v>514</v>
      </c>
      <c r="E407" t="s">
        <v>523</v>
      </c>
      <c r="F407">
        <v>3761.36</v>
      </c>
      <c r="G407">
        <v>1681</v>
      </c>
      <c r="H407">
        <v>399.36</v>
      </c>
      <c r="I407" s="5">
        <f>IF(Table13[[#This Row],[Sales Amount (₹)]]=0,0,Table13[[#This Row],[Profit (₹)]]/Table13[[#This Row],[Sales Amount (₹)]])</f>
        <v>0.10617436246464045</v>
      </c>
      <c r="J407">
        <v>2</v>
      </c>
      <c r="K407" t="s">
        <v>544</v>
      </c>
    </row>
    <row r="408" spans="1:11" x14ac:dyDescent="0.3">
      <c r="A408" t="s">
        <v>416</v>
      </c>
      <c r="B408" s="3">
        <v>45223.160320641276</v>
      </c>
      <c r="C408" s="3" t="s">
        <v>510</v>
      </c>
      <c r="D408" t="s">
        <v>517</v>
      </c>
      <c r="E408" t="s">
        <v>539</v>
      </c>
      <c r="F408">
        <v>10854.76</v>
      </c>
      <c r="G408">
        <v>1945</v>
      </c>
      <c r="H408">
        <v>3074.76</v>
      </c>
      <c r="I408" s="5">
        <f>IF(Table13[[#This Row],[Sales Amount (₹)]]=0,0,Table13[[#This Row],[Profit (₹)]]/Table13[[#This Row],[Sales Amount (₹)]])</f>
        <v>0.28326374788572017</v>
      </c>
      <c r="J408">
        <v>4</v>
      </c>
      <c r="K408" t="s">
        <v>546</v>
      </c>
    </row>
    <row r="409" spans="1:11" x14ac:dyDescent="0.3">
      <c r="A409" t="s">
        <v>417</v>
      </c>
      <c r="B409" s="3">
        <v>45223.889779559111</v>
      </c>
      <c r="C409" s="3" t="s">
        <v>511</v>
      </c>
      <c r="D409" t="s">
        <v>518</v>
      </c>
      <c r="E409" t="s">
        <v>531</v>
      </c>
      <c r="F409">
        <v>3186.84</v>
      </c>
      <c r="G409">
        <v>792</v>
      </c>
      <c r="H409">
        <v>810.84</v>
      </c>
      <c r="I409" s="5">
        <f>IF(Table13[[#This Row],[Sales Amount (₹)]]=0,0,Table13[[#This Row],[Profit (₹)]]/Table13[[#This Row],[Sales Amount (₹)]])</f>
        <v>0.25443385924614981</v>
      </c>
      <c r="J409">
        <v>3</v>
      </c>
      <c r="K409" t="s">
        <v>546</v>
      </c>
    </row>
    <row r="410" spans="1:11" x14ac:dyDescent="0.3">
      <c r="A410" t="s">
        <v>418</v>
      </c>
      <c r="B410" s="3">
        <v>45224.619238476953</v>
      </c>
      <c r="C410" s="3" t="s">
        <v>511</v>
      </c>
      <c r="D410" t="s">
        <v>517</v>
      </c>
      <c r="E410" t="s">
        <v>536</v>
      </c>
      <c r="F410">
        <v>321.45999999999998</v>
      </c>
      <c r="G410">
        <v>128</v>
      </c>
      <c r="H410">
        <v>65.459999999999994</v>
      </c>
      <c r="I410" s="5">
        <f>IF(Table13[[#This Row],[Sales Amount (₹)]]=0,0,Table13[[#This Row],[Profit (₹)]]/Table13[[#This Row],[Sales Amount (₹)]])</f>
        <v>0.20363342250979904</v>
      </c>
      <c r="J410">
        <v>2</v>
      </c>
      <c r="K410" t="s">
        <v>544</v>
      </c>
    </row>
    <row r="411" spans="1:11" x14ac:dyDescent="0.3">
      <c r="A411" t="s">
        <v>419</v>
      </c>
      <c r="B411" s="3">
        <v>45225.34869739478</v>
      </c>
      <c r="C411" s="3" t="s">
        <v>512</v>
      </c>
      <c r="D411" t="s">
        <v>514</v>
      </c>
      <c r="E411" t="s">
        <v>519</v>
      </c>
      <c r="F411">
        <v>7191.74</v>
      </c>
      <c r="G411">
        <v>1635</v>
      </c>
      <c r="H411">
        <v>2286.7399999999998</v>
      </c>
      <c r="I411" s="5">
        <f>IF(Table13[[#This Row],[Sales Amount (₹)]]=0,0,Table13[[#This Row],[Profit (₹)]]/Table13[[#This Row],[Sales Amount (₹)]])</f>
        <v>0.3179675572253724</v>
      </c>
      <c r="J411">
        <v>3</v>
      </c>
      <c r="K411" t="s">
        <v>547</v>
      </c>
    </row>
    <row r="412" spans="1:11" x14ac:dyDescent="0.3">
      <c r="A412" t="s">
        <v>420</v>
      </c>
      <c r="B412" s="3">
        <v>45226.078156312607</v>
      </c>
      <c r="C412" s="3" t="s">
        <v>510</v>
      </c>
      <c r="D412" t="s">
        <v>517</v>
      </c>
      <c r="E412" t="s">
        <v>530</v>
      </c>
      <c r="F412">
        <v>3653.43</v>
      </c>
      <c r="G412">
        <v>906</v>
      </c>
      <c r="H412">
        <v>935.43</v>
      </c>
      <c r="I412" s="5">
        <f>IF(Table13[[#This Row],[Sales Amount (₹)]]=0,0,Table13[[#This Row],[Profit (₹)]]/Table13[[#This Row],[Sales Amount (₹)]])</f>
        <v>0.25604158284132994</v>
      </c>
      <c r="J412">
        <v>3</v>
      </c>
      <c r="K412" t="s">
        <v>547</v>
      </c>
    </row>
    <row r="413" spans="1:11" x14ac:dyDescent="0.3">
      <c r="A413" t="s">
        <v>421</v>
      </c>
      <c r="B413" s="3">
        <v>45226.807615230449</v>
      </c>
      <c r="C413" s="3" t="s">
        <v>513</v>
      </c>
      <c r="D413" t="s">
        <v>516</v>
      </c>
      <c r="E413" t="s">
        <v>532</v>
      </c>
      <c r="F413">
        <v>420.56</v>
      </c>
      <c r="G413">
        <v>154</v>
      </c>
      <c r="H413">
        <v>112.56</v>
      </c>
      <c r="I413" s="5">
        <f>IF(Table13[[#This Row],[Sales Amount (₹)]]=0,0,Table13[[#This Row],[Profit (₹)]]/Table13[[#This Row],[Sales Amount (₹)]])</f>
        <v>0.26764314247669774</v>
      </c>
      <c r="J413">
        <v>2</v>
      </c>
      <c r="K413" t="s">
        <v>544</v>
      </c>
    </row>
    <row r="414" spans="1:11" x14ac:dyDescent="0.3">
      <c r="A414" t="s">
        <v>422</v>
      </c>
      <c r="B414" s="3">
        <v>45227.537074148277</v>
      </c>
      <c r="C414" s="3" t="s">
        <v>512</v>
      </c>
      <c r="D414" t="s">
        <v>518</v>
      </c>
      <c r="E414" t="s">
        <v>535</v>
      </c>
      <c r="F414">
        <v>8509.3799999999992</v>
      </c>
      <c r="G414">
        <v>1435</v>
      </c>
      <c r="H414">
        <v>1334.38</v>
      </c>
      <c r="I414" s="5">
        <f>IF(Table13[[#This Row],[Sales Amount (₹)]]=0,0,Table13[[#This Row],[Profit (₹)]]/Table13[[#This Row],[Sales Amount (₹)]])</f>
        <v>0.1568128347776219</v>
      </c>
      <c r="J414">
        <v>5</v>
      </c>
      <c r="K414" t="s">
        <v>545</v>
      </c>
    </row>
    <row r="415" spans="1:11" x14ac:dyDescent="0.3">
      <c r="A415" t="s">
        <v>423</v>
      </c>
      <c r="B415" s="3">
        <v>45228.266533066133</v>
      </c>
      <c r="C415" s="3" t="s">
        <v>512</v>
      </c>
      <c r="D415" t="s">
        <v>518</v>
      </c>
      <c r="E415" t="s">
        <v>537</v>
      </c>
      <c r="F415">
        <v>4096.68</v>
      </c>
      <c r="G415">
        <v>850</v>
      </c>
      <c r="H415">
        <v>696.68</v>
      </c>
      <c r="I415" s="5">
        <f>IF(Table13[[#This Row],[Sales Amount (₹)]]=0,0,Table13[[#This Row],[Profit (₹)]]/Table13[[#This Row],[Sales Amount (₹)]])</f>
        <v>0.17005965806457909</v>
      </c>
      <c r="J415">
        <v>4</v>
      </c>
      <c r="K415" t="s">
        <v>546</v>
      </c>
    </row>
    <row r="416" spans="1:11" x14ac:dyDescent="0.3">
      <c r="A416" t="s">
        <v>424</v>
      </c>
      <c r="B416" s="3">
        <v>45228.99599198396</v>
      </c>
      <c r="C416" s="3" t="s">
        <v>513</v>
      </c>
      <c r="D416" t="s">
        <v>514</v>
      </c>
      <c r="E416" t="s">
        <v>538</v>
      </c>
      <c r="F416">
        <v>4595.46</v>
      </c>
      <c r="G416">
        <v>1367</v>
      </c>
      <c r="H416">
        <v>494.46</v>
      </c>
      <c r="I416" s="5">
        <f>IF(Table13[[#This Row],[Sales Amount (₹)]]=0,0,Table13[[#This Row],[Profit (₹)]]/Table13[[#This Row],[Sales Amount (₹)]])</f>
        <v>0.10759749840059536</v>
      </c>
      <c r="J416">
        <v>3</v>
      </c>
      <c r="K416" t="s">
        <v>544</v>
      </c>
    </row>
    <row r="417" spans="1:11" x14ac:dyDescent="0.3">
      <c r="A417" t="s">
        <v>425</v>
      </c>
      <c r="B417" s="3">
        <v>45229.725450901788</v>
      </c>
      <c r="C417" s="3" t="s">
        <v>510</v>
      </c>
      <c r="D417" t="s">
        <v>516</v>
      </c>
      <c r="E417" t="s">
        <v>532</v>
      </c>
      <c r="F417">
        <v>1617.32</v>
      </c>
      <c r="G417">
        <v>464</v>
      </c>
      <c r="H417">
        <v>225.32</v>
      </c>
      <c r="I417" s="5">
        <f>IF(Table13[[#This Row],[Sales Amount (₹)]]=0,0,Table13[[#This Row],[Profit (₹)]]/Table13[[#This Row],[Sales Amount (₹)]])</f>
        <v>0.13931689461578414</v>
      </c>
      <c r="J417">
        <v>3</v>
      </c>
      <c r="K417" t="s">
        <v>545</v>
      </c>
    </row>
    <row r="418" spans="1:11" x14ac:dyDescent="0.3">
      <c r="A418" t="s">
        <v>426</v>
      </c>
      <c r="B418" s="3">
        <v>45230.454909819629</v>
      </c>
      <c r="C418" s="3" t="s">
        <v>510</v>
      </c>
      <c r="D418" t="s">
        <v>517</v>
      </c>
      <c r="E418" t="s">
        <v>533</v>
      </c>
      <c r="F418">
        <v>326.29000000000002</v>
      </c>
      <c r="G418">
        <v>253</v>
      </c>
      <c r="H418">
        <v>73.290000000000006</v>
      </c>
      <c r="I418" s="5">
        <f>IF(Table13[[#This Row],[Sales Amount (₹)]]=0,0,Table13[[#This Row],[Profit (₹)]]/Table13[[#This Row],[Sales Amount (₹)]])</f>
        <v>0.22461613901743849</v>
      </c>
      <c r="J418">
        <v>1</v>
      </c>
      <c r="K418" t="s">
        <v>545</v>
      </c>
    </row>
    <row r="419" spans="1:11" x14ac:dyDescent="0.3">
      <c r="A419" t="s">
        <v>427</v>
      </c>
      <c r="B419" s="3">
        <v>45231.184368737457</v>
      </c>
      <c r="C419" s="3" t="s">
        <v>511</v>
      </c>
      <c r="D419" t="s">
        <v>516</v>
      </c>
      <c r="E419" t="s">
        <v>532</v>
      </c>
      <c r="F419">
        <v>1007.38</v>
      </c>
      <c r="G419">
        <v>812</v>
      </c>
      <c r="H419">
        <v>195.38</v>
      </c>
      <c r="I419" s="5">
        <f>IF(Table13[[#This Row],[Sales Amount (₹)]]=0,0,Table13[[#This Row],[Profit (₹)]]/Table13[[#This Row],[Sales Amount (₹)]])</f>
        <v>0.19394865889733764</v>
      </c>
      <c r="J419">
        <v>1</v>
      </c>
      <c r="K419" t="s">
        <v>546</v>
      </c>
    </row>
    <row r="420" spans="1:11" x14ac:dyDescent="0.3">
      <c r="A420" t="s">
        <v>428</v>
      </c>
      <c r="B420" s="3">
        <v>45231.913827655299</v>
      </c>
      <c r="C420" s="3" t="s">
        <v>510</v>
      </c>
      <c r="D420" t="s">
        <v>518</v>
      </c>
      <c r="E420" t="s">
        <v>541</v>
      </c>
      <c r="F420">
        <v>1851.84</v>
      </c>
      <c r="G420">
        <v>1340</v>
      </c>
      <c r="H420">
        <v>511.84</v>
      </c>
      <c r="I420" s="5">
        <f>IF(Table13[[#This Row],[Sales Amount (₹)]]=0,0,Table13[[#This Row],[Profit (₹)]]/Table13[[#This Row],[Sales Amount (₹)]])</f>
        <v>0.27639536893036115</v>
      </c>
      <c r="J420">
        <v>1</v>
      </c>
      <c r="K420" t="s">
        <v>544</v>
      </c>
    </row>
    <row r="421" spans="1:11" x14ac:dyDescent="0.3">
      <c r="A421" t="s">
        <v>429</v>
      </c>
      <c r="B421" s="3">
        <v>45232.643286573133</v>
      </c>
      <c r="C421" s="3" t="s">
        <v>512</v>
      </c>
      <c r="D421" t="s">
        <v>518</v>
      </c>
      <c r="E421" t="s">
        <v>542</v>
      </c>
      <c r="F421">
        <v>297.24</v>
      </c>
      <c r="G421">
        <v>124</v>
      </c>
      <c r="H421">
        <v>49.24</v>
      </c>
      <c r="I421" s="5">
        <f>IF(Table13[[#This Row],[Sales Amount (₹)]]=0,0,Table13[[#This Row],[Profit (₹)]]/Table13[[#This Row],[Sales Amount (₹)]])</f>
        <v>0.16565738124074822</v>
      </c>
      <c r="J421">
        <v>2</v>
      </c>
      <c r="K421" t="s">
        <v>546</v>
      </c>
    </row>
    <row r="422" spans="1:11" x14ac:dyDescent="0.3">
      <c r="A422" t="s">
        <v>430</v>
      </c>
      <c r="B422" s="3">
        <v>45233.372745490968</v>
      </c>
      <c r="C422" s="3" t="s">
        <v>511</v>
      </c>
      <c r="D422" t="s">
        <v>515</v>
      </c>
      <c r="E422" t="s">
        <v>521</v>
      </c>
      <c r="F422">
        <v>6904.32</v>
      </c>
      <c r="G422">
        <v>1621</v>
      </c>
      <c r="H422">
        <v>2041.32</v>
      </c>
      <c r="I422" s="5">
        <f>IF(Table13[[#This Row],[Sales Amount (₹)]]=0,0,Table13[[#This Row],[Profit (₹)]]/Table13[[#This Row],[Sales Amount (₹)]])</f>
        <v>0.29565837041156839</v>
      </c>
      <c r="J422">
        <v>3</v>
      </c>
      <c r="K422" t="s">
        <v>546</v>
      </c>
    </row>
    <row r="423" spans="1:11" x14ac:dyDescent="0.3">
      <c r="A423" t="s">
        <v>431</v>
      </c>
      <c r="B423" s="3">
        <v>45234.102204408809</v>
      </c>
      <c r="C423" s="3" t="s">
        <v>513</v>
      </c>
      <c r="D423" t="s">
        <v>515</v>
      </c>
      <c r="E423" t="s">
        <v>520</v>
      </c>
      <c r="F423">
        <v>7533.6</v>
      </c>
      <c r="G423">
        <v>1558</v>
      </c>
      <c r="H423">
        <v>1301.5999999999999</v>
      </c>
      <c r="I423" s="5">
        <f>IF(Table13[[#This Row],[Sales Amount (₹)]]=0,0,Table13[[#This Row],[Profit (₹)]]/Table13[[#This Row],[Sales Amount (₹)]])</f>
        <v>0.17277264521609853</v>
      </c>
      <c r="J423">
        <v>4</v>
      </c>
      <c r="K423" t="s">
        <v>547</v>
      </c>
    </row>
    <row r="424" spans="1:11" x14ac:dyDescent="0.3">
      <c r="A424" t="s">
        <v>432</v>
      </c>
      <c r="B424" s="3">
        <v>45234.831663326637</v>
      </c>
      <c r="C424" s="3" t="s">
        <v>513</v>
      </c>
      <c r="D424" t="s">
        <v>515</v>
      </c>
      <c r="E424" t="s">
        <v>534</v>
      </c>
      <c r="F424">
        <v>1550.51</v>
      </c>
      <c r="G424">
        <v>623</v>
      </c>
      <c r="H424">
        <v>304.51</v>
      </c>
      <c r="I424" s="5">
        <f>IF(Table13[[#This Row],[Sales Amount (₹)]]=0,0,Table13[[#This Row],[Profit (₹)]]/Table13[[#This Row],[Sales Amount (₹)]])</f>
        <v>0.19639344473753798</v>
      </c>
      <c r="J424">
        <v>2</v>
      </c>
      <c r="K424" t="s">
        <v>545</v>
      </c>
    </row>
    <row r="425" spans="1:11" x14ac:dyDescent="0.3">
      <c r="A425" t="s">
        <v>433</v>
      </c>
      <c r="B425" s="3">
        <v>45235.561122244479</v>
      </c>
      <c r="C425" s="3" t="s">
        <v>513</v>
      </c>
      <c r="D425" t="s">
        <v>515</v>
      </c>
      <c r="E425" t="s">
        <v>521</v>
      </c>
      <c r="F425">
        <v>4230.92</v>
      </c>
      <c r="G425">
        <v>916</v>
      </c>
      <c r="H425">
        <v>566.91999999999996</v>
      </c>
      <c r="I425" s="5">
        <f>IF(Table13[[#This Row],[Sales Amount (₹)]]=0,0,Table13[[#This Row],[Profit (₹)]]/Table13[[#This Row],[Sales Amount (₹)]])</f>
        <v>0.13399449765062915</v>
      </c>
      <c r="J425">
        <v>4</v>
      </c>
      <c r="K425" t="s">
        <v>547</v>
      </c>
    </row>
    <row r="426" spans="1:11" x14ac:dyDescent="0.3">
      <c r="A426" t="s">
        <v>434</v>
      </c>
      <c r="B426" s="3">
        <v>45236.290581162313</v>
      </c>
      <c r="C426" s="3" t="s">
        <v>513</v>
      </c>
      <c r="D426" t="s">
        <v>518</v>
      </c>
      <c r="E426" t="s">
        <v>542</v>
      </c>
      <c r="F426">
        <v>4326.1099999999997</v>
      </c>
      <c r="G426">
        <v>1692</v>
      </c>
      <c r="H426">
        <v>942.11</v>
      </c>
      <c r="I426" s="5">
        <f>IF(Table13[[#This Row],[Sales Amount (₹)]]=0,0,Table13[[#This Row],[Profit (₹)]]/Table13[[#This Row],[Sales Amount (₹)]])</f>
        <v>0.21777301085732911</v>
      </c>
      <c r="J426">
        <v>2</v>
      </c>
      <c r="K426" t="s">
        <v>547</v>
      </c>
    </row>
    <row r="427" spans="1:11" x14ac:dyDescent="0.3">
      <c r="A427" t="s">
        <v>435</v>
      </c>
      <c r="B427" s="3">
        <v>45237.020040080148</v>
      </c>
      <c r="C427" s="3" t="s">
        <v>512</v>
      </c>
      <c r="D427" t="s">
        <v>517</v>
      </c>
      <c r="E427" t="s">
        <v>539</v>
      </c>
      <c r="F427">
        <v>8549.56</v>
      </c>
      <c r="G427">
        <v>1441</v>
      </c>
      <c r="H427">
        <v>2785.56</v>
      </c>
      <c r="I427" s="5">
        <f>IF(Table13[[#This Row],[Sales Amount (₹)]]=0,0,Table13[[#This Row],[Profit (₹)]]/Table13[[#This Row],[Sales Amount (₹)]])</f>
        <v>0.32581325822615437</v>
      </c>
      <c r="J427">
        <v>4</v>
      </c>
      <c r="K427" t="s">
        <v>544</v>
      </c>
    </row>
    <row r="428" spans="1:11" x14ac:dyDescent="0.3">
      <c r="A428" t="s">
        <v>436</v>
      </c>
      <c r="B428" s="3">
        <v>45237.74949899799</v>
      </c>
      <c r="C428" s="3" t="s">
        <v>511</v>
      </c>
      <c r="D428" t="s">
        <v>518</v>
      </c>
      <c r="E428" t="s">
        <v>541</v>
      </c>
      <c r="F428">
        <v>7722.74</v>
      </c>
      <c r="G428">
        <v>1899</v>
      </c>
      <c r="H428">
        <v>2025.74</v>
      </c>
      <c r="I428" s="5">
        <f>IF(Table13[[#This Row],[Sales Amount (₹)]]=0,0,Table13[[#This Row],[Profit (₹)]]/Table13[[#This Row],[Sales Amount (₹)]])</f>
        <v>0.26230845528918495</v>
      </c>
      <c r="J428">
        <v>3</v>
      </c>
      <c r="K428" t="s">
        <v>545</v>
      </c>
    </row>
    <row r="429" spans="1:11" x14ac:dyDescent="0.3">
      <c r="A429" t="s">
        <v>437</v>
      </c>
      <c r="B429" s="3">
        <v>45238.478957915817</v>
      </c>
      <c r="C429" s="3" t="s">
        <v>513</v>
      </c>
      <c r="D429" t="s">
        <v>516</v>
      </c>
      <c r="E429" t="s">
        <v>525</v>
      </c>
      <c r="F429">
        <v>2570.84</v>
      </c>
      <c r="G429">
        <v>1850</v>
      </c>
      <c r="H429">
        <v>720.84</v>
      </c>
      <c r="I429" s="5">
        <f>IF(Table13[[#This Row],[Sales Amount (₹)]]=0,0,Table13[[#This Row],[Profit (₹)]]/Table13[[#This Row],[Sales Amount (₹)]])</f>
        <v>0.28039084501563694</v>
      </c>
      <c r="J429">
        <v>1</v>
      </c>
      <c r="K429" t="s">
        <v>545</v>
      </c>
    </row>
    <row r="430" spans="1:11" x14ac:dyDescent="0.3">
      <c r="A430" t="s">
        <v>438</v>
      </c>
      <c r="B430" s="3">
        <v>45239.208416833659</v>
      </c>
      <c r="C430" s="3" t="s">
        <v>512</v>
      </c>
      <c r="D430" t="s">
        <v>516</v>
      </c>
      <c r="E430" t="s">
        <v>527</v>
      </c>
      <c r="F430">
        <v>732.11</v>
      </c>
      <c r="G430">
        <v>565</v>
      </c>
      <c r="H430">
        <v>167.11</v>
      </c>
      <c r="I430" s="5">
        <f>IF(Table13[[#This Row],[Sales Amount (₹)]]=0,0,Table13[[#This Row],[Profit (₹)]]/Table13[[#This Row],[Sales Amount (₹)]])</f>
        <v>0.22825804865389082</v>
      </c>
      <c r="J430">
        <v>1</v>
      </c>
      <c r="K430" t="s">
        <v>545</v>
      </c>
    </row>
    <row r="431" spans="1:11" x14ac:dyDescent="0.3">
      <c r="A431" t="s">
        <v>439</v>
      </c>
      <c r="B431" s="3">
        <v>45239.937875751493</v>
      </c>
      <c r="C431" s="3" t="s">
        <v>512</v>
      </c>
      <c r="D431" t="s">
        <v>516</v>
      </c>
      <c r="E431" t="s">
        <v>525</v>
      </c>
      <c r="F431">
        <v>2606.5300000000002</v>
      </c>
      <c r="G431">
        <v>588</v>
      </c>
      <c r="H431">
        <v>842.53</v>
      </c>
      <c r="I431" s="5">
        <f>IF(Table13[[#This Row],[Sales Amount (₹)]]=0,0,Table13[[#This Row],[Profit (₹)]]/Table13[[#This Row],[Sales Amount (₹)]])</f>
        <v>0.3232381748915224</v>
      </c>
      <c r="J431">
        <v>3</v>
      </c>
      <c r="K431" t="s">
        <v>545</v>
      </c>
    </row>
    <row r="432" spans="1:11" x14ac:dyDescent="0.3">
      <c r="A432" t="s">
        <v>440</v>
      </c>
      <c r="B432" s="3">
        <v>45240.667334669328</v>
      </c>
      <c r="C432" s="3" t="s">
        <v>512</v>
      </c>
      <c r="D432" t="s">
        <v>515</v>
      </c>
      <c r="E432" t="s">
        <v>521</v>
      </c>
      <c r="F432">
        <v>3348.89</v>
      </c>
      <c r="G432">
        <v>1139</v>
      </c>
      <c r="H432">
        <v>1070.8900000000001</v>
      </c>
      <c r="I432" s="5">
        <f>IF(Table13[[#This Row],[Sales Amount (₹)]]=0,0,Table13[[#This Row],[Profit (₹)]]/Table13[[#This Row],[Sales Amount (₹)]])</f>
        <v>0.31977461188632655</v>
      </c>
      <c r="J432">
        <v>2</v>
      </c>
      <c r="K432" t="s">
        <v>544</v>
      </c>
    </row>
    <row r="433" spans="1:11" x14ac:dyDescent="0.3">
      <c r="A433" t="s">
        <v>441</v>
      </c>
      <c r="B433" s="3">
        <v>45241.396793587162</v>
      </c>
      <c r="C433" s="3" t="s">
        <v>512</v>
      </c>
      <c r="D433" t="s">
        <v>516</v>
      </c>
      <c r="E433" t="s">
        <v>522</v>
      </c>
      <c r="F433">
        <v>2784.85</v>
      </c>
      <c r="G433">
        <v>1080</v>
      </c>
      <c r="H433">
        <v>624.85</v>
      </c>
      <c r="I433" s="5">
        <f>IF(Table13[[#This Row],[Sales Amount (₹)]]=0,0,Table13[[#This Row],[Profit (₹)]]/Table13[[#This Row],[Sales Amount (₹)]])</f>
        <v>0.22437474190710452</v>
      </c>
      <c r="J433">
        <v>2</v>
      </c>
      <c r="K433" t="s">
        <v>544</v>
      </c>
    </row>
    <row r="434" spans="1:11" x14ac:dyDescent="0.3">
      <c r="A434" t="s">
        <v>442</v>
      </c>
      <c r="B434" s="3">
        <v>45242.126252504997</v>
      </c>
      <c r="C434" s="3" t="s">
        <v>513</v>
      </c>
      <c r="D434" t="s">
        <v>517</v>
      </c>
      <c r="E434" t="s">
        <v>539</v>
      </c>
      <c r="F434">
        <v>10007.49</v>
      </c>
      <c r="G434">
        <v>1642</v>
      </c>
      <c r="H434">
        <v>1797.49</v>
      </c>
      <c r="I434" s="5">
        <f>IF(Table13[[#This Row],[Sales Amount (₹)]]=0,0,Table13[[#This Row],[Profit (₹)]]/Table13[[#This Row],[Sales Amount (₹)]])</f>
        <v>0.17961446876289661</v>
      </c>
      <c r="J434">
        <v>5</v>
      </c>
      <c r="K434" t="s">
        <v>547</v>
      </c>
    </row>
    <row r="435" spans="1:11" x14ac:dyDescent="0.3">
      <c r="A435" t="s">
        <v>443</v>
      </c>
      <c r="B435" s="3">
        <v>45242.855711422839</v>
      </c>
      <c r="C435" s="3" t="s">
        <v>513</v>
      </c>
      <c r="D435" t="s">
        <v>515</v>
      </c>
      <c r="E435" t="s">
        <v>534</v>
      </c>
      <c r="F435">
        <v>2736.71</v>
      </c>
      <c r="G435">
        <v>926</v>
      </c>
      <c r="H435">
        <v>884.71</v>
      </c>
      <c r="I435" s="5">
        <f>IF(Table13[[#This Row],[Sales Amount (₹)]]=0,0,Table13[[#This Row],[Profit (₹)]]/Table13[[#This Row],[Sales Amount (₹)]])</f>
        <v>0.32327502731381841</v>
      </c>
      <c r="J435">
        <v>2</v>
      </c>
      <c r="K435" t="s">
        <v>546</v>
      </c>
    </row>
    <row r="436" spans="1:11" x14ac:dyDescent="0.3">
      <c r="A436" t="s">
        <v>444</v>
      </c>
      <c r="B436" s="3">
        <v>45243.585170340673</v>
      </c>
      <c r="C436" s="3" t="s">
        <v>513</v>
      </c>
      <c r="D436" t="s">
        <v>514</v>
      </c>
      <c r="E436" t="s">
        <v>523</v>
      </c>
      <c r="F436">
        <v>3889.45</v>
      </c>
      <c r="G436">
        <v>1346</v>
      </c>
      <c r="H436">
        <v>1197.45</v>
      </c>
      <c r="I436" s="5">
        <f>IF(Table13[[#This Row],[Sales Amount (₹)]]=0,0,Table13[[#This Row],[Profit (₹)]]/Table13[[#This Row],[Sales Amount (₹)]])</f>
        <v>0.30787129285631648</v>
      </c>
      <c r="J436">
        <v>2</v>
      </c>
      <c r="K436" t="s">
        <v>547</v>
      </c>
    </row>
    <row r="437" spans="1:11" x14ac:dyDescent="0.3">
      <c r="A437" t="s">
        <v>445</v>
      </c>
      <c r="B437" s="3">
        <v>45244.314629258508</v>
      </c>
      <c r="C437" s="3" t="s">
        <v>512</v>
      </c>
      <c r="D437" t="s">
        <v>514</v>
      </c>
      <c r="E437" t="s">
        <v>538</v>
      </c>
      <c r="F437">
        <v>1967.39</v>
      </c>
      <c r="G437">
        <v>501</v>
      </c>
      <c r="H437">
        <v>464.39</v>
      </c>
      <c r="I437" s="5">
        <f>IF(Table13[[#This Row],[Sales Amount (₹)]]=0,0,Table13[[#This Row],[Profit (₹)]]/Table13[[#This Row],[Sales Amount (₹)]])</f>
        <v>0.23604369240465792</v>
      </c>
      <c r="J437">
        <v>3</v>
      </c>
      <c r="K437" t="s">
        <v>547</v>
      </c>
    </row>
    <row r="438" spans="1:11" x14ac:dyDescent="0.3">
      <c r="A438" t="s">
        <v>446</v>
      </c>
      <c r="B438" s="3">
        <v>45245.044088176342</v>
      </c>
      <c r="C438" s="3" t="s">
        <v>511</v>
      </c>
      <c r="D438" t="s">
        <v>518</v>
      </c>
      <c r="E438" t="s">
        <v>541</v>
      </c>
      <c r="F438">
        <v>2207.1999999999998</v>
      </c>
      <c r="G438">
        <v>1649</v>
      </c>
      <c r="H438">
        <v>558.20000000000005</v>
      </c>
      <c r="I438" s="5">
        <f>IF(Table13[[#This Row],[Sales Amount (₹)]]=0,0,Table13[[#This Row],[Profit (₹)]]/Table13[[#This Row],[Sales Amount (₹)]])</f>
        <v>0.25289960130482064</v>
      </c>
      <c r="J438">
        <v>1</v>
      </c>
      <c r="K438" t="s">
        <v>547</v>
      </c>
    </row>
    <row r="439" spans="1:11" x14ac:dyDescent="0.3">
      <c r="A439" t="s">
        <v>447</v>
      </c>
      <c r="B439" s="3">
        <v>45245.773547094177</v>
      </c>
      <c r="C439" s="3" t="s">
        <v>513</v>
      </c>
      <c r="D439" t="s">
        <v>514</v>
      </c>
      <c r="E439" t="s">
        <v>538</v>
      </c>
      <c r="F439">
        <v>2476.73</v>
      </c>
      <c r="G439">
        <v>719</v>
      </c>
      <c r="H439">
        <v>319.73</v>
      </c>
      <c r="I439" s="5">
        <f>IF(Table13[[#This Row],[Sales Amount (₹)]]=0,0,Table13[[#This Row],[Profit (₹)]]/Table13[[#This Row],[Sales Amount (₹)]])</f>
        <v>0.12909360325913605</v>
      </c>
      <c r="J439">
        <v>3</v>
      </c>
      <c r="K439" t="s">
        <v>544</v>
      </c>
    </row>
    <row r="440" spans="1:11" x14ac:dyDescent="0.3">
      <c r="A440" t="s">
        <v>448</v>
      </c>
      <c r="B440" s="3">
        <v>45246.503006012012</v>
      </c>
      <c r="C440" s="3" t="s">
        <v>510</v>
      </c>
      <c r="D440" t="s">
        <v>517</v>
      </c>
      <c r="E440" t="s">
        <v>540</v>
      </c>
      <c r="F440">
        <v>634.12</v>
      </c>
      <c r="G440">
        <v>230</v>
      </c>
      <c r="H440">
        <v>174.12</v>
      </c>
      <c r="I440" s="5">
        <f>IF(Table13[[#This Row],[Sales Amount (₹)]]=0,0,Table13[[#This Row],[Profit (₹)]]/Table13[[#This Row],[Sales Amount (₹)]])</f>
        <v>0.2745852520027755</v>
      </c>
      <c r="J440">
        <v>2</v>
      </c>
      <c r="K440" t="s">
        <v>547</v>
      </c>
    </row>
    <row r="441" spans="1:11" x14ac:dyDescent="0.3">
      <c r="A441" t="s">
        <v>449</v>
      </c>
      <c r="B441" s="3">
        <v>45247.232464929853</v>
      </c>
      <c r="C441" s="3" t="s">
        <v>511</v>
      </c>
      <c r="D441" t="s">
        <v>515</v>
      </c>
      <c r="E441" t="s">
        <v>529</v>
      </c>
      <c r="F441">
        <v>711.65</v>
      </c>
      <c r="G441">
        <v>282</v>
      </c>
      <c r="H441">
        <v>147.65</v>
      </c>
      <c r="I441" s="5">
        <f>IF(Table13[[#This Row],[Sales Amount (₹)]]=0,0,Table13[[#This Row],[Profit (₹)]]/Table13[[#This Row],[Sales Amount (₹)]])</f>
        <v>0.20747558490831169</v>
      </c>
      <c r="J441">
        <v>2</v>
      </c>
      <c r="K441" t="s">
        <v>545</v>
      </c>
    </row>
    <row r="442" spans="1:11" x14ac:dyDescent="0.3">
      <c r="A442" t="s">
        <v>450</v>
      </c>
      <c r="B442" s="3">
        <v>45247.961923847688</v>
      </c>
      <c r="C442" s="3" t="s">
        <v>512</v>
      </c>
      <c r="D442" t="s">
        <v>516</v>
      </c>
      <c r="E442" t="s">
        <v>525</v>
      </c>
      <c r="F442">
        <v>2321.3000000000002</v>
      </c>
      <c r="G442">
        <v>1639</v>
      </c>
      <c r="H442">
        <v>682.3</v>
      </c>
      <c r="I442" s="5">
        <f>IF(Table13[[#This Row],[Sales Amount (₹)]]=0,0,Table13[[#This Row],[Profit (₹)]]/Table13[[#This Row],[Sales Amount (₹)]])</f>
        <v>0.29393012536078916</v>
      </c>
      <c r="J442">
        <v>1</v>
      </c>
      <c r="K442" t="s">
        <v>545</v>
      </c>
    </row>
    <row r="443" spans="1:11" x14ac:dyDescent="0.3">
      <c r="A443" t="s">
        <v>451</v>
      </c>
      <c r="B443" s="3">
        <v>45248.691382765523</v>
      </c>
      <c r="C443" s="3" t="s">
        <v>513</v>
      </c>
      <c r="D443" t="s">
        <v>517</v>
      </c>
      <c r="E443" t="s">
        <v>540</v>
      </c>
      <c r="F443">
        <v>2052.54</v>
      </c>
      <c r="G443">
        <v>1520</v>
      </c>
      <c r="H443">
        <v>532.54</v>
      </c>
      <c r="I443" s="5">
        <f>IF(Table13[[#This Row],[Sales Amount (₹)]]=0,0,Table13[[#This Row],[Profit (₹)]]/Table13[[#This Row],[Sales Amount (₹)]])</f>
        <v>0.25945413974879905</v>
      </c>
      <c r="J443">
        <v>1</v>
      </c>
      <c r="K443" t="s">
        <v>546</v>
      </c>
    </row>
    <row r="444" spans="1:11" x14ac:dyDescent="0.3">
      <c r="A444" t="s">
        <v>452</v>
      </c>
      <c r="B444" s="3">
        <v>45249.420841683357</v>
      </c>
      <c r="C444" s="3" t="s">
        <v>510</v>
      </c>
      <c r="D444" t="s">
        <v>518</v>
      </c>
      <c r="E444" t="s">
        <v>537</v>
      </c>
      <c r="F444">
        <v>11235.41</v>
      </c>
      <c r="G444">
        <v>1549</v>
      </c>
      <c r="H444">
        <v>3490.41</v>
      </c>
      <c r="I444" s="5">
        <f>IF(Table13[[#This Row],[Sales Amount (₹)]]=0,0,Table13[[#This Row],[Profit (₹)]]/Table13[[#This Row],[Sales Amount (₹)]])</f>
        <v>0.31066156019228491</v>
      </c>
      <c r="J444">
        <v>5</v>
      </c>
      <c r="K444" t="s">
        <v>545</v>
      </c>
    </row>
    <row r="445" spans="1:11" x14ac:dyDescent="0.3">
      <c r="A445" t="s">
        <v>453</v>
      </c>
      <c r="B445" s="3">
        <v>45250.150300601192</v>
      </c>
      <c r="C445" s="3" t="s">
        <v>511</v>
      </c>
      <c r="D445" t="s">
        <v>517</v>
      </c>
      <c r="E445" t="s">
        <v>539</v>
      </c>
      <c r="F445">
        <v>1053.52</v>
      </c>
      <c r="G445">
        <v>410</v>
      </c>
      <c r="H445">
        <v>233.52</v>
      </c>
      <c r="I445" s="5">
        <f>IF(Table13[[#This Row],[Sales Amount (₹)]]=0,0,Table13[[#This Row],[Profit (₹)]]/Table13[[#This Row],[Sales Amount (₹)]])</f>
        <v>0.22165692155820488</v>
      </c>
      <c r="J445">
        <v>2</v>
      </c>
      <c r="K445" t="s">
        <v>546</v>
      </c>
    </row>
    <row r="446" spans="1:11" x14ac:dyDescent="0.3">
      <c r="A446" t="s">
        <v>454</v>
      </c>
      <c r="B446" s="3">
        <v>45250.879759519034</v>
      </c>
      <c r="C446" s="3" t="s">
        <v>511</v>
      </c>
      <c r="D446" t="s">
        <v>516</v>
      </c>
      <c r="E446" t="s">
        <v>532</v>
      </c>
      <c r="F446">
        <v>1128.7</v>
      </c>
      <c r="G446">
        <v>513</v>
      </c>
      <c r="H446">
        <v>102.7</v>
      </c>
      <c r="I446" s="5">
        <f>IF(Table13[[#This Row],[Sales Amount (₹)]]=0,0,Table13[[#This Row],[Profit (₹)]]/Table13[[#This Row],[Sales Amount (₹)]])</f>
        <v>9.0989634092318597E-2</v>
      </c>
      <c r="J446">
        <v>2</v>
      </c>
      <c r="K446" t="s">
        <v>544</v>
      </c>
    </row>
    <row r="447" spans="1:11" x14ac:dyDescent="0.3">
      <c r="A447" t="s">
        <v>455</v>
      </c>
      <c r="B447" s="3">
        <v>45251.609218436861</v>
      </c>
      <c r="C447" s="3" t="s">
        <v>511</v>
      </c>
      <c r="D447" t="s">
        <v>518</v>
      </c>
      <c r="E447" t="s">
        <v>531</v>
      </c>
      <c r="F447">
        <v>7922.66</v>
      </c>
      <c r="G447">
        <v>1264</v>
      </c>
      <c r="H447">
        <v>1602.66</v>
      </c>
      <c r="I447" s="5">
        <f>IF(Table13[[#This Row],[Sales Amount (₹)]]=0,0,Table13[[#This Row],[Profit (₹)]]/Table13[[#This Row],[Sales Amount (₹)]])</f>
        <v>0.20228812040400573</v>
      </c>
      <c r="J447">
        <v>5</v>
      </c>
      <c r="K447" t="s">
        <v>546</v>
      </c>
    </row>
    <row r="448" spans="1:11" x14ac:dyDescent="0.3">
      <c r="A448" t="s">
        <v>456</v>
      </c>
      <c r="B448" s="3">
        <v>45252.338677354703</v>
      </c>
      <c r="C448" s="3" t="s">
        <v>512</v>
      </c>
      <c r="D448" t="s">
        <v>518</v>
      </c>
      <c r="E448" t="s">
        <v>537</v>
      </c>
      <c r="F448">
        <v>3847.83</v>
      </c>
      <c r="G448">
        <v>1162</v>
      </c>
      <c r="H448">
        <v>361.83</v>
      </c>
      <c r="I448" s="5">
        <f>IF(Table13[[#This Row],[Sales Amount (₹)]]=0,0,Table13[[#This Row],[Profit (₹)]]/Table13[[#This Row],[Sales Amount (₹)]])</f>
        <v>9.4034819625607155E-2</v>
      </c>
      <c r="J448">
        <v>3</v>
      </c>
      <c r="K448" t="s">
        <v>545</v>
      </c>
    </row>
    <row r="449" spans="1:11" x14ac:dyDescent="0.3">
      <c r="A449" t="s">
        <v>457</v>
      </c>
      <c r="B449" s="3">
        <v>45253.068136272537</v>
      </c>
      <c r="C449" s="3" t="s">
        <v>513</v>
      </c>
      <c r="D449" t="s">
        <v>515</v>
      </c>
      <c r="E449" t="s">
        <v>521</v>
      </c>
      <c r="F449">
        <v>6000.68</v>
      </c>
      <c r="G449">
        <v>1057</v>
      </c>
      <c r="H449">
        <v>715.68</v>
      </c>
      <c r="I449" s="5">
        <f>IF(Table13[[#This Row],[Sales Amount (₹)]]=0,0,Table13[[#This Row],[Profit (₹)]]/Table13[[#This Row],[Sales Amount (₹)]])</f>
        <v>0.1192664831319117</v>
      </c>
      <c r="J449">
        <v>5</v>
      </c>
      <c r="K449" t="s">
        <v>547</v>
      </c>
    </row>
    <row r="450" spans="1:11" x14ac:dyDescent="0.3">
      <c r="A450" t="s">
        <v>458</v>
      </c>
      <c r="B450" s="3">
        <v>45253.797595190372</v>
      </c>
      <c r="C450" s="3" t="s">
        <v>510</v>
      </c>
      <c r="D450" t="s">
        <v>517</v>
      </c>
      <c r="E450" t="s">
        <v>536</v>
      </c>
      <c r="F450">
        <v>5721.49</v>
      </c>
      <c r="G450">
        <v>847</v>
      </c>
      <c r="H450">
        <v>1486.49</v>
      </c>
      <c r="I450" s="5">
        <f>IF(Table13[[#This Row],[Sales Amount (₹)]]=0,0,Table13[[#This Row],[Profit (₹)]]/Table13[[#This Row],[Sales Amount (₹)]])</f>
        <v>0.25980819681586442</v>
      </c>
      <c r="J450">
        <v>5</v>
      </c>
      <c r="K450" t="s">
        <v>547</v>
      </c>
    </row>
    <row r="451" spans="1:11" x14ac:dyDescent="0.3">
      <c r="A451" t="s">
        <v>459</v>
      </c>
      <c r="B451" s="3">
        <v>45254.527054108214</v>
      </c>
      <c r="C451" s="3" t="s">
        <v>510</v>
      </c>
      <c r="D451" t="s">
        <v>515</v>
      </c>
      <c r="E451" t="s">
        <v>534</v>
      </c>
      <c r="F451">
        <v>6860.75</v>
      </c>
      <c r="G451">
        <v>1362</v>
      </c>
      <c r="H451">
        <v>1412.75</v>
      </c>
      <c r="I451" s="5">
        <f>IF(Table13[[#This Row],[Sales Amount (₹)]]=0,0,Table13[[#This Row],[Profit (₹)]]/Table13[[#This Row],[Sales Amount (₹)]])</f>
        <v>0.20591772036584921</v>
      </c>
      <c r="J451">
        <v>4</v>
      </c>
      <c r="K451" t="s">
        <v>544</v>
      </c>
    </row>
    <row r="452" spans="1:11" x14ac:dyDescent="0.3">
      <c r="A452" t="s">
        <v>460</v>
      </c>
      <c r="B452" s="3">
        <v>45255.256513026041</v>
      </c>
      <c r="C452" s="3" t="s">
        <v>512</v>
      </c>
      <c r="D452" t="s">
        <v>515</v>
      </c>
      <c r="E452" t="s">
        <v>520</v>
      </c>
      <c r="F452">
        <v>1939.95</v>
      </c>
      <c r="G452">
        <v>1482</v>
      </c>
      <c r="H452">
        <v>457.95</v>
      </c>
      <c r="I452" s="5">
        <f>IF(Table13[[#This Row],[Sales Amount (₹)]]=0,0,Table13[[#This Row],[Profit (₹)]]/Table13[[#This Row],[Sales Amount (₹)]])</f>
        <v>0.2360627851233279</v>
      </c>
      <c r="J452">
        <v>1</v>
      </c>
      <c r="K452" t="s">
        <v>547</v>
      </c>
    </row>
    <row r="453" spans="1:11" x14ac:dyDescent="0.3">
      <c r="A453" t="s">
        <v>461</v>
      </c>
      <c r="B453" s="3">
        <v>45255.985971943883</v>
      </c>
      <c r="C453" s="3" t="s">
        <v>510</v>
      </c>
      <c r="D453" t="s">
        <v>518</v>
      </c>
      <c r="E453" t="s">
        <v>537</v>
      </c>
      <c r="F453">
        <v>2073.27</v>
      </c>
      <c r="G453">
        <v>1812</v>
      </c>
      <c r="H453">
        <v>261.27</v>
      </c>
      <c r="I453" s="5">
        <f>IF(Table13[[#This Row],[Sales Amount (₹)]]=0,0,Table13[[#This Row],[Profit (₹)]]/Table13[[#This Row],[Sales Amount (₹)]])</f>
        <v>0.12601831888755444</v>
      </c>
      <c r="J453">
        <v>1</v>
      </c>
      <c r="K453" t="s">
        <v>545</v>
      </c>
    </row>
    <row r="454" spans="1:11" x14ac:dyDescent="0.3">
      <c r="A454" t="s">
        <v>462</v>
      </c>
      <c r="B454" s="3">
        <v>45256.71543086171</v>
      </c>
      <c r="C454" s="3" t="s">
        <v>510</v>
      </c>
      <c r="D454" t="s">
        <v>517</v>
      </c>
      <c r="E454" t="s">
        <v>536</v>
      </c>
      <c r="F454">
        <v>1172.74</v>
      </c>
      <c r="G454">
        <v>423</v>
      </c>
      <c r="H454">
        <v>326.74</v>
      </c>
      <c r="I454" s="5">
        <f>IF(Table13[[#This Row],[Sales Amount (₹)]]=0,0,Table13[[#This Row],[Profit (₹)]]/Table13[[#This Row],[Sales Amount (₹)]])</f>
        <v>0.27861248017463375</v>
      </c>
      <c r="J454">
        <v>2</v>
      </c>
      <c r="K454" t="s">
        <v>544</v>
      </c>
    </row>
    <row r="455" spans="1:11" x14ac:dyDescent="0.3">
      <c r="A455" t="s">
        <v>463</v>
      </c>
      <c r="B455" s="3">
        <v>45257.444889779552</v>
      </c>
      <c r="C455" s="3" t="s">
        <v>512</v>
      </c>
      <c r="D455" t="s">
        <v>514</v>
      </c>
      <c r="E455" t="s">
        <v>524</v>
      </c>
      <c r="F455">
        <v>10825.5</v>
      </c>
      <c r="G455">
        <v>1788</v>
      </c>
      <c r="H455">
        <v>1885.5</v>
      </c>
      <c r="I455" s="5">
        <f>IF(Table13[[#This Row],[Sales Amount (₹)]]=0,0,Table13[[#This Row],[Profit (₹)]]/Table13[[#This Row],[Sales Amount (₹)]])</f>
        <v>0.17417209366772898</v>
      </c>
      <c r="J455">
        <v>5</v>
      </c>
      <c r="K455" t="s">
        <v>545</v>
      </c>
    </row>
    <row r="456" spans="1:11" x14ac:dyDescent="0.3">
      <c r="A456" t="s">
        <v>464</v>
      </c>
      <c r="B456" s="3">
        <v>45258.174348697386</v>
      </c>
      <c r="C456" s="3" t="s">
        <v>511</v>
      </c>
      <c r="D456" t="s">
        <v>514</v>
      </c>
      <c r="E456" t="s">
        <v>524</v>
      </c>
      <c r="F456">
        <v>3911.75</v>
      </c>
      <c r="G456">
        <v>684</v>
      </c>
      <c r="H456">
        <v>491.75</v>
      </c>
      <c r="I456" s="5">
        <f>IF(Table13[[#This Row],[Sales Amount (₹)]]=0,0,Table13[[#This Row],[Profit (₹)]]/Table13[[#This Row],[Sales Amount (₹)]])</f>
        <v>0.12571099891352974</v>
      </c>
      <c r="J456">
        <v>5</v>
      </c>
      <c r="K456" t="s">
        <v>545</v>
      </c>
    </row>
    <row r="457" spans="1:11" x14ac:dyDescent="0.3">
      <c r="A457" t="s">
        <v>465</v>
      </c>
      <c r="B457" s="3">
        <v>45258.903807615221</v>
      </c>
      <c r="C457" s="3" t="s">
        <v>511</v>
      </c>
      <c r="D457" t="s">
        <v>516</v>
      </c>
      <c r="E457" t="s">
        <v>532</v>
      </c>
      <c r="F457">
        <v>1686.72</v>
      </c>
      <c r="G457">
        <v>1467</v>
      </c>
      <c r="H457">
        <v>219.72</v>
      </c>
      <c r="I457" s="5">
        <f>IF(Table13[[#This Row],[Sales Amount (₹)]]=0,0,Table13[[#This Row],[Profit (₹)]]/Table13[[#This Row],[Sales Amount (₹)]])</f>
        <v>0.13026465566306203</v>
      </c>
      <c r="J457">
        <v>1</v>
      </c>
      <c r="K457" t="s">
        <v>546</v>
      </c>
    </row>
    <row r="458" spans="1:11" x14ac:dyDescent="0.3">
      <c r="A458" t="s">
        <v>466</v>
      </c>
      <c r="B458" s="3">
        <v>45259.633266533063</v>
      </c>
      <c r="C458" s="3" t="s">
        <v>511</v>
      </c>
      <c r="D458" t="s">
        <v>518</v>
      </c>
      <c r="E458" t="s">
        <v>535</v>
      </c>
      <c r="F458">
        <v>8181.69</v>
      </c>
      <c r="G458">
        <v>1928</v>
      </c>
      <c r="H458">
        <v>2397.69</v>
      </c>
      <c r="I458" s="5">
        <f>IF(Table13[[#This Row],[Sales Amount (₹)]]=0,0,Table13[[#This Row],[Profit (₹)]]/Table13[[#This Row],[Sales Amount (₹)]])</f>
        <v>0.29305559120426222</v>
      </c>
      <c r="J458">
        <v>3</v>
      </c>
      <c r="K458" t="s">
        <v>545</v>
      </c>
    </row>
    <row r="459" spans="1:11" x14ac:dyDescent="0.3">
      <c r="A459" t="s">
        <v>467</v>
      </c>
      <c r="B459" s="3">
        <v>45260.36272545089</v>
      </c>
      <c r="C459" s="3" t="s">
        <v>510</v>
      </c>
      <c r="D459" t="s">
        <v>515</v>
      </c>
      <c r="E459" t="s">
        <v>529</v>
      </c>
      <c r="F459">
        <v>5713.05</v>
      </c>
      <c r="G459">
        <v>1503</v>
      </c>
      <c r="H459">
        <v>1204.05</v>
      </c>
      <c r="I459" s="5">
        <f>IF(Table13[[#This Row],[Sales Amount (₹)]]=0,0,Table13[[#This Row],[Profit (₹)]]/Table13[[#This Row],[Sales Amount (₹)]])</f>
        <v>0.21075432562291593</v>
      </c>
      <c r="J459">
        <v>3</v>
      </c>
      <c r="K459" t="s">
        <v>544</v>
      </c>
    </row>
    <row r="460" spans="1:11" x14ac:dyDescent="0.3">
      <c r="A460" t="s">
        <v>468</v>
      </c>
      <c r="B460" s="3">
        <v>45261.092184368717</v>
      </c>
      <c r="C460" s="3" t="s">
        <v>512</v>
      </c>
      <c r="D460" t="s">
        <v>516</v>
      </c>
      <c r="E460" t="s">
        <v>526</v>
      </c>
      <c r="F460">
        <v>4782.7700000000004</v>
      </c>
      <c r="G460">
        <v>1185</v>
      </c>
      <c r="H460">
        <v>1227.77</v>
      </c>
      <c r="I460" s="5">
        <f>IF(Table13[[#This Row],[Sales Amount (₹)]]=0,0,Table13[[#This Row],[Profit (₹)]]/Table13[[#This Row],[Sales Amount (₹)]])</f>
        <v>0.25670688743134207</v>
      </c>
      <c r="J460">
        <v>3</v>
      </c>
      <c r="K460" t="s">
        <v>546</v>
      </c>
    </row>
    <row r="461" spans="1:11" x14ac:dyDescent="0.3">
      <c r="A461" t="s">
        <v>469</v>
      </c>
      <c r="B461" s="3">
        <v>45261.821643286559</v>
      </c>
      <c r="C461" s="3" t="s">
        <v>513</v>
      </c>
      <c r="D461" t="s">
        <v>514</v>
      </c>
      <c r="E461" t="s">
        <v>519</v>
      </c>
      <c r="F461">
        <v>2744.52</v>
      </c>
      <c r="G461">
        <v>1834</v>
      </c>
      <c r="H461">
        <v>910.52</v>
      </c>
      <c r="I461" s="5">
        <f>IF(Table13[[#This Row],[Sales Amount (₹)]]=0,0,Table13[[#This Row],[Profit (₹)]]/Table13[[#This Row],[Sales Amount (₹)]])</f>
        <v>0.33175928759856005</v>
      </c>
      <c r="J461">
        <v>1</v>
      </c>
      <c r="K461" t="s">
        <v>545</v>
      </c>
    </row>
    <row r="462" spans="1:11" x14ac:dyDescent="0.3">
      <c r="A462" t="s">
        <v>470</v>
      </c>
      <c r="B462" s="3">
        <v>45262.551102204401</v>
      </c>
      <c r="C462" s="3" t="s">
        <v>511</v>
      </c>
      <c r="D462" t="s">
        <v>514</v>
      </c>
      <c r="E462" t="s">
        <v>524</v>
      </c>
      <c r="F462">
        <v>7564.19</v>
      </c>
      <c r="G462">
        <v>1707</v>
      </c>
      <c r="H462">
        <v>2443.19</v>
      </c>
      <c r="I462" s="5">
        <f>IF(Table13[[#This Row],[Sales Amount (₹)]]=0,0,Table13[[#This Row],[Profit (₹)]]/Table13[[#This Row],[Sales Amount (₹)]])</f>
        <v>0.32299426640525952</v>
      </c>
      <c r="J462">
        <v>3</v>
      </c>
      <c r="K462" t="s">
        <v>546</v>
      </c>
    </row>
    <row r="463" spans="1:11" x14ac:dyDescent="0.3">
      <c r="A463" t="s">
        <v>471</v>
      </c>
      <c r="B463" s="3">
        <v>45263.280561122243</v>
      </c>
      <c r="C463" s="3" t="s">
        <v>511</v>
      </c>
      <c r="D463" t="s">
        <v>518</v>
      </c>
      <c r="E463" t="s">
        <v>542</v>
      </c>
      <c r="F463">
        <v>8913.67</v>
      </c>
      <c r="G463">
        <v>1366</v>
      </c>
      <c r="H463">
        <v>2083.67</v>
      </c>
      <c r="I463" s="5">
        <f>IF(Table13[[#This Row],[Sales Amount (₹)]]=0,0,Table13[[#This Row],[Profit (₹)]]/Table13[[#This Row],[Sales Amount (₹)]])</f>
        <v>0.23376117805572788</v>
      </c>
      <c r="J463">
        <v>5</v>
      </c>
      <c r="K463" t="s">
        <v>546</v>
      </c>
    </row>
    <row r="464" spans="1:11" x14ac:dyDescent="0.3">
      <c r="A464" t="s">
        <v>472</v>
      </c>
      <c r="B464" s="3">
        <v>45264.01002004007</v>
      </c>
      <c r="C464" s="3" t="s">
        <v>512</v>
      </c>
      <c r="D464" t="s">
        <v>518</v>
      </c>
      <c r="E464" t="s">
        <v>531</v>
      </c>
      <c r="F464">
        <v>2879.7</v>
      </c>
      <c r="G464">
        <v>1230</v>
      </c>
      <c r="H464">
        <v>419.7</v>
      </c>
      <c r="I464" s="5">
        <f>IF(Table13[[#This Row],[Sales Amount (₹)]]=0,0,Table13[[#This Row],[Profit (₹)]]/Table13[[#This Row],[Sales Amount (₹)]])</f>
        <v>0.14574434836962183</v>
      </c>
      <c r="J464">
        <v>2</v>
      </c>
      <c r="K464" t="s">
        <v>545</v>
      </c>
    </row>
    <row r="465" spans="1:11" x14ac:dyDescent="0.3">
      <c r="A465" t="s">
        <v>473</v>
      </c>
      <c r="B465" s="3">
        <v>45264.739478957898</v>
      </c>
      <c r="C465" s="3" t="s">
        <v>512</v>
      </c>
      <c r="D465" t="s">
        <v>518</v>
      </c>
      <c r="E465" t="s">
        <v>537</v>
      </c>
      <c r="F465">
        <v>2433.7199999999998</v>
      </c>
      <c r="G465">
        <v>1036</v>
      </c>
      <c r="H465">
        <v>361.72</v>
      </c>
      <c r="I465" s="5">
        <f>IF(Table13[[#This Row],[Sales Amount (₹)]]=0,0,Table13[[#This Row],[Profit (₹)]]/Table13[[#This Row],[Sales Amount (₹)]])</f>
        <v>0.1486284371250596</v>
      </c>
      <c r="J465">
        <v>2</v>
      </c>
      <c r="K465" t="s">
        <v>546</v>
      </c>
    </row>
    <row r="466" spans="1:11" x14ac:dyDescent="0.3">
      <c r="A466" t="s">
        <v>474</v>
      </c>
      <c r="B466" s="3">
        <v>45265.468937875739</v>
      </c>
      <c r="C466" s="3" t="s">
        <v>512</v>
      </c>
      <c r="D466" t="s">
        <v>517</v>
      </c>
      <c r="E466" t="s">
        <v>533</v>
      </c>
      <c r="F466">
        <v>8082.97</v>
      </c>
      <c r="G466">
        <v>1897</v>
      </c>
      <c r="H466">
        <v>2391.9699999999998</v>
      </c>
      <c r="I466" s="5">
        <f>IF(Table13[[#This Row],[Sales Amount (₹)]]=0,0,Table13[[#This Row],[Profit (₹)]]/Table13[[#This Row],[Sales Amount (₹)]])</f>
        <v>0.2959271158992301</v>
      </c>
      <c r="J466">
        <v>3</v>
      </c>
      <c r="K466" t="s">
        <v>544</v>
      </c>
    </row>
    <row r="467" spans="1:11" x14ac:dyDescent="0.3">
      <c r="A467" t="s">
        <v>475</v>
      </c>
      <c r="B467" s="3">
        <v>45266.198396793567</v>
      </c>
      <c r="C467" s="3" t="s">
        <v>510</v>
      </c>
      <c r="D467" t="s">
        <v>516</v>
      </c>
      <c r="E467" t="s">
        <v>522</v>
      </c>
      <c r="F467">
        <v>2418.4899999999998</v>
      </c>
      <c r="G467">
        <v>1644</v>
      </c>
      <c r="H467">
        <v>774.49</v>
      </c>
      <c r="I467" s="5">
        <f>IF(Table13[[#This Row],[Sales Amount (₹)]]=0,0,Table13[[#This Row],[Profit (₹)]]/Table13[[#This Row],[Sales Amount (₹)]])</f>
        <v>0.32023700738890798</v>
      </c>
      <c r="J467">
        <v>1</v>
      </c>
      <c r="K467" t="s">
        <v>547</v>
      </c>
    </row>
    <row r="468" spans="1:11" x14ac:dyDescent="0.3">
      <c r="A468" t="s">
        <v>476</v>
      </c>
      <c r="B468" s="3">
        <v>45266.927855711408</v>
      </c>
      <c r="C468" s="3" t="s">
        <v>510</v>
      </c>
      <c r="D468" t="s">
        <v>518</v>
      </c>
      <c r="E468" t="s">
        <v>531</v>
      </c>
      <c r="F468">
        <v>4388.18</v>
      </c>
      <c r="G468">
        <v>1876</v>
      </c>
      <c r="H468">
        <v>636.17999999999995</v>
      </c>
      <c r="I468" s="5">
        <f>IF(Table13[[#This Row],[Sales Amount (₹)]]=0,0,Table13[[#This Row],[Profit (₹)]]/Table13[[#This Row],[Sales Amount (₹)]])</f>
        <v>0.14497582141115448</v>
      </c>
      <c r="J468">
        <v>2</v>
      </c>
      <c r="K468" t="s">
        <v>546</v>
      </c>
    </row>
    <row r="469" spans="1:11" x14ac:dyDescent="0.3">
      <c r="A469" t="s">
        <v>477</v>
      </c>
      <c r="B469" s="3">
        <v>45267.65731462925</v>
      </c>
      <c r="C469" s="3" t="s">
        <v>510</v>
      </c>
      <c r="D469" t="s">
        <v>516</v>
      </c>
      <c r="E469" t="s">
        <v>527</v>
      </c>
      <c r="F469">
        <v>1453.81</v>
      </c>
      <c r="G469">
        <v>518</v>
      </c>
      <c r="H469">
        <v>417.81</v>
      </c>
      <c r="I469" s="5">
        <f>IF(Table13[[#This Row],[Sales Amount (₹)]]=0,0,Table13[[#This Row],[Profit (₹)]]/Table13[[#This Row],[Sales Amount (₹)]])</f>
        <v>0.28738968641019119</v>
      </c>
      <c r="J469">
        <v>2</v>
      </c>
      <c r="K469" t="s">
        <v>546</v>
      </c>
    </row>
    <row r="470" spans="1:11" x14ac:dyDescent="0.3">
      <c r="A470" t="s">
        <v>478</v>
      </c>
      <c r="B470" s="3">
        <v>45268.386773547078</v>
      </c>
      <c r="C470" s="3" t="s">
        <v>512</v>
      </c>
      <c r="D470" t="s">
        <v>518</v>
      </c>
      <c r="E470" t="s">
        <v>531</v>
      </c>
      <c r="F470">
        <v>459.58</v>
      </c>
      <c r="G470">
        <v>315</v>
      </c>
      <c r="H470">
        <v>144.58000000000001</v>
      </c>
      <c r="I470" s="5">
        <f>IF(Table13[[#This Row],[Sales Amount (₹)]]=0,0,Table13[[#This Row],[Profit (₹)]]/Table13[[#This Row],[Sales Amount (₹)]])</f>
        <v>0.31459158361982681</v>
      </c>
      <c r="J470">
        <v>1</v>
      </c>
      <c r="K470" t="s">
        <v>547</v>
      </c>
    </row>
    <row r="471" spans="1:11" x14ac:dyDescent="0.3">
      <c r="A471" t="s">
        <v>479</v>
      </c>
      <c r="B471" s="3">
        <v>45269.116232464919</v>
      </c>
      <c r="C471" s="3" t="s">
        <v>512</v>
      </c>
      <c r="D471" t="s">
        <v>514</v>
      </c>
      <c r="E471" t="s">
        <v>543</v>
      </c>
      <c r="F471">
        <v>3140.35</v>
      </c>
      <c r="G471">
        <v>880</v>
      </c>
      <c r="H471">
        <v>500.35</v>
      </c>
      <c r="I471" s="5">
        <f>IF(Table13[[#This Row],[Sales Amount (₹)]]=0,0,Table13[[#This Row],[Profit (₹)]]/Table13[[#This Row],[Sales Amount (₹)]])</f>
        <v>0.15932937411435033</v>
      </c>
      <c r="J471">
        <v>3</v>
      </c>
      <c r="K471" t="s">
        <v>547</v>
      </c>
    </row>
    <row r="472" spans="1:11" x14ac:dyDescent="0.3">
      <c r="A472" t="s">
        <v>480</v>
      </c>
      <c r="B472" s="3">
        <v>45269.845691382747</v>
      </c>
      <c r="C472" s="3" t="s">
        <v>513</v>
      </c>
      <c r="D472" t="s">
        <v>516</v>
      </c>
      <c r="E472" t="s">
        <v>526</v>
      </c>
      <c r="F472">
        <v>624.01</v>
      </c>
      <c r="G472">
        <v>428</v>
      </c>
      <c r="H472">
        <v>196.01</v>
      </c>
      <c r="I472" s="5">
        <f>IF(Table13[[#This Row],[Sales Amount (₹)]]=0,0,Table13[[#This Row],[Profit (₹)]]/Table13[[#This Row],[Sales Amount (₹)]])</f>
        <v>0.31411355587250206</v>
      </c>
      <c r="J472">
        <v>1</v>
      </c>
      <c r="K472" t="s">
        <v>547</v>
      </c>
    </row>
    <row r="473" spans="1:11" x14ac:dyDescent="0.3">
      <c r="A473" t="s">
        <v>481</v>
      </c>
      <c r="B473" s="3">
        <v>45270.575150300589</v>
      </c>
      <c r="C473" s="3" t="s">
        <v>511</v>
      </c>
      <c r="D473" t="s">
        <v>514</v>
      </c>
      <c r="E473" t="s">
        <v>524</v>
      </c>
      <c r="F473">
        <v>11116.96</v>
      </c>
      <c r="G473">
        <v>1733</v>
      </c>
      <c r="H473">
        <v>2451.96</v>
      </c>
      <c r="I473" s="5">
        <f>IF(Table13[[#This Row],[Sales Amount (₹)]]=0,0,Table13[[#This Row],[Profit (₹)]]/Table13[[#This Row],[Sales Amount (₹)]])</f>
        <v>0.22056029705962782</v>
      </c>
      <c r="J473">
        <v>5</v>
      </c>
      <c r="K473" t="s">
        <v>546</v>
      </c>
    </row>
    <row r="474" spans="1:11" x14ac:dyDescent="0.3">
      <c r="A474" t="s">
        <v>482</v>
      </c>
      <c r="B474" s="3">
        <v>45271.304609218423</v>
      </c>
      <c r="C474" s="3" t="s">
        <v>511</v>
      </c>
      <c r="D474" t="s">
        <v>516</v>
      </c>
      <c r="E474" t="s">
        <v>526</v>
      </c>
      <c r="F474">
        <v>2536.2800000000002</v>
      </c>
      <c r="G474">
        <v>734</v>
      </c>
      <c r="H474">
        <v>334.28</v>
      </c>
      <c r="I474" s="5">
        <f>IF(Table13[[#This Row],[Sales Amount (₹)]]=0,0,Table13[[#This Row],[Profit (₹)]]/Table13[[#This Row],[Sales Amount (₹)]])</f>
        <v>0.13179932814988879</v>
      </c>
      <c r="J474">
        <v>3</v>
      </c>
      <c r="K474" t="s">
        <v>547</v>
      </c>
    </row>
    <row r="475" spans="1:11" x14ac:dyDescent="0.3">
      <c r="A475" t="s">
        <v>483</v>
      </c>
      <c r="B475" s="3">
        <v>45272.034068136258</v>
      </c>
      <c r="C475" s="3" t="s">
        <v>513</v>
      </c>
      <c r="D475" t="s">
        <v>517</v>
      </c>
      <c r="E475" t="s">
        <v>539</v>
      </c>
      <c r="F475">
        <v>1953.62</v>
      </c>
      <c r="G475">
        <v>1318</v>
      </c>
      <c r="H475">
        <v>635.62</v>
      </c>
      <c r="I475" s="5">
        <f>IF(Table13[[#This Row],[Sales Amount (₹)]]=0,0,Table13[[#This Row],[Profit (₹)]]/Table13[[#This Row],[Sales Amount (₹)]])</f>
        <v>0.3253549820333535</v>
      </c>
      <c r="J475">
        <v>1</v>
      </c>
      <c r="K475" t="s">
        <v>544</v>
      </c>
    </row>
    <row r="476" spans="1:11" x14ac:dyDescent="0.3">
      <c r="A476" t="s">
        <v>484</v>
      </c>
      <c r="B476" s="3">
        <v>45272.7635270541</v>
      </c>
      <c r="C476" s="3" t="s">
        <v>510</v>
      </c>
      <c r="D476" t="s">
        <v>517</v>
      </c>
      <c r="E476" t="s">
        <v>533</v>
      </c>
      <c r="F476">
        <v>1532.02</v>
      </c>
      <c r="G476">
        <v>269</v>
      </c>
      <c r="H476">
        <v>456.02</v>
      </c>
      <c r="I476" s="5">
        <f>IF(Table13[[#This Row],[Sales Amount (₹)]]=0,0,Table13[[#This Row],[Profit (₹)]]/Table13[[#This Row],[Sales Amount (₹)]])</f>
        <v>0.29765929948695186</v>
      </c>
      <c r="J476">
        <v>4</v>
      </c>
      <c r="K476" t="s">
        <v>545</v>
      </c>
    </row>
    <row r="477" spans="1:11" x14ac:dyDescent="0.3">
      <c r="A477" t="s">
        <v>485</v>
      </c>
      <c r="B477" s="3">
        <v>45273.492985971927</v>
      </c>
      <c r="C477" s="3" t="s">
        <v>511</v>
      </c>
      <c r="D477" t="s">
        <v>518</v>
      </c>
      <c r="E477" t="s">
        <v>535</v>
      </c>
      <c r="F477">
        <v>1929.41</v>
      </c>
      <c r="G477">
        <v>1384</v>
      </c>
      <c r="H477">
        <v>545.41</v>
      </c>
      <c r="I477" s="5">
        <f>IF(Table13[[#This Row],[Sales Amount (₹)]]=0,0,Table13[[#This Row],[Profit (₹)]]/Table13[[#This Row],[Sales Amount (₹)]])</f>
        <v>0.28268227074597929</v>
      </c>
      <c r="J477">
        <v>1</v>
      </c>
      <c r="K477" t="s">
        <v>545</v>
      </c>
    </row>
    <row r="478" spans="1:11" x14ac:dyDescent="0.3">
      <c r="A478" t="s">
        <v>486</v>
      </c>
      <c r="B478" s="3">
        <v>45274.222444889769</v>
      </c>
      <c r="C478" s="3" t="s">
        <v>510</v>
      </c>
      <c r="D478" t="s">
        <v>516</v>
      </c>
      <c r="E478" t="s">
        <v>532</v>
      </c>
      <c r="F478">
        <v>2601.5</v>
      </c>
      <c r="G478">
        <v>1083</v>
      </c>
      <c r="H478">
        <v>435.5</v>
      </c>
      <c r="I478" s="5">
        <f>IF(Table13[[#This Row],[Sales Amount (₹)]]=0,0,Table13[[#This Row],[Profit (₹)]]/Table13[[#This Row],[Sales Amount (₹)]])</f>
        <v>0.16740342110320969</v>
      </c>
      <c r="J478">
        <v>2</v>
      </c>
      <c r="K478" t="s">
        <v>546</v>
      </c>
    </row>
    <row r="479" spans="1:11" x14ac:dyDescent="0.3">
      <c r="A479" t="s">
        <v>487</v>
      </c>
      <c r="B479" s="3">
        <v>45274.951903807603</v>
      </c>
      <c r="C479" s="3" t="s">
        <v>511</v>
      </c>
      <c r="D479" t="s">
        <v>518</v>
      </c>
      <c r="E479" t="s">
        <v>537</v>
      </c>
      <c r="F479">
        <v>5059.67</v>
      </c>
      <c r="G479">
        <v>1299</v>
      </c>
      <c r="H479">
        <v>1162.67</v>
      </c>
      <c r="I479" s="5">
        <f>IF(Table13[[#This Row],[Sales Amount (₹)]]=0,0,Table13[[#This Row],[Profit (₹)]]/Table13[[#This Row],[Sales Amount (₹)]])</f>
        <v>0.22979166625491387</v>
      </c>
      <c r="J479">
        <v>3</v>
      </c>
      <c r="K479" t="s">
        <v>545</v>
      </c>
    </row>
    <row r="480" spans="1:11" x14ac:dyDescent="0.3">
      <c r="A480" t="s">
        <v>488</v>
      </c>
      <c r="B480" s="3">
        <v>45275.681362725438</v>
      </c>
      <c r="C480" s="3" t="s">
        <v>511</v>
      </c>
      <c r="D480" t="s">
        <v>518</v>
      </c>
      <c r="E480" t="s">
        <v>541</v>
      </c>
      <c r="F480">
        <v>8229.5499999999993</v>
      </c>
      <c r="G480">
        <v>1439</v>
      </c>
      <c r="H480">
        <v>1034.55</v>
      </c>
      <c r="I480" s="5">
        <f>IF(Table13[[#This Row],[Sales Amount (₹)]]=0,0,Table13[[#This Row],[Profit (₹)]]/Table13[[#This Row],[Sales Amount (₹)]])</f>
        <v>0.1257116124210923</v>
      </c>
      <c r="J480">
        <v>5</v>
      </c>
      <c r="K480" t="s">
        <v>545</v>
      </c>
    </row>
    <row r="481" spans="1:11" x14ac:dyDescent="0.3">
      <c r="A481" t="s">
        <v>489</v>
      </c>
      <c r="B481" s="3">
        <v>45276.410821643272</v>
      </c>
      <c r="C481" s="3" t="s">
        <v>510</v>
      </c>
      <c r="D481" t="s">
        <v>517</v>
      </c>
      <c r="E481" t="s">
        <v>536</v>
      </c>
      <c r="F481">
        <v>6176.79</v>
      </c>
      <c r="G481">
        <v>1072</v>
      </c>
      <c r="H481">
        <v>1888.79</v>
      </c>
      <c r="I481" s="5">
        <f>IF(Table13[[#This Row],[Sales Amount (₹)]]=0,0,Table13[[#This Row],[Profit (₹)]]/Table13[[#This Row],[Sales Amount (₹)]])</f>
        <v>0.30578828161553168</v>
      </c>
      <c r="J481">
        <v>4</v>
      </c>
      <c r="K481" t="s">
        <v>547</v>
      </c>
    </row>
    <row r="482" spans="1:11" x14ac:dyDescent="0.3">
      <c r="A482" t="s">
        <v>490</v>
      </c>
      <c r="B482" s="3">
        <v>45277.140280561107</v>
      </c>
      <c r="C482" s="3" t="s">
        <v>510</v>
      </c>
      <c r="D482" t="s">
        <v>514</v>
      </c>
      <c r="E482" t="s">
        <v>538</v>
      </c>
      <c r="F482">
        <v>2109.89</v>
      </c>
      <c r="G482">
        <v>323</v>
      </c>
      <c r="H482">
        <v>494.89</v>
      </c>
      <c r="I482" s="5">
        <f>IF(Table13[[#This Row],[Sales Amount (₹)]]=0,0,Table13[[#This Row],[Profit (₹)]]/Table13[[#This Row],[Sales Amount (₹)]])</f>
        <v>0.23455725179985687</v>
      </c>
      <c r="J482">
        <v>5</v>
      </c>
      <c r="K482" t="s">
        <v>544</v>
      </c>
    </row>
    <row r="483" spans="1:11" x14ac:dyDescent="0.3">
      <c r="A483" t="s">
        <v>491</v>
      </c>
      <c r="B483" s="3">
        <v>45277.869739478949</v>
      </c>
      <c r="C483" s="3" t="s">
        <v>511</v>
      </c>
      <c r="D483" t="s">
        <v>518</v>
      </c>
      <c r="E483" t="s">
        <v>531</v>
      </c>
      <c r="F483">
        <v>3176.51</v>
      </c>
      <c r="G483">
        <v>797</v>
      </c>
      <c r="H483">
        <v>785.51</v>
      </c>
      <c r="I483" s="5">
        <f>IF(Table13[[#This Row],[Sales Amount (₹)]]=0,0,Table13[[#This Row],[Profit (₹)]]/Table13[[#This Row],[Sales Amount (₹)]])</f>
        <v>0.24728711699317804</v>
      </c>
      <c r="J483">
        <v>3</v>
      </c>
      <c r="K483" t="s">
        <v>545</v>
      </c>
    </row>
    <row r="484" spans="1:11" x14ac:dyDescent="0.3">
      <c r="A484" t="s">
        <v>492</v>
      </c>
      <c r="B484" s="3">
        <v>45278.599198396783</v>
      </c>
      <c r="C484" s="3" t="s">
        <v>512</v>
      </c>
      <c r="D484" t="s">
        <v>518</v>
      </c>
      <c r="E484" t="s">
        <v>537</v>
      </c>
      <c r="F484">
        <v>368.71</v>
      </c>
      <c r="G484">
        <v>139</v>
      </c>
      <c r="H484">
        <v>90.71</v>
      </c>
      <c r="I484" s="5">
        <f>IF(Table13[[#This Row],[Sales Amount (₹)]]=0,0,Table13[[#This Row],[Profit (₹)]]/Table13[[#This Row],[Sales Amount (₹)]])</f>
        <v>0.24601990724417563</v>
      </c>
      <c r="J484">
        <v>2</v>
      </c>
      <c r="K484" t="s">
        <v>545</v>
      </c>
    </row>
    <row r="485" spans="1:11" x14ac:dyDescent="0.3">
      <c r="A485" t="s">
        <v>493</v>
      </c>
      <c r="B485" s="3">
        <v>45279.328657314618</v>
      </c>
      <c r="C485" s="3" t="s">
        <v>513</v>
      </c>
      <c r="D485" t="s">
        <v>517</v>
      </c>
      <c r="E485" t="s">
        <v>530</v>
      </c>
      <c r="F485">
        <v>10247.25</v>
      </c>
      <c r="G485">
        <v>1412</v>
      </c>
      <c r="H485">
        <v>3187.25</v>
      </c>
      <c r="I485" s="5">
        <f>IF(Table13[[#This Row],[Sales Amount (₹)]]=0,0,Table13[[#This Row],[Profit (₹)]]/Table13[[#This Row],[Sales Amount (₹)]])</f>
        <v>0.31103466783771255</v>
      </c>
      <c r="J485">
        <v>5</v>
      </c>
      <c r="K485" t="s">
        <v>546</v>
      </c>
    </row>
    <row r="486" spans="1:11" x14ac:dyDescent="0.3">
      <c r="A486" t="s">
        <v>494</v>
      </c>
      <c r="B486" s="3">
        <v>45280.058116232452</v>
      </c>
      <c r="C486" s="3" t="s">
        <v>510</v>
      </c>
      <c r="D486" t="s">
        <v>517</v>
      </c>
      <c r="E486" t="s">
        <v>530</v>
      </c>
      <c r="F486">
        <v>1779.21</v>
      </c>
      <c r="G486">
        <v>435</v>
      </c>
      <c r="H486">
        <v>474.21</v>
      </c>
      <c r="I486" s="5">
        <f>IF(Table13[[#This Row],[Sales Amount (₹)]]=0,0,Table13[[#This Row],[Profit (₹)]]/Table13[[#This Row],[Sales Amount (₹)]])</f>
        <v>0.26652840305528858</v>
      </c>
      <c r="J486">
        <v>3</v>
      </c>
      <c r="K486" t="s">
        <v>547</v>
      </c>
    </row>
    <row r="487" spans="1:11" x14ac:dyDescent="0.3">
      <c r="A487" t="s">
        <v>495</v>
      </c>
      <c r="B487" s="3">
        <v>45280.787575150287</v>
      </c>
      <c r="C487" s="3" t="s">
        <v>510</v>
      </c>
      <c r="D487" t="s">
        <v>518</v>
      </c>
      <c r="E487" t="s">
        <v>542</v>
      </c>
      <c r="F487">
        <v>969.43</v>
      </c>
      <c r="G487">
        <v>670</v>
      </c>
      <c r="H487">
        <v>299.43</v>
      </c>
      <c r="I487" s="5">
        <f>IF(Table13[[#This Row],[Sales Amount (₹)]]=0,0,Table13[[#This Row],[Profit (₹)]]/Table13[[#This Row],[Sales Amount (₹)]])</f>
        <v>0.3088722238841381</v>
      </c>
      <c r="J487">
        <v>1</v>
      </c>
      <c r="K487" t="s">
        <v>546</v>
      </c>
    </row>
    <row r="488" spans="1:11" x14ac:dyDescent="0.3">
      <c r="A488" t="s">
        <v>496</v>
      </c>
      <c r="B488" s="3">
        <v>45281.517034068122</v>
      </c>
      <c r="C488" s="3" t="s">
        <v>513</v>
      </c>
      <c r="D488" t="s">
        <v>517</v>
      </c>
      <c r="E488" t="s">
        <v>533</v>
      </c>
      <c r="F488">
        <v>1262.6300000000001</v>
      </c>
      <c r="G488">
        <v>880</v>
      </c>
      <c r="H488">
        <v>382.63</v>
      </c>
      <c r="I488" s="5">
        <f>IF(Table13[[#This Row],[Sales Amount (₹)]]=0,0,Table13[[#This Row],[Profit (₹)]]/Table13[[#This Row],[Sales Amount (₹)]])</f>
        <v>0.30304206299549352</v>
      </c>
      <c r="J488">
        <v>1</v>
      </c>
      <c r="K488" t="s">
        <v>545</v>
      </c>
    </row>
    <row r="489" spans="1:11" x14ac:dyDescent="0.3">
      <c r="A489" t="s">
        <v>497</v>
      </c>
      <c r="B489" s="3">
        <v>45282.246492985963</v>
      </c>
      <c r="C489" s="3" t="s">
        <v>513</v>
      </c>
      <c r="D489" t="s">
        <v>515</v>
      </c>
      <c r="E489" t="s">
        <v>529</v>
      </c>
      <c r="F489">
        <v>2491.65</v>
      </c>
      <c r="G489">
        <v>1816</v>
      </c>
      <c r="H489">
        <v>675.65</v>
      </c>
      <c r="I489" s="5">
        <f>IF(Table13[[#This Row],[Sales Amount (₹)]]=0,0,Table13[[#This Row],[Profit (₹)]]/Table13[[#This Row],[Sales Amount (₹)]])</f>
        <v>0.27116569341600943</v>
      </c>
      <c r="J489">
        <v>1</v>
      </c>
      <c r="K489" t="s">
        <v>547</v>
      </c>
    </row>
    <row r="490" spans="1:11" x14ac:dyDescent="0.3">
      <c r="A490" t="s">
        <v>498</v>
      </c>
      <c r="B490" s="3">
        <v>45282.975951903798</v>
      </c>
      <c r="C490" s="3" t="s">
        <v>510</v>
      </c>
      <c r="D490" t="s">
        <v>517</v>
      </c>
      <c r="E490" t="s">
        <v>540</v>
      </c>
      <c r="F490">
        <v>1837.6</v>
      </c>
      <c r="G490">
        <v>521</v>
      </c>
      <c r="H490">
        <v>274.60000000000002</v>
      </c>
      <c r="I490" s="5">
        <f>IF(Table13[[#This Row],[Sales Amount (₹)]]=0,0,Table13[[#This Row],[Profit (₹)]]/Table13[[#This Row],[Sales Amount (₹)]])</f>
        <v>0.14943404440574665</v>
      </c>
      <c r="J490">
        <v>3</v>
      </c>
      <c r="K490" t="s">
        <v>544</v>
      </c>
    </row>
    <row r="491" spans="1:11" x14ac:dyDescent="0.3">
      <c r="A491" t="s">
        <v>499</v>
      </c>
      <c r="B491" s="3">
        <v>45283.705410821633</v>
      </c>
      <c r="C491" s="3" t="s">
        <v>512</v>
      </c>
      <c r="D491" t="s">
        <v>517</v>
      </c>
      <c r="E491" t="s">
        <v>530</v>
      </c>
      <c r="F491">
        <v>13880.32</v>
      </c>
      <c r="G491">
        <v>1870</v>
      </c>
      <c r="H491">
        <v>4530.32</v>
      </c>
      <c r="I491" s="5">
        <f>IF(Table13[[#This Row],[Sales Amount (₹)]]=0,0,Table13[[#This Row],[Profit (₹)]]/Table13[[#This Row],[Sales Amount (₹)]])</f>
        <v>0.32638440612320174</v>
      </c>
      <c r="J491">
        <v>5</v>
      </c>
      <c r="K491" t="s">
        <v>546</v>
      </c>
    </row>
    <row r="492" spans="1:11" x14ac:dyDescent="0.3">
      <c r="A492" t="s">
        <v>500</v>
      </c>
      <c r="B492" s="3">
        <v>45284.434869739467</v>
      </c>
      <c r="C492" s="3" t="s">
        <v>510</v>
      </c>
      <c r="D492" t="s">
        <v>518</v>
      </c>
      <c r="E492" t="s">
        <v>541</v>
      </c>
      <c r="F492">
        <v>1650.6</v>
      </c>
      <c r="G492">
        <v>1154</v>
      </c>
      <c r="H492">
        <v>496.6</v>
      </c>
      <c r="I492" s="5">
        <f>IF(Table13[[#This Row],[Sales Amount (₹)]]=0,0,Table13[[#This Row],[Profit (₹)]]/Table13[[#This Row],[Sales Amount (₹)]])</f>
        <v>0.30086029322670549</v>
      </c>
      <c r="J492">
        <v>1</v>
      </c>
      <c r="K492" t="s">
        <v>546</v>
      </c>
    </row>
    <row r="493" spans="1:11" x14ac:dyDescent="0.3">
      <c r="A493" t="s">
        <v>501</v>
      </c>
      <c r="B493" s="3">
        <v>45285.164328657302</v>
      </c>
      <c r="C493" s="3" t="s">
        <v>510</v>
      </c>
      <c r="D493" t="s">
        <v>515</v>
      </c>
      <c r="E493" t="s">
        <v>520</v>
      </c>
      <c r="F493">
        <v>1902.9</v>
      </c>
      <c r="G493">
        <v>771</v>
      </c>
      <c r="H493">
        <v>360.9</v>
      </c>
      <c r="I493" s="5">
        <f>IF(Table13[[#This Row],[Sales Amount (₹)]]=0,0,Table13[[#This Row],[Profit (₹)]]/Table13[[#This Row],[Sales Amount (₹)]])</f>
        <v>0.1896578905880498</v>
      </c>
      <c r="J493">
        <v>2</v>
      </c>
      <c r="K493" t="s">
        <v>546</v>
      </c>
    </row>
    <row r="494" spans="1:11" x14ac:dyDescent="0.3">
      <c r="A494" t="s">
        <v>502</v>
      </c>
      <c r="B494" s="3">
        <v>45285.893787575144</v>
      </c>
      <c r="C494" s="3" t="s">
        <v>510</v>
      </c>
      <c r="D494" t="s">
        <v>515</v>
      </c>
      <c r="E494" t="s">
        <v>529</v>
      </c>
      <c r="F494">
        <v>1203.45</v>
      </c>
      <c r="G494">
        <v>455</v>
      </c>
      <c r="H494">
        <v>293.45</v>
      </c>
      <c r="I494" s="5">
        <f>IF(Table13[[#This Row],[Sales Amount (₹)]]=0,0,Table13[[#This Row],[Profit (₹)]]/Table13[[#This Row],[Sales Amount (₹)]])</f>
        <v>0.24384062487016492</v>
      </c>
      <c r="J494">
        <v>2</v>
      </c>
      <c r="K494" t="s">
        <v>546</v>
      </c>
    </row>
    <row r="495" spans="1:11" x14ac:dyDescent="0.3">
      <c r="A495" t="s">
        <v>503</v>
      </c>
      <c r="B495" s="3">
        <v>45286.623246492978</v>
      </c>
      <c r="C495" s="3" t="s">
        <v>511</v>
      </c>
      <c r="D495" t="s">
        <v>514</v>
      </c>
      <c r="E495" t="s">
        <v>523</v>
      </c>
      <c r="F495">
        <v>9079.5400000000009</v>
      </c>
      <c r="G495">
        <v>1647</v>
      </c>
      <c r="H495">
        <v>844.54</v>
      </c>
      <c r="I495" s="5">
        <f>IF(Table13[[#This Row],[Sales Amount (₹)]]=0,0,Table13[[#This Row],[Profit (₹)]]/Table13[[#This Row],[Sales Amount (₹)]])</f>
        <v>9.3015725466268101E-2</v>
      </c>
      <c r="J495">
        <v>5</v>
      </c>
      <c r="K495" t="s">
        <v>544</v>
      </c>
    </row>
    <row r="496" spans="1:11" x14ac:dyDescent="0.3">
      <c r="A496" t="s">
        <v>504</v>
      </c>
      <c r="B496" s="3">
        <v>45287.352705410813</v>
      </c>
      <c r="C496" s="3" t="s">
        <v>513</v>
      </c>
      <c r="D496" t="s">
        <v>515</v>
      </c>
      <c r="E496" t="s">
        <v>534</v>
      </c>
      <c r="F496">
        <v>7192.7</v>
      </c>
      <c r="G496">
        <v>1169</v>
      </c>
      <c r="H496">
        <v>1347.7</v>
      </c>
      <c r="I496" s="5">
        <f>IF(Table13[[#This Row],[Sales Amount (₹)]]=0,0,Table13[[#This Row],[Profit (₹)]]/Table13[[#This Row],[Sales Amount (₹)]])</f>
        <v>0.18737052845245875</v>
      </c>
      <c r="J496">
        <v>5</v>
      </c>
      <c r="K496" t="s">
        <v>545</v>
      </c>
    </row>
    <row r="497" spans="1:11" x14ac:dyDescent="0.3">
      <c r="A497" t="s">
        <v>505</v>
      </c>
      <c r="B497" s="3">
        <v>45288.082164328647</v>
      </c>
      <c r="C497" s="3" t="s">
        <v>511</v>
      </c>
      <c r="D497" t="s">
        <v>517</v>
      </c>
      <c r="E497" t="s">
        <v>539</v>
      </c>
      <c r="F497">
        <v>132.97999999999999</v>
      </c>
      <c r="G497">
        <v>116</v>
      </c>
      <c r="H497">
        <v>16.98</v>
      </c>
      <c r="I497" s="5">
        <f>IF(Table13[[#This Row],[Sales Amount (₹)]]=0,0,Table13[[#This Row],[Profit (₹)]]/Table13[[#This Row],[Sales Amount (₹)]])</f>
        <v>0.12768837419160778</v>
      </c>
      <c r="J497">
        <v>1</v>
      </c>
      <c r="K497" t="s">
        <v>545</v>
      </c>
    </row>
    <row r="498" spans="1:11" x14ac:dyDescent="0.3">
      <c r="A498" t="s">
        <v>506</v>
      </c>
      <c r="B498" s="3">
        <v>45288.811623246482</v>
      </c>
      <c r="C498" s="3" t="s">
        <v>510</v>
      </c>
      <c r="D498" t="s">
        <v>518</v>
      </c>
      <c r="E498" t="s">
        <v>541</v>
      </c>
      <c r="F498">
        <v>1763.6</v>
      </c>
      <c r="G498">
        <v>799</v>
      </c>
      <c r="H498">
        <v>165.6</v>
      </c>
      <c r="I498" s="5">
        <f>IF(Table13[[#This Row],[Sales Amount (₹)]]=0,0,Table13[[#This Row],[Profit (₹)]]/Table13[[#This Row],[Sales Amount (₹)]])</f>
        <v>9.3898843275119076E-2</v>
      </c>
      <c r="J498">
        <v>2</v>
      </c>
      <c r="K498" t="s">
        <v>544</v>
      </c>
    </row>
    <row r="499" spans="1:11" x14ac:dyDescent="0.3">
      <c r="A499" t="s">
        <v>507</v>
      </c>
      <c r="B499" s="3">
        <v>45289.541082164324</v>
      </c>
      <c r="C499" s="3" t="s">
        <v>513</v>
      </c>
      <c r="D499" t="s">
        <v>515</v>
      </c>
      <c r="E499" t="s">
        <v>520</v>
      </c>
      <c r="F499">
        <v>4455.84</v>
      </c>
      <c r="G499">
        <v>774</v>
      </c>
      <c r="H499">
        <v>585.84</v>
      </c>
      <c r="I499" s="5">
        <f>IF(Table13[[#This Row],[Sales Amount (₹)]]=0,0,Table13[[#This Row],[Profit (₹)]]/Table13[[#This Row],[Sales Amount (₹)]])</f>
        <v>0.13147689324571799</v>
      </c>
      <c r="J499">
        <v>5</v>
      </c>
      <c r="K499" t="s">
        <v>546</v>
      </c>
    </row>
    <row r="500" spans="1:11" x14ac:dyDescent="0.3">
      <c r="A500" t="s">
        <v>508</v>
      </c>
      <c r="B500" s="3">
        <v>45290.270541082173</v>
      </c>
      <c r="C500" s="3" t="s">
        <v>510</v>
      </c>
      <c r="D500" t="s">
        <v>516</v>
      </c>
      <c r="E500" t="s">
        <v>527</v>
      </c>
      <c r="F500">
        <v>1704.24</v>
      </c>
      <c r="G500">
        <v>513</v>
      </c>
      <c r="H500">
        <v>165.24</v>
      </c>
      <c r="I500" s="5">
        <f>IF(Table13[[#This Row],[Sales Amount (₹)]]=0,0,Table13[[#This Row],[Profit (₹)]]/Table13[[#This Row],[Sales Amount (₹)]])</f>
        <v>9.6958174904942976E-2</v>
      </c>
      <c r="J500">
        <v>3</v>
      </c>
      <c r="K500" t="s">
        <v>544</v>
      </c>
    </row>
    <row r="501" spans="1:11" x14ac:dyDescent="0.3">
      <c r="A501" t="s">
        <v>509</v>
      </c>
      <c r="B501" s="3">
        <v>45291</v>
      </c>
      <c r="C501" s="3" t="s">
        <v>513</v>
      </c>
      <c r="D501" t="s">
        <v>514</v>
      </c>
      <c r="E501" t="s">
        <v>524</v>
      </c>
      <c r="F501">
        <v>1934.36</v>
      </c>
      <c r="G501">
        <v>1347</v>
      </c>
      <c r="H501">
        <v>587.36</v>
      </c>
      <c r="I501" s="5">
        <f>IF(Table13[[#This Row],[Sales Amount (₹)]]=0,0,Table13[[#This Row],[Profit (₹)]]/Table13[[#This Row],[Sales Amount (₹)]])</f>
        <v>0.30364565024090656</v>
      </c>
      <c r="J501">
        <v>1</v>
      </c>
      <c r="K501" t="s">
        <v>545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1"/>
  <sheetViews>
    <sheetView topLeftCell="A24" workbookViewId="0">
      <selection activeCell="C1" sqref="C1:C1048576"/>
    </sheetView>
  </sheetViews>
  <sheetFormatPr defaultRowHeight="14.4" x14ac:dyDescent="0.3"/>
  <cols>
    <col min="1" max="1" width="9.88671875" customWidth="1"/>
    <col min="2" max="2" width="12" style="3" customWidth="1"/>
    <col min="3" max="3" width="13.5546875" style="3" customWidth="1"/>
    <col min="4" max="4" width="17.5546875" customWidth="1"/>
    <col min="5" max="5" width="15" customWidth="1"/>
    <col min="6" max="6" width="17.21875" customWidth="1"/>
    <col min="7" max="7" width="13.88671875" customWidth="1"/>
    <col min="8" max="8" width="10.33203125" customWidth="1"/>
    <col min="9" max="9" width="14.33203125" customWidth="1"/>
    <col min="10" max="10" width="17.6640625" customWidth="1"/>
  </cols>
  <sheetData>
    <row r="1" spans="1:10" x14ac:dyDescent="0.3">
      <c r="A1" s="1" t="s">
        <v>0</v>
      </c>
      <c r="B1" s="2" t="s">
        <v>1</v>
      </c>
      <c r="C1" s="2" t="s">
        <v>2</v>
      </c>
      <c r="D1" s="1" t="s">
        <v>3</v>
      </c>
      <c r="E1" s="1" t="s">
        <v>4</v>
      </c>
      <c r="F1" s="1" t="s">
        <v>5</v>
      </c>
      <c r="G1" s="1" t="s">
        <v>6</v>
      </c>
      <c r="H1" s="1" t="s">
        <v>7</v>
      </c>
      <c r="I1" s="1" t="s">
        <v>8</v>
      </c>
      <c r="J1" s="1" t="s">
        <v>9</v>
      </c>
    </row>
    <row r="2" spans="1:10" x14ac:dyDescent="0.3">
      <c r="A2" t="s">
        <v>10</v>
      </c>
      <c r="B2" s="3">
        <v>44927</v>
      </c>
      <c r="C2" s="3" t="s">
        <v>510</v>
      </c>
      <c r="D2" t="s">
        <v>514</v>
      </c>
      <c r="E2" t="s">
        <v>519</v>
      </c>
      <c r="F2">
        <v>4505.76</v>
      </c>
      <c r="G2">
        <v>960</v>
      </c>
      <c r="H2">
        <v>665.76</v>
      </c>
      <c r="I2">
        <v>4</v>
      </c>
      <c r="J2" t="s">
        <v>544</v>
      </c>
    </row>
    <row r="3" spans="1:10" x14ac:dyDescent="0.3">
      <c r="A3" t="s">
        <v>11</v>
      </c>
      <c r="B3" s="3">
        <v>44927.729458917827</v>
      </c>
      <c r="C3" s="3" t="s">
        <v>510</v>
      </c>
      <c r="D3" t="s">
        <v>515</v>
      </c>
      <c r="E3" t="s">
        <v>520</v>
      </c>
      <c r="F3">
        <v>6648.97</v>
      </c>
      <c r="G3">
        <v>1144</v>
      </c>
      <c r="H3">
        <v>928.97</v>
      </c>
      <c r="I3">
        <v>5</v>
      </c>
      <c r="J3" t="s">
        <v>545</v>
      </c>
    </row>
    <row r="4" spans="1:10" x14ac:dyDescent="0.3">
      <c r="A4" t="s">
        <v>12</v>
      </c>
      <c r="B4" s="3">
        <v>44928.458917835669</v>
      </c>
      <c r="C4" s="3" t="s">
        <v>511</v>
      </c>
      <c r="D4" t="s">
        <v>515</v>
      </c>
      <c r="E4" t="s">
        <v>521</v>
      </c>
      <c r="F4">
        <v>4508.66</v>
      </c>
      <c r="G4">
        <v>1338</v>
      </c>
      <c r="H4">
        <v>494.66</v>
      </c>
      <c r="I4">
        <v>3</v>
      </c>
      <c r="J4" t="s">
        <v>544</v>
      </c>
    </row>
    <row r="5" spans="1:10" x14ac:dyDescent="0.3">
      <c r="A5" t="s">
        <v>13</v>
      </c>
      <c r="B5" s="3">
        <v>44929.188376753496</v>
      </c>
      <c r="C5" s="3" t="s">
        <v>512</v>
      </c>
      <c r="D5" t="s">
        <v>516</v>
      </c>
      <c r="E5" t="s">
        <v>522</v>
      </c>
      <c r="F5">
        <v>7075.95</v>
      </c>
      <c r="G5">
        <v>1223</v>
      </c>
      <c r="H5">
        <v>960.95</v>
      </c>
      <c r="I5">
        <v>5</v>
      </c>
      <c r="J5" t="s">
        <v>544</v>
      </c>
    </row>
    <row r="6" spans="1:10" x14ac:dyDescent="0.3">
      <c r="A6" t="s">
        <v>14</v>
      </c>
      <c r="B6" s="3">
        <v>44929.917835671353</v>
      </c>
      <c r="C6" s="3" t="s">
        <v>512</v>
      </c>
      <c r="D6" t="s">
        <v>514</v>
      </c>
      <c r="E6" t="s">
        <v>523</v>
      </c>
      <c r="F6">
        <v>6011.33</v>
      </c>
      <c r="G6">
        <v>1785</v>
      </c>
      <c r="H6">
        <v>656.33</v>
      </c>
      <c r="I6">
        <v>3</v>
      </c>
      <c r="J6" t="s">
        <v>545</v>
      </c>
    </row>
    <row r="7" spans="1:10" x14ac:dyDescent="0.3">
      <c r="A7" t="s">
        <v>15</v>
      </c>
      <c r="B7" s="3">
        <v>44930.64729458918</v>
      </c>
      <c r="C7" s="3" t="s">
        <v>510</v>
      </c>
      <c r="D7" t="s">
        <v>514</v>
      </c>
      <c r="E7" t="s">
        <v>524</v>
      </c>
      <c r="F7">
        <v>7284.98</v>
      </c>
      <c r="G7">
        <v>1537</v>
      </c>
      <c r="H7">
        <v>1136.98</v>
      </c>
      <c r="I7">
        <v>4</v>
      </c>
      <c r="J7" t="s">
        <v>545</v>
      </c>
    </row>
    <row r="8" spans="1:10" x14ac:dyDescent="0.3">
      <c r="A8" t="s">
        <v>16</v>
      </c>
      <c r="B8" s="3">
        <v>44931.376753507007</v>
      </c>
      <c r="C8" s="3" t="s">
        <v>510</v>
      </c>
      <c r="D8" t="s">
        <v>516</v>
      </c>
      <c r="E8" t="s">
        <v>525</v>
      </c>
      <c r="F8">
        <v>2025.88</v>
      </c>
      <c r="G8">
        <v>376</v>
      </c>
      <c r="H8">
        <v>521.88</v>
      </c>
      <c r="I8">
        <v>4</v>
      </c>
      <c r="J8" t="s">
        <v>545</v>
      </c>
    </row>
    <row r="9" spans="1:10" x14ac:dyDescent="0.3">
      <c r="A9" t="s">
        <v>17</v>
      </c>
      <c r="B9" s="3">
        <v>44932.106212424849</v>
      </c>
      <c r="C9" s="3" t="s">
        <v>512</v>
      </c>
      <c r="D9" t="s">
        <v>516</v>
      </c>
      <c r="E9" t="s">
        <v>525</v>
      </c>
      <c r="F9">
        <v>266.88</v>
      </c>
      <c r="G9">
        <v>121</v>
      </c>
      <c r="H9">
        <v>24.88</v>
      </c>
      <c r="I9">
        <v>2</v>
      </c>
      <c r="J9" t="s">
        <v>544</v>
      </c>
    </row>
    <row r="10" spans="1:10" x14ac:dyDescent="0.3">
      <c r="A10" t="s">
        <v>18</v>
      </c>
      <c r="B10" s="3">
        <v>44932.835671342677</v>
      </c>
      <c r="C10" s="3" t="s">
        <v>511</v>
      </c>
      <c r="D10" t="s">
        <v>514</v>
      </c>
      <c r="E10" t="s">
        <v>524</v>
      </c>
      <c r="F10">
        <v>2205.89</v>
      </c>
      <c r="G10">
        <v>1684</v>
      </c>
      <c r="H10">
        <v>521.89</v>
      </c>
      <c r="I10">
        <v>1</v>
      </c>
      <c r="J10" t="s">
        <v>544</v>
      </c>
    </row>
    <row r="11" spans="1:10" x14ac:dyDescent="0.3">
      <c r="A11" t="s">
        <v>19</v>
      </c>
      <c r="B11" s="3">
        <v>44933.565130260518</v>
      </c>
      <c r="C11" s="3" t="s">
        <v>512</v>
      </c>
      <c r="D11" t="s">
        <v>516</v>
      </c>
      <c r="E11" t="s">
        <v>526</v>
      </c>
      <c r="F11">
        <v>4763.43</v>
      </c>
      <c r="G11">
        <v>1599</v>
      </c>
      <c r="H11">
        <v>1565.43</v>
      </c>
      <c r="I11">
        <v>2</v>
      </c>
      <c r="J11" t="s">
        <v>545</v>
      </c>
    </row>
    <row r="12" spans="1:10" x14ac:dyDescent="0.3">
      <c r="A12" t="s">
        <v>20</v>
      </c>
      <c r="B12" s="3">
        <v>44934.294589178353</v>
      </c>
      <c r="C12" s="3" t="s">
        <v>511</v>
      </c>
      <c r="D12" t="s">
        <v>516</v>
      </c>
      <c r="E12" t="s">
        <v>527</v>
      </c>
      <c r="F12">
        <v>7830.25</v>
      </c>
      <c r="G12">
        <v>1999</v>
      </c>
      <c r="H12">
        <v>1833.25</v>
      </c>
      <c r="I12">
        <v>3</v>
      </c>
      <c r="J12" t="s">
        <v>546</v>
      </c>
    </row>
    <row r="13" spans="1:10" x14ac:dyDescent="0.3">
      <c r="A13" t="s">
        <v>21</v>
      </c>
      <c r="B13" s="3">
        <v>44935.024048096187</v>
      </c>
      <c r="C13" s="3" t="s">
        <v>510</v>
      </c>
      <c r="D13" t="s">
        <v>514</v>
      </c>
      <c r="E13" t="s">
        <v>519</v>
      </c>
      <c r="F13">
        <v>1810.75</v>
      </c>
      <c r="G13">
        <v>1254</v>
      </c>
      <c r="H13">
        <v>556.75</v>
      </c>
      <c r="I13">
        <v>1</v>
      </c>
      <c r="J13" t="s">
        <v>545</v>
      </c>
    </row>
    <row r="14" spans="1:10" x14ac:dyDescent="0.3">
      <c r="A14" t="s">
        <v>22</v>
      </c>
      <c r="B14" s="3">
        <v>44935.753507014029</v>
      </c>
      <c r="C14" s="3" t="s">
        <v>510</v>
      </c>
      <c r="D14" t="s">
        <v>516</v>
      </c>
      <c r="E14" t="s">
        <v>526</v>
      </c>
      <c r="F14">
        <v>5292.3</v>
      </c>
      <c r="G14">
        <v>940</v>
      </c>
      <c r="H14">
        <v>592.29999999999995</v>
      </c>
      <c r="I14">
        <v>5</v>
      </c>
      <c r="J14" t="s">
        <v>544</v>
      </c>
    </row>
    <row r="15" spans="1:10" x14ac:dyDescent="0.3">
      <c r="A15" t="s">
        <v>23</v>
      </c>
      <c r="B15" s="3">
        <v>44936.482965931857</v>
      </c>
      <c r="C15" s="3" t="s">
        <v>512</v>
      </c>
      <c r="D15" t="s">
        <v>515</v>
      </c>
      <c r="E15" t="s">
        <v>528</v>
      </c>
      <c r="F15">
        <v>4161.51</v>
      </c>
      <c r="G15">
        <v>700</v>
      </c>
      <c r="H15">
        <v>1361.51</v>
      </c>
      <c r="I15">
        <v>4</v>
      </c>
      <c r="J15" t="s">
        <v>544</v>
      </c>
    </row>
    <row r="16" spans="1:10" x14ac:dyDescent="0.3">
      <c r="A16" t="s">
        <v>24</v>
      </c>
      <c r="B16" s="3">
        <v>44937.212424849698</v>
      </c>
      <c r="C16" s="3" t="s">
        <v>510</v>
      </c>
      <c r="D16" t="s">
        <v>515</v>
      </c>
      <c r="E16" t="s">
        <v>529</v>
      </c>
      <c r="F16">
        <v>1938.39</v>
      </c>
      <c r="G16">
        <v>876</v>
      </c>
      <c r="H16">
        <v>186.39</v>
      </c>
      <c r="I16">
        <v>2</v>
      </c>
      <c r="J16" t="s">
        <v>545</v>
      </c>
    </row>
    <row r="17" spans="1:10" x14ac:dyDescent="0.3">
      <c r="A17" t="s">
        <v>25</v>
      </c>
      <c r="B17" s="3">
        <v>44937.941883767533</v>
      </c>
      <c r="C17" s="3" t="s">
        <v>513</v>
      </c>
      <c r="D17" t="s">
        <v>517</v>
      </c>
      <c r="E17" t="s">
        <v>530</v>
      </c>
      <c r="F17">
        <v>3500.7</v>
      </c>
      <c r="G17">
        <v>1463</v>
      </c>
      <c r="H17">
        <v>574.70000000000005</v>
      </c>
      <c r="I17">
        <v>2</v>
      </c>
      <c r="J17" t="s">
        <v>546</v>
      </c>
    </row>
    <row r="18" spans="1:10" x14ac:dyDescent="0.3">
      <c r="A18" t="s">
        <v>26</v>
      </c>
      <c r="B18" s="3">
        <v>44938.671342685368</v>
      </c>
      <c r="C18" s="3" t="s">
        <v>511</v>
      </c>
      <c r="D18" t="s">
        <v>518</v>
      </c>
      <c r="E18" t="s">
        <v>531</v>
      </c>
      <c r="F18">
        <v>8483.32</v>
      </c>
      <c r="G18">
        <v>1578</v>
      </c>
      <c r="H18">
        <v>2171.3200000000002</v>
      </c>
      <c r="I18">
        <v>4</v>
      </c>
      <c r="J18" t="s">
        <v>546</v>
      </c>
    </row>
    <row r="19" spans="1:10" x14ac:dyDescent="0.3">
      <c r="A19" t="s">
        <v>27</v>
      </c>
      <c r="B19" s="3">
        <v>44939.400801603209</v>
      </c>
      <c r="C19" s="3" t="s">
        <v>512</v>
      </c>
      <c r="D19" t="s">
        <v>516</v>
      </c>
      <c r="E19" t="s">
        <v>532</v>
      </c>
      <c r="F19">
        <v>1149.6300000000001</v>
      </c>
      <c r="G19">
        <v>305</v>
      </c>
      <c r="H19">
        <v>234.63</v>
      </c>
      <c r="I19">
        <v>3</v>
      </c>
      <c r="J19" t="s">
        <v>547</v>
      </c>
    </row>
    <row r="20" spans="1:10" x14ac:dyDescent="0.3">
      <c r="A20" t="s">
        <v>28</v>
      </c>
      <c r="B20" s="3">
        <v>44940.130260521037</v>
      </c>
      <c r="C20" s="3" t="s">
        <v>510</v>
      </c>
      <c r="D20" t="s">
        <v>516</v>
      </c>
      <c r="E20" t="s">
        <v>526</v>
      </c>
      <c r="F20">
        <v>5594.56</v>
      </c>
      <c r="G20">
        <v>1995</v>
      </c>
      <c r="H20">
        <v>1604.56</v>
      </c>
      <c r="I20">
        <v>2</v>
      </c>
      <c r="J20" t="s">
        <v>546</v>
      </c>
    </row>
    <row r="21" spans="1:10" x14ac:dyDescent="0.3">
      <c r="A21" t="s">
        <v>29</v>
      </c>
      <c r="B21" s="3">
        <v>44940.859719438879</v>
      </c>
      <c r="C21" s="3" t="s">
        <v>513</v>
      </c>
      <c r="D21" t="s">
        <v>516</v>
      </c>
      <c r="E21" t="s">
        <v>525</v>
      </c>
      <c r="F21">
        <v>4449.24</v>
      </c>
      <c r="G21">
        <v>1895</v>
      </c>
      <c r="H21">
        <v>659.24</v>
      </c>
      <c r="I21">
        <v>2</v>
      </c>
      <c r="J21" t="s">
        <v>544</v>
      </c>
    </row>
    <row r="22" spans="1:10" x14ac:dyDescent="0.3">
      <c r="A22" t="s">
        <v>30</v>
      </c>
      <c r="B22" s="3">
        <v>44941.589178356713</v>
      </c>
      <c r="C22" s="3" t="s">
        <v>510</v>
      </c>
      <c r="D22" t="s">
        <v>517</v>
      </c>
      <c r="E22" t="s">
        <v>533</v>
      </c>
      <c r="F22">
        <v>2122.08</v>
      </c>
      <c r="G22">
        <v>829</v>
      </c>
      <c r="H22">
        <v>464.08</v>
      </c>
      <c r="I22">
        <v>2</v>
      </c>
      <c r="J22" t="s">
        <v>545</v>
      </c>
    </row>
    <row r="23" spans="1:10" x14ac:dyDescent="0.3">
      <c r="A23" t="s">
        <v>31</v>
      </c>
      <c r="B23" s="3">
        <v>44942.318637274548</v>
      </c>
      <c r="C23" s="3" t="s">
        <v>513</v>
      </c>
      <c r="D23" t="s">
        <v>515</v>
      </c>
      <c r="E23" t="s">
        <v>534</v>
      </c>
      <c r="F23">
        <v>2932.76</v>
      </c>
      <c r="G23">
        <v>1095</v>
      </c>
      <c r="H23">
        <v>742.76</v>
      </c>
      <c r="I23">
        <v>2</v>
      </c>
      <c r="J23" t="s">
        <v>547</v>
      </c>
    </row>
    <row r="24" spans="1:10" x14ac:dyDescent="0.3">
      <c r="A24" t="s">
        <v>32</v>
      </c>
      <c r="B24" s="3">
        <v>44943.048096192382</v>
      </c>
      <c r="C24" s="3" t="s">
        <v>510</v>
      </c>
      <c r="D24" t="s">
        <v>516</v>
      </c>
      <c r="E24" t="s">
        <v>527</v>
      </c>
      <c r="F24">
        <v>6626.67</v>
      </c>
      <c r="G24">
        <v>1116</v>
      </c>
      <c r="H24">
        <v>2162.67</v>
      </c>
      <c r="I24">
        <v>4</v>
      </c>
      <c r="J24" t="s">
        <v>547</v>
      </c>
    </row>
    <row r="25" spans="1:10" x14ac:dyDescent="0.3">
      <c r="A25" t="s">
        <v>33</v>
      </c>
      <c r="B25" s="3">
        <v>44943.777555110217</v>
      </c>
      <c r="C25" s="3" t="s">
        <v>510</v>
      </c>
      <c r="D25" t="s">
        <v>517</v>
      </c>
      <c r="E25" t="s">
        <v>533</v>
      </c>
      <c r="F25">
        <v>5728.61</v>
      </c>
      <c r="G25">
        <v>819</v>
      </c>
      <c r="H25">
        <v>1633.61</v>
      </c>
      <c r="I25">
        <v>5</v>
      </c>
      <c r="J25" t="s">
        <v>546</v>
      </c>
    </row>
    <row r="26" spans="1:10" x14ac:dyDescent="0.3">
      <c r="A26" t="s">
        <v>34</v>
      </c>
      <c r="B26" s="3">
        <v>44944.507014028059</v>
      </c>
      <c r="C26" s="3" t="s">
        <v>510</v>
      </c>
      <c r="D26" t="s">
        <v>518</v>
      </c>
      <c r="E26" t="s">
        <v>535</v>
      </c>
      <c r="F26">
        <v>5536.23</v>
      </c>
      <c r="G26">
        <v>891</v>
      </c>
      <c r="H26">
        <v>1081.23</v>
      </c>
      <c r="I26">
        <v>5</v>
      </c>
      <c r="J26" t="s">
        <v>547</v>
      </c>
    </row>
    <row r="27" spans="1:10" x14ac:dyDescent="0.3">
      <c r="A27" t="s">
        <v>35</v>
      </c>
      <c r="B27" s="3">
        <v>44945.236472945893</v>
      </c>
      <c r="C27" s="3" t="s">
        <v>513</v>
      </c>
      <c r="D27" t="s">
        <v>517</v>
      </c>
      <c r="E27" t="s">
        <v>533</v>
      </c>
      <c r="F27">
        <v>1512.01</v>
      </c>
      <c r="G27">
        <v>287</v>
      </c>
      <c r="H27">
        <v>364.01</v>
      </c>
      <c r="I27">
        <v>4</v>
      </c>
      <c r="J27" t="s">
        <v>545</v>
      </c>
    </row>
    <row r="28" spans="1:10" x14ac:dyDescent="0.3">
      <c r="A28" t="s">
        <v>36</v>
      </c>
      <c r="B28" s="3">
        <v>44945.965931863728</v>
      </c>
      <c r="C28" s="3" t="s">
        <v>510</v>
      </c>
      <c r="D28" t="s">
        <v>516</v>
      </c>
      <c r="E28" t="s">
        <v>522</v>
      </c>
      <c r="F28">
        <v>1818.72</v>
      </c>
      <c r="G28">
        <v>1280</v>
      </c>
      <c r="H28">
        <v>538.72</v>
      </c>
      <c r="I28">
        <v>1</v>
      </c>
      <c r="J28" t="s">
        <v>544</v>
      </c>
    </row>
    <row r="29" spans="1:10" x14ac:dyDescent="0.3">
      <c r="A29" t="s">
        <v>37</v>
      </c>
      <c r="B29" s="3">
        <v>44946.695390781562</v>
      </c>
      <c r="C29" s="3" t="s">
        <v>512</v>
      </c>
      <c r="D29" t="s">
        <v>516</v>
      </c>
      <c r="E29" t="s">
        <v>525</v>
      </c>
      <c r="F29">
        <v>2959.61</v>
      </c>
      <c r="G29">
        <v>1980</v>
      </c>
      <c r="H29">
        <v>979.61</v>
      </c>
      <c r="I29">
        <v>1</v>
      </c>
      <c r="J29" t="s">
        <v>546</v>
      </c>
    </row>
    <row r="30" spans="1:10" x14ac:dyDescent="0.3">
      <c r="A30" t="s">
        <v>38</v>
      </c>
      <c r="B30" s="3">
        <v>44947.424849699397</v>
      </c>
      <c r="C30" s="3" t="s">
        <v>511</v>
      </c>
      <c r="D30" t="s">
        <v>515</v>
      </c>
      <c r="E30" t="s">
        <v>529</v>
      </c>
      <c r="F30">
        <v>823.35</v>
      </c>
      <c r="G30">
        <v>747</v>
      </c>
      <c r="H30">
        <v>76.349999999999994</v>
      </c>
      <c r="I30">
        <v>1</v>
      </c>
      <c r="J30" t="s">
        <v>545</v>
      </c>
    </row>
    <row r="31" spans="1:10" x14ac:dyDescent="0.3">
      <c r="A31" t="s">
        <v>39</v>
      </c>
      <c r="B31" s="3">
        <v>44948.154308617231</v>
      </c>
      <c r="C31" s="3" t="s">
        <v>511</v>
      </c>
      <c r="D31" t="s">
        <v>518</v>
      </c>
      <c r="E31" t="s">
        <v>531</v>
      </c>
      <c r="F31">
        <v>6728.43</v>
      </c>
      <c r="G31">
        <v>1622</v>
      </c>
      <c r="H31">
        <v>1862.43</v>
      </c>
      <c r="I31">
        <v>3</v>
      </c>
      <c r="J31" t="s">
        <v>547</v>
      </c>
    </row>
    <row r="32" spans="1:10" x14ac:dyDescent="0.3">
      <c r="A32" t="s">
        <v>40</v>
      </c>
      <c r="B32" s="3">
        <v>44948.883767535073</v>
      </c>
      <c r="C32" s="3" t="s">
        <v>512</v>
      </c>
      <c r="D32" t="s">
        <v>517</v>
      </c>
      <c r="E32" t="s">
        <v>530</v>
      </c>
      <c r="F32">
        <v>2188.8200000000002</v>
      </c>
      <c r="G32">
        <v>518</v>
      </c>
      <c r="H32">
        <v>634.82000000000005</v>
      </c>
      <c r="I32">
        <v>3</v>
      </c>
      <c r="J32" t="s">
        <v>547</v>
      </c>
    </row>
    <row r="33" spans="1:10" x14ac:dyDescent="0.3">
      <c r="A33" t="s">
        <v>41</v>
      </c>
      <c r="B33" s="3">
        <v>44949.613226452908</v>
      </c>
      <c r="C33" s="3" t="s">
        <v>510</v>
      </c>
      <c r="D33" t="s">
        <v>517</v>
      </c>
      <c r="E33" t="s">
        <v>536</v>
      </c>
      <c r="F33">
        <v>10027.91</v>
      </c>
      <c r="G33">
        <v>1613</v>
      </c>
      <c r="H33">
        <v>1962.91</v>
      </c>
      <c r="I33">
        <v>5</v>
      </c>
      <c r="J33" t="s">
        <v>544</v>
      </c>
    </row>
    <row r="34" spans="1:10" x14ac:dyDescent="0.3">
      <c r="A34" t="s">
        <v>42</v>
      </c>
      <c r="B34" s="3">
        <v>44950.342685370742</v>
      </c>
      <c r="C34" s="3" t="s">
        <v>513</v>
      </c>
      <c r="D34" t="s">
        <v>517</v>
      </c>
      <c r="E34" t="s">
        <v>536</v>
      </c>
      <c r="F34">
        <v>1663.47</v>
      </c>
      <c r="G34">
        <v>1151</v>
      </c>
      <c r="H34">
        <v>512.47</v>
      </c>
      <c r="I34">
        <v>1</v>
      </c>
      <c r="J34" t="s">
        <v>544</v>
      </c>
    </row>
    <row r="35" spans="1:10" x14ac:dyDescent="0.3">
      <c r="A35" t="s">
        <v>43</v>
      </c>
      <c r="B35" s="3">
        <v>44951.072144288577</v>
      </c>
      <c r="C35" s="3" t="s">
        <v>511</v>
      </c>
      <c r="D35" t="s">
        <v>516</v>
      </c>
      <c r="E35" t="s">
        <v>526</v>
      </c>
      <c r="F35">
        <v>4684.68</v>
      </c>
      <c r="G35">
        <v>1029</v>
      </c>
      <c r="H35">
        <v>568.67999999999995</v>
      </c>
      <c r="I35">
        <v>4</v>
      </c>
      <c r="J35" t="s">
        <v>545</v>
      </c>
    </row>
    <row r="36" spans="1:10" x14ac:dyDescent="0.3">
      <c r="A36" t="s">
        <v>44</v>
      </c>
      <c r="B36" s="3">
        <v>44951.801603206412</v>
      </c>
      <c r="C36" s="3" t="s">
        <v>510</v>
      </c>
      <c r="D36" t="s">
        <v>516</v>
      </c>
      <c r="E36" t="s">
        <v>527</v>
      </c>
      <c r="F36">
        <v>1323.15</v>
      </c>
      <c r="G36">
        <v>198</v>
      </c>
      <c r="H36">
        <v>333.15</v>
      </c>
      <c r="I36">
        <v>5</v>
      </c>
      <c r="J36" t="s">
        <v>547</v>
      </c>
    </row>
    <row r="37" spans="1:10" x14ac:dyDescent="0.3">
      <c r="A37" t="s">
        <v>45</v>
      </c>
      <c r="B37" s="3">
        <v>44952.531062124253</v>
      </c>
      <c r="C37" s="3" t="s">
        <v>511</v>
      </c>
      <c r="D37" t="s">
        <v>517</v>
      </c>
      <c r="E37" t="s">
        <v>530</v>
      </c>
      <c r="F37">
        <v>6457.32</v>
      </c>
      <c r="G37">
        <v>1670</v>
      </c>
      <c r="H37">
        <v>1447.32</v>
      </c>
      <c r="I37">
        <v>3</v>
      </c>
      <c r="J37" t="s">
        <v>544</v>
      </c>
    </row>
    <row r="38" spans="1:10" x14ac:dyDescent="0.3">
      <c r="A38" t="s">
        <v>46</v>
      </c>
      <c r="B38" s="3">
        <v>44953.260521042081</v>
      </c>
      <c r="C38" s="3" t="s">
        <v>513</v>
      </c>
      <c r="D38" t="s">
        <v>514</v>
      </c>
      <c r="E38" t="s">
        <v>519</v>
      </c>
      <c r="F38">
        <v>11408.56</v>
      </c>
      <c r="G38">
        <v>1585</v>
      </c>
      <c r="H38">
        <v>3483.56</v>
      </c>
      <c r="I38">
        <v>5</v>
      </c>
      <c r="J38" t="s">
        <v>545</v>
      </c>
    </row>
    <row r="39" spans="1:10" x14ac:dyDescent="0.3">
      <c r="A39" t="s">
        <v>47</v>
      </c>
      <c r="B39" s="3">
        <v>44953.989979959922</v>
      </c>
      <c r="C39" s="3" t="s">
        <v>513</v>
      </c>
      <c r="D39" t="s">
        <v>517</v>
      </c>
      <c r="E39" t="s">
        <v>530</v>
      </c>
      <c r="F39">
        <v>8008.41</v>
      </c>
      <c r="G39">
        <v>1341</v>
      </c>
      <c r="H39">
        <v>1303.4100000000001</v>
      </c>
      <c r="I39">
        <v>5</v>
      </c>
      <c r="J39" t="s">
        <v>547</v>
      </c>
    </row>
    <row r="40" spans="1:10" x14ac:dyDescent="0.3">
      <c r="A40" t="s">
        <v>48</v>
      </c>
      <c r="B40" s="3">
        <v>44954.719438877757</v>
      </c>
      <c r="C40" s="3" t="s">
        <v>513</v>
      </c>
      <c r="D40" t="s">
        <v>518</v>
      </c>
      <c r="E40" t="s">
        <v>537</v>
      </c>
      <c r="F40">
        <v>2043.18</v>
      </c>
      <c r="G40">
        <v>492</v>
      </c>
      <c r="H40">
        <v>567.17999999999995</v>
      </c>
      <c r="I40">
        <v>3</v>
      </c>
      <c r="J40" t="s">
        <v>544</v>
      </c>
    </row>
    <row r="41" spans="1:10" x14ac:dyDescent="0.3">
      <c r="A41" t="s">
        <v>49</v>
      </c>
      <c r="B41" s="3">
        <v>44955.448897795592</v>
      </c>
      <c r="C41" s="3" t="s">
        <v>511</v>
      </c>
      <c r="D41" t="s">
        <v>515</v>
      </c>
      <c r="E41" t="s">
        <v>520</v>
      </c>
      <c r="F41">
        <v>4278.8100000000004</v>
      </c>
      <c r="G41">
        <v>1677</v>
      </c>
      <c r="H41">
        <v>924.81</v>
      </c>
      <c r="I41">
        <v>2</v>
      </c>
      <c r="J41" t="s">
        <v>546</v>
      </c>
    </row>
    <row r="42" spans="1:10" x14ac:dyDescent="0.3">
      <c r="A42" t="s">
        <v>50</v>
      </c>
      <c r="B42" s="3">
        <v>44956.178356713433</v>
      </c>
      <c r="C42" s="3" t="s">
        <v>513</v>
      </c>
      <c r="D42" t="s">
        <v>516</v>
      </c>
      <c r="E42" t="s">
        <v>526</v>
      </c>
      <c r="F42">
        <v>7428.61</v>
      </c>
      <c r="G42">
        <v>1698</v>
      </c>
      <c r="H42">
        <v>2334.61</v>
      </c>
      <c r="I42">
        <v>3</v>
      </c>
      <c r="J42" t="s">
        <v>544</v>
      </c>
    </row>
    <row r="43" spans="1:10" x14ac:dyDescent="0.3">
      <c r="A43" t="s">
        <v>51</v>
      </c>
      <c r="B43" s="3">
        <v>44956.907815631261</v>
      </c>
      <c r="C43" s="3" t="s">
        <v>510</v>
      </c>
      <c r="D43" t="s">
        <v>515</v>
      </c>
      <c r="E43" t="s">
        <v>520</v>
      </c>
      <c r="F43">
        <v>878.68</v>
      </c>
      <c r="G43">
        <v>663</v>
      </c>
      <c r="H43">
        <v>215.68</v>
      </c>
      <c r="I43">
        <v>1</v>
      </c>
      <c r="J43" t="s">
        <v>544</v>
      </c>
    </row>
    <row r="44" spans="1:10" x14ac:dyDescent="0.3">
      <c r="A44" t="s">
        <v>52</v>
      </c>
      <c r="B44" s="3">
        <v>44957.637274549103</v>
      </c>
      <c r="C44" s="3" t="s">
        <v>513</v>
      </c>
      <c r="D44" t="s">
        <v>517</v>
      </c>
      <c r="E44" t="s">
        <v>536</v>
      </c>
      <c r="F44">
        <v>8584.7800000000007</v>
      </c>
      <c r="G44">
        <v>1857</v>
      </c>
      <c r="H44">
        <v>1156.78</v>
      </c>
      <c r="I44">
        <v>4</v>
      </c>
      <c r="J44" t="s">
        <v>546</v>
      </c>
    </row>
    <row r="45" spans="1:10" x14ac:dyDescent="0.3">
      <c r="A45" t="s">
        <v>53</v>
      </c>
      <c r="B45" s="3">
        <v>44958.36673346693</v>
      </c>
      <c r="C45" s="3" t="s">
        <v>513</v>
      </c>
      <c r="D45" t="s">
        <v>515</v>
      </c>
      <c r="E45" t="s">
        <v>528</v>
      </c>
      <c r="F45">
        <v>12465.74</v>
      </c>
      <c r="G45">
        <v>1778</v>
      </c>
      <c r="H45">
        <v>3575.74</v>
      </c>
      <c r="I45">
        <v>5</v>
      </c>
      <c r="J45" t="s">
        <v>544</v>
      </c>
    </row>
    <row r="46" spans="1:10" x14ac:dyDescent="0.3">
      <c r="A46" t="s">
        <v>54</v>
      </c>
      <c r="B46" s="3">
        <v>44959.096192384772</v>
      </c>
      <c r="C46" s="3" t="s">
        <v>513</v>
      </c>
      <c r="D46" t="s">
        <v>514</v>
      </c>
      <c r="E46" t="s">
        <v>538</v>
      </c>
      <c r="F46">
        <v>2822.46</v>
      </c>
      <c r="G46">
        <v>624</v>
      </c>
      <c r="H46">
        <v>326.45999999999998</v>
      </c>
      <c r="I46">
        <v>4</v>
      </c>
      <c r="J46" t="s">
        <v>544</v>
      </c>
    </row>
    <row r="47" spans="1:10" x14ac:dyDescent="0.3">
      <c r="A47" t="s">
        <v>55</v>
      </c>
      <c r="B47" s="3">
        <v>44959.825651302614</v>
      </c>
      <c r="C47" s="3" t="s">
        <v>511</v>
      </c>
      <c r="D47" t="s">
        <v>514</v>
      </c>
      <c r="E47" t="s">
        <v>519</v>
      </c>
      <c r="F47">
        <v>4772.07</v>
      </c>
      <c r="G47">
        <v>1366</v>
      </c>
      <c r="H47">
        <v>674.07</v>
      </c>
      <c r="I47">
        <v>3</v>
      </c>
      <c r="J47" t="s">
        <v>546</v>
      </c>
    </row>
    <row r="48" spans="1:10" x14ac:dyDescent="0.3">
      <c r="A48" t="s">
        <v>56</v>
      </c>
      <c r="B48" s="3">
        <v>44960.555110220441</v>
      </c>
      <c r="C48" s="3" t="s">
        <v>511</v>
      </c>
      <c r="D48" t="s">
        <v>517</v>
      </c>
      <c r="E48" t="s">
        <v>533</v>
      </c>
      <c r="F48">
        <v>2223.11</v>
      </c>
      <c r="G48">
        <v>781</v>
      </c>
      <c r="H48">
        <v>661.11</v>
      </c>
      <c r="I48">
        <v>2</v>
      </c>
      <c r="J48" t="s">
        <v>544</v>
      </c>
    </row>
    <row r="49" spans="1:10" x14ac:dyDescent="0.3">
      <c r="A49" t="s">
        <v>57</v>
      </c>
      <c r="B49" s="3">
        <v>44961.284569138283</v>
      </c>
      <c r="C49" s="3" t="s">
        <v>510</v>
      </c>
      <c r="D49" t="s">
        <v>516</v>
      </c>
      <c r="E49" t="s">
        <v>532</v>
      </c>
      <c r="F49">
        <v>1610.83</v>
      </c>
      <c r="G49">
        <v>1112</v>
      </c>
      <c r="H49">
        <v>498.83</v>
      </c>
      <c r="I49">
        <v>1</v>
      </c>
      <c r="J49" t="s">
        <v>544</v>
      </c>
    </row>
    <row r="50" spans="1:10" x14ac:dyDescent="0.3">
      <c r="A50" t="s">
        <v>58</v>
      </c>
      <c r="B50" s="3">
        <v>44962.01402805611</v>
      </c>
      <c r="C50" s="3" t="s">
        <v>513</v>
      </c>
      <c r="D50" t="s">
        <v>515</v>
      </c>
      <c r="E50" t="s">
        <v>529</v>
      </c>
      <c r="F50">
        <v>8189.51</v>
      </c>
      <c r="G50">
        <v>1743</v>
      </c>
      <c r="H50">
        <v>1217.51</v>
      </c>
      <c r="I50">
        <v>4</v>
      </c>
      <c r="J50" t="s">
        <v>544</v>
      </c>
    </row>
    <row r="51" spans="1:10" x14ac:dyDescent="0.3">
      <c r="A51" t="s">
        <v>59</v>
      </c>
      <c r="B51" s="3">
        <v>44962.743486973937</v>
      </c>
      <c r="C51" s="3" t="s">
        <v>511</v>
      </c>
      <c r="D51" t="s">
        <v>517</v>
      </c>
      <c r="E51" t="s">
        <v>533</v>
      </c>
      <c r="F51">
        <v>7526.12</v>
      </c>
      <c r="G51">
        <v>1763</v>
      </c>
      <c r="H51">
        <v>2237.12</v>
      </c>
      <c r="I51">
        <v>3</v>
      </c>
      <c r="J51" t="s">
        <v>547</v>
      </c>
    </row>
    <row r="52" spans="1:10" x14ac:dyDescent="0.3">
      <c r="A52" t="s">
        <v>60</v>
      </c>
      <c r="B52" s="3">
        <v>44963.472945891779</v>
      </c>
      <c r="C52" s="3" t="s">
        <v>512</v>
      </c>
      <c r="D52" t="s">
        <v>516</v>
      </c>
      <c r="E52" t="s">
        <v>522</v>
      </c>
      <c r="F52">
        <v>7834.45</v>
      </c>
      <c r="G52">
        <v>1596</v>
      </c>
      <c r="H52">
        <v>1450.45</v>
      </c>
      <c r="I52">
        <v>4</v>
      </c>
      <c r="J52" t="s">
        <v>544</v>
      </c>
    </row>
    <row r="53" spans="1:10" x14ac:dyDescent="0.3">
      <c r="A53" t="s">
        <v>61</v>
      </c>
      <c r="B53" s="3">
        <v>44964.202404809621</v>
      </c>
      <c r="C53" s="3" t="s">
        <v>511</v>
      </c>
      <c r="D53" t="s">
        <v>514</v>
      </c>
      <c r="E53" t="s">
        <v>519</v>
      </c>
      <c r="F53">
        <v>1796.29</v>
      </c>
      <c r="G53">
        <v>1508</v>
      </c>
      <c r="H53">
        <v>288.29000000000002</v>
      </c>
      <c r="I53">
        <v>1</v>
      </c>
      <c r="J53" t="s">
        <v>547</v>
      </c>
    </row>
    <row r="54" spans="1:10" x14ac:dyDescent="0.3">
      <c r="A54" t="s">
        <v>62</v>
      </c>
      <c r="B54" s="3">
        <v>44964.931863727463</v>
      </c>
      <c r="C54" s="3" t="s">
        <v>513</v>
      </c>
      <c r="D54" t="s">
        <v>516</v>
      </c>
      <c r="E54" t="s">
        <v>525</v>
      </c>
      <c r="F54">
        <v>902.23</v>
      </c>
      <c r="G54">
        <v>727</v>
      </c>
      <c r="H54">
        <v>175.23</v>
      </c>
      <c r="I54">
        <v>1</v>
      </c>
      <c r="J54" t="s">
        <v>546</v>
      </c>
    </row>
    <row r="55" spans="1:10" x14ac:dyDescent="0.3">
      <c r="A55" t="s">
        <v>63</v>
      </c>
      <c r="B55" s="3">
        <v>44965.66132264529</v>
      </c>
      <c r="C55" s="3" t="s">
        <v>511</v>
      </c>
      <c r="D55" t="s">
        <v>518</v>
      </c>
      <c r="E55" t="s">
        <v>535</v>
      </c>
      <c r="F55">
        <v>5183.42</v>
      </c>
      <c r="G55">
        <v>1482</v>
      </c>
      <c r="H55">
        <v>737.42</v>
      </c>
      <c r="I55">
        <v>3</v>
      </c>
      <c r="J55" t="s">
        <v>546</v>
      </c>
    </row>
    <row r="56" spans="1:10" x14ac:dyDescent="0.3">
      <c r="A56" t="s">
        <v>64</v>
      </c>
      <c r="B56" s="3">
        <v>44966.390781563117</v>
      </c>
      <c r="C56" s="3" t="s">
        <v>513</v>
      </c>
      <c r="D56" t="s">
        <v>514</v>
      </c>
      <c r="E56" t="s">
        <v>519</v>
      </c>
      <c r="F56">
        <v>2903.58</v>
      </c>
      <c r="G56">
        <v>748</v>
      </c>
      <c r="H56">
        <v>659.58</v>
      </c>
      <c r="I56">
        <v>3</v>
      </c>
      <c r="J56" t="s">
        <v>544</v>
      </c>
    </row>
    <row r="57" spans="1:10" x14ac:dyDescent="0.3">
      <c r="A57" t="s">
        <v>65</v>
      </c>
      <c r="B57" s="3">
        <v>44967.120240480959</v>
      </c>
      <c r="C57" s="3" t="s">
        <v>512</v>
      </c>
      <c r="D57" t="s">
        <v>515</v>
      </c>
      <c r="E57" t="s">
        <v>528</v>
      </c>
      <c r="F57">
        <v>2345.48</v>
      </c>
      <c r="G57">
        <v>1942</v>
      </c>
      <c r="H57">
        <v>403.48</v>
      </c>
      <c r="I57">
        <v>1</v>
      </c>
      <c r="J57" t="s">
        <v>546</v>
      </c>
    </row>
    <row r="58" spans="1:10" x14ac:dyDescent="0.3">
      <c r="A58" t="s">
        <v>66</v>
      </c>
      <c r="B58" s="3">
        <v>44967.849699398786</v>
      </c>
      <c r="C58" s="3" t="s">
        <v>510</v>
      </c>
      <c r="D58" t="s">
        <v>516</v>
      </c>
      <c r="E58" t="s">
        <v>526</v>
      </c>
      <c r="F58">
        <v>5333.09</v>
      </c>
      <c r="G58">
        <v>1497</v>
      </c>
      <c r="H58">
        <v>842.09</v>
      </c>
      <c r="I58">
        <v>3</v>
      </c>
      <c r="J58" t="s">
        <v>547</v>
      </c>
    </row>
    <row r="59" spans="1:10" x14ac:dyDescent="0.3">
      <c r="A59" t="s">
        <v>67</v>
      </c>
      <c r="B59" s="3">
        <v>44968.579158316628</v>
      </c>
      <c r="C59" s="3" t="s">
        <v>512</v>
      </c>
      <c r="D59" t="s">
        <v>517</v>
      </c>
      <c r="E59" t="s">
        <v>539</v>
      </c>
      <c r="F59">
        <v>2260.5</v>
      </c>
      <c r="G59">
        <v>1815</v>
      </c>
      <c r="H59">
        <v>445.5</v>
      </c>
      <c r="I59">
        <v>1</v>
      </c>
      <c r="J59" t="s">
        <v>547</v>
      </c>
    </row>
    <row r="60" spans="1:10" x14ac:dyDescent="0.3">
      <c r="A60" t="s">
        <v>68</v>
      </c>
      <c r="B60" s="3">
        <v>44969.30861723447</v>
      </c>
      <c r="C60" s="3" t="s">
        <v>511</v>
      </c>
      <c r="D60" t="s">
        <v>518</v>
      </c>
      <c r="E60" t="s">
        <v>537</v>
      </c>
      <c r="F60">
        <v>803.37</v>
      </c>
      <c r="G60">
        <v>541</v>
      </c>
      <c r="H60">
        <v>262.37</v>
      </c>
      <c r="I60">
        <v>1</v>
      </c>
      <c r="J60" t="s">
        <v>546</v>
      </c>
    </row>
    <row r="61" spans="1:10" x14ac:dyDescent="0.3">
      <c r="A61" t="s">
        <v>69</v>
      </c>
      <c r="B61" s="3">
        <v>44970.038076152297</v>
      </c>
      <c r="C61" s="3" t="s">
        <v>510</v>
      </c>
      <c r="D61" t="s">
        <v>518</v>
      </c>
      <c r="E61" t="s">
        <v>531</v>
      </c>
      <c r="F61">
        <v>3685.46</v>
      </c>
      <c r="G61">
        <v>1510</v>
      </c>
      <c r="H61">
        <v>665.46</v>
      </c>
      <c r="I61">
        <v>2</v>
      </c>
      <c r="J61" t="s">
        <v>545</v>
      </c>
    </row>
    <row r="62" spans="1:10" x14ac:dyDescent="0.3">
      <c r="A62" t="s">
        <v>70</v>
      </c>
      <c r="B62" s="3">
        <v>44970.767535070139</v>
      </c>
      <c r="C62" s="3" t="s">
        <v>512</v>
      </c>
      <c r="D62" t="s">
        <v>518</v>
      </c>
      <c r="E62" t="s">
        <v>531</v>
      </c>
      <c r="F62">
        <v>1171.6099999999999</v>
      </c>
      <c r="G62">
        <v>1051</v>
      </c>
      <c r="H62">
        <v>120.61</v>
      </c>
      <c r="I62">
        <v>1</v>
      </c>
      <c r="J62" t="s">
        <v>545</v>
      </c>
    </row>
    <row r="63" spans="1:10" x14ac:dyDescent="0.3">
      <c r="A63" t="s">
        <v>71</v>
      </c>
      <c r="B63" s="3">
        <v>44971.496993987967</v>
      </c>
      <c r="C63" s="3" t="s">
        <v>513</v>
      </c>
      <c r="D63" t="s">
        <v>515</v>
      </c>
      <c r="E63" t="s">
        <v>520</v>
      </c>
      <c r="F63">
        <v>131.41</v>
      </c>
      <c r="G63">
        <v>101</v>
      </c>
      <c r="H63">
        <v>30.41</v>
      </c>
      <c r="I63">
        <v>1</v>
      </c>
      <c r="J63" t="s">
        <v>547</v>
      </c>
    </row>
    <row r="64" spans="1:10" x14ac:dyDescent="0.3">
      <c r="A64" t="s">
        <v>72</v>
      </c>
      <c r="B64" s="3">
        <v>44972.226452905808</v>
      </c>
      <c r="C64" s="3" t="s">
        <v>513</v>
      </c>
      <c r="D64" t="s">
        <v>515</v>
      </c>
      <c r="E64" t="s">
        <v>520</v>
      </c>
      <c r="F64">
        <v>13601.43</v>
      </c>
      <c r="G64">
        <v>1859</v>
      </c>
      <c r="H64">
        <v>4306.43</v>
      </c>
      <c r="I64">
        <v>5</v>
      </c>
      <c r="J64" t="s">
        <v>547</v>
      </c>
    </row>
    <row r="65" spans="1:10" x14ac:dyDescent="0.3">
      <c r="A65" t="s">
        <v>73</v>
      </c>
      <c r="B65" s="3">
        <v>44972.955911823643</v>
      </c>
      <c r="C65" s="3" t="s">
        <v>513</v>
      </c>
      <c r="D65" t="s">
        <v>518</v>
      </c>
      <c r="E65" t="s">
        <v>531</v>
      </c>
      <c r="F65">
        <v>6117.49</v>
      </c>
      <c r="G65">
        <v>1761</v>
      </c>
      <c r="H65">
        <v>834.49</v>
      </c>
      <c r="I65">
        <v>3</v>
      </c>
      <c r="J65" t="s">
        <v>547</v>
      </c>
    </row>
    <row r="66" spans="1:10" x14ac:dyDescent="0.3">
      <c r="A66" t="s">
        <v>74</v>
      </c>
      <c r="B66" s="3">
        <v>44973.685370741478</v>
      </c>
      <c r="C66" s="3" t="s">
        <v>512</v>
      </c>
      <c r="D66" t="s">
        <v>517</v>
      </c>
      <c r="E66" t="s">
        <v>540</v>
      </c>
      <c r="F66">
        <v>4954.97</v>
      </c>
      <c r="G66">
        <v>829</v>
      </c>
      <c r="H66">
        <v>1638.97</v>
      </c>
      <c r="I66">
        <v>4</v>
      </c>
      <c r="J66" t="s">
        <v>546</v>
      </c>
    </row>
    <row r="67" spans="1:10" x14ac:dyDescent="0.3">
      <c r="A67" t="s">
        <v>75</v>
      </c>
      <c r="B67" s="3">
        <v>44974.414829659319</v>
      </c>
      <c r="C67" s="3" t="s">
        <v>513</v>
      </c>
      <c r="D67" t="s">
        <v>515</v>
      </c>
      <c r="E67" t="s">
        <v>534</v>
      </c>
      <c r="F67">
        <v>8776.24</v>
      </c>
      <c r="G67">
        <v>1562</v>
      </c>
      <c r="H67">
        <v>2528.2399999999998</v>
      </c>
      <c r="I67">
        <v>4</v>
      </c>
      <c r="J67" t="s">
        <v>545</v>
      </c>
    </row>
    <row r="68" spans="1:10" x14ac:dyDescent="0.3">
      <c r="A68" t="s">
        <v>76</v>
      </c>
      <c r="B68" s="3">
        <v>44975.144288577147</v>
      </c>
      <c r="C68" s="3" t="s">
        <v>513</v>
      </c>
      <c r="D68" t="s">
        <v>518</v>
      </c>
      <c r="E68" t="s">
        <v>541</v>
      </c>
      <c r="F68">
        <v>2086.9299999999998</v>
      </c>
      <c r="G68">
        <v>500</v>
      </c>
      <c r="H68">
        <v>586.92999999999995</v>
      </c>
      <c r="I68">
        <v>3</v>
      </c>
      <c r="J68" t="s">
        <v>544</v>
      </c>
    </row>
    <row r="69" spans="1:10" x14ac:dyDescent="0.3">
      <c r="A69" t="s">
        <v>77</v>
      </c>
      <c r="B69" s="3">
        <v>44975.873747494988</v>
      </c>
      <c r="C69" s="3" t="s">
        <v>510</v>
      </c>
      <c r="D69" t="s">
        <v>516</v>
      </c>
      <c r="E69" t="s">
        <v>526</v>
      </c>
      <c r="F69">
        <v>7339.91</v>
      </c>
      <c r="G69">
        <v>983</v>
      </c>
      <c r="H69">
        <v>2424.91</v>
      </c>
      <c r="I69">
        <v>5</v>
      </c>
      <c r="J69" t="s">
        <v>545</v>
      </c>
    </row>
    <row r="70" spans="1:10" x14ac:dyDescent="0.3">
      <c r="A70" t="s">
        <v>78</v>
      </c>
      <c r="B70" s="3">
        <v>44976.603206412823</v>
      </c>
      <c r="C70" s="3" t="s">
        <v>513</v>
      </c>
      <c r="D70" t="s">
        <v>514</v>
      </c>
      <c r="E70" t="s">
        <v>524</v>
      </c>
      <c r="F70">
        <v>5569.24</v>
      </c>
      <c r="G70">
        <v>1634</v>
      </c>
      <c r="H70">
        <v>667.24</v>
      </c>
      <c r="I70">
        <v>3</v>
      </c>
      <c r="J70" t="s">
        <v>545</v>
      </c>
    </row>
    <row r="71" spans="1:10" x14ac:dyDescent="0.3">
      <c r="A71" t="s">
        <v>79</v>
      </c>
      <c r="B71" s="3">
        <v>44977.332665330658</v>
      </c>
      <c r="C71" s="3" t="s">
        <v>510</v>
      </c>
      <c r="D71" t="s">
        <v>516</v>
      </c>
      <c r="E71" t="s">
        <v>526</v>
      </c>
      <c r="F71">
        <v>1626.29</v>
      </c>
      <c r="G71">
        <v>1324</v>
      </c>
      <c r="H71">
        <v>302.29000000000002</v>
      </c>
      <c r="I71">
        <v>1</v>
      </c>
      <c r="J71" t="s">
        <v>545</v>
      </c>
    </row>
    <row r="72" spans="1:10" x14ac:dyDescent="0.3">
      <c r="A72" t="s">
        <v>80</v>
      </c>
      <c r="B72" s="3">
        <v>44978.062124248492</v>
      </c>
      <c r="C72" s="3" t="s">
        <v>512</v>
      </c>
      <c r="D72" t="s">
        <v>514</v>
      </c>
      <c r="E72" t="s">
        <v>524</v>
      </c>
      <c r="F72">
        <v>12655.3</v>
      </c>
      <c r="G72">
        <v>1894</v>
      </c>
      <c r="H72">
        <v>3185.3</v>
      </c>
      <c r="I72">
        <v>5</v>
      </c>
      <c r="J72" t="s">
        <v>546</v>
      </c>
    </row>
    <row r="73" spans="1:10" x14ac:dyDescent="0.3">
      <c r="A73" t="s">
        <v>81</v>
      </c>
      <c r="B73" s="3">
        <v>44978.791583166327</v>
      </c>
      <c r="C73" s="3" t="s">
        <v>511</v>
      </c>
      <c r="D73" t="s">
        <v>515</v>
      </c>
      <c r="E73" t="s">
        <v>529</v>
      </c>
      <c r="F73">
        <v>2085</v>
      </c>
      <c r="G73">
        <v>502</v>
      </c>
      <c r="H73">
        <v>579</v>
      </c>
      <c r="I73">
        <v>3</v>
      </c>
      <c r="J73" t="s">
        <v>544</v>
      </c>
    </row>
    <row r="74" spans="1:10" x14ac:dyDescent="0.3">
      <c r="A74" t="s">
        <v>82</v>
      </c>
      <c r="B74" s="3">
        <v>44979.521042084169</v>
      </c>
      <c r="C74" s="3" t="s">
        <v>511</v>
      </c>
      <c r="D74" t="s">
        <v>514</v>
      </c>
      <c r="E74" t="s">
        <v>524</v>
      </c>
      <c r="F74">
        <v>5178.32</v>
      </c>
      <c r="G74">
        <v>1271</v>
      </c>
      <c r="H74">
        <v>1365.32</v>
      </c>
      <c r="I74">
        <v>3</v>
      </c>
      <c r="J74" t="s">
        <v>545</v>
      </c>
    </row>
    <row r="75" spans="1:10" x14ac:dyDescent="0.3">
      <c r="A75" t="s">
        <v>83</v>
      </c>
      <c r="B75" s="3">
        <v>44980.250501002003</v>
      </c>
      <c r="C75" s="3" t="s">
        <v>510</v>
      </c>
      <c r="D75" t="s">
        <v>516</v>
      </c>
      <c r="E75" t="s">
        <v>526</v>
      </c>
      <c r="F75">
        <v>3237.23</v>
      </c>
      <c r="G75">
        <v>588</v>
      </c>
      <c r="H75">
        <v>885.23</v>
      </c>
      <c r="I75">
        <v>4</v>
      </c>
      <c r="J75" t="s">
        <v>545</v>
      </c>
    </row>
    <row r="76" spans="1:10" x14ac:dyDescent="0.3">
      <c r="A76" t="s">
        <v>84</v>
      </c>
      <c r="B76" s="3">
        <v>44980.979959919838</v>
      </c>
      <c r="C76" s="3" t="s">
        <v>513</v>
      </c>
      <c r="D76" t="s">
        <v>517</v>
      </c>
      <c r="E76" t="s">
        <v>533</v>
      </c>
      <c r="F76">
        <v>2243.0300000000002</v>
      </c>
      <c r="G76">
        <v>971</v>
      </c>
      <c r="H76">
        <v>301.02999999999997</v>
      </c>
      <c r="I76">
        <v>2</v>
      </c>
      <c r="J76" t="s">
        <v>544</v>
      </c>
    </row>
    <row r="77" spans="1:10" x14ac:dyDescent="0.3">
      <c r="A77" t="s">
        <v>85</v>
      </c>
      <c r="B77" s="3">
        <v>44981.709418837672</v>
      </c>
      <c r="C77" s="3" t="s">
        <v>512</v>
      </c>
      <c r="D77" t="s">
        <v>516</v>
      </c>
      <c r="E77" t="s">
        <v>525</v>
      </c>
      <c r="F77">
        <v>2708.14</v>
      </c>
      <c r="G77">
        <v>572</v>
      </c>
      <c r="H77">
        <v>420.14</v>
      </c>
      <c r="I77">
        <v>4</v>
      </c>
      <c r="J77" t="s">
        <v>544</v>
      </c>
    </row>
    <row r="78" spans="1:10" x14ac:dyDescent="0.3">
      <c r="A78" t="s">
        <v>86</v>
      </c>
      <c r="B78" s="3">
        <v>44982.438877755507</v>
      </c>
      <c r="C78" s="3" t="s">
        <v>510</v>
      </c>
      <c r="D78" t="s">
        <v>514</v>
      </c>
      <c r="E78" t="s">
        <v>523</v>
      </c>
      <c r="F78">
        <v>4131.84</v>
      </c>
      <c r="G78">
        <v>1734</v>
      </c>
      <c r="H78">
        <v>663.84</v>
      </c>
      <c r="I78">
        <v>2</v>
      </c>
      <c r="J78" t="s">
        <v>545</v>
      </c>
    </row>
    <row r="79" spans="1:10" x14ac:dyDescent="0.3">
      <c r="A79" t="s">
        <v>87</v>
      </c>
      <c r="B79" s="3">
        <v>44983.168336673341</v>
      </c>
      <c r="C79" s="3" t="s">
        <v>512</v>
      </c>
      <c r="D79" t="s">
        <v>514</v>
      </c>
      <c r="E79" t="s">
        <v>519</v>
      </c>
      <c r="F79">
        <v>1911.73</v>
      </c>
      <c r="G79">
        <v>723</v>
      </c>
      <c r="H79">
        <v>465.73</v>
      </c>
      <c r="I79">
        <v>2</v>
      </c>
      <c r="J79" t="s">
        <v>545</v>
      </c>
    </row>
    <row r="80" spans="1:10" x14ac:dyDescent="0.3">
      <c r="A80" t="s">
        <v>88</v>
      </c>
      <c r="B80" s="3">
        <v>44983.897795591183</v>
      </c>
      <c r="C80" s="3" t="s">
        <v>513</v>
      </c>
      <c r="D80" t="s">
        <v>516</v>
      </c>
      <c r="E80" t="s">
        <v>527</v>
      </c>
      <c r="F80">
        <v>4691.22</v>
      </c>
      <c r="G80">
        <v>980</v>
      </c>
      <c r="H80">
        <v>771.22</v>
      </c>
      <c r="I80">
        <v>4</v>
      </c>
      <c r="J80" t="s">
        <v>544</v>
      </c>
    </row>
    <row r="81" spans="1:10" x14ac:dyDescent="0.3">
      <c r="A81" t="s">
        <v>89</v>
      </c>
      <c r="B81" s="3">
        <v>44984.627254509018</v>
      </c>
      <c r="C81" s="3" t="s">
        <v>510</v>
      </c>
      <c r="D81" t="s">
        <v>516</v>
      </c>
      <c r="E81" t="s">
        <v>527</v>
      </c>
      <c r="F81">
        <v>3224.05</v>
      </c>
      <c r="G81">
        <v>552</v>
      </c>
      <c r="H81">
        <v>1016.05</v>
      </c>
      <c r="I81">
        <v>4</v>
      </c>
      <c r="J81" t="s">
        <v>547</v>
      </c>
    </row>
    <row r="82" spans="1:10" x14ac:dyDescent="0.3">
      <c r="A82" t="s">
        <v>90</v>
      </c>
      <c r="B82" s="3">
        <v>44985.356713426852</v>
      </c>
      <c r="C82" s="3" t="s">
        <v>512</v>
      </c>
      <c r="D82" t="s">
        <v>518</v>
      </c>
      <c r="E82" t="s">
        <v>537</v>
      </c>
      <c r="F82">
        <v>4129.42</v>
      </c>
      <c r="G82">
        <v>1114</v>
      </c>
      <c r="H82">
        <v>787.42</v>
      </c>
      <c r="I82">
        <v>3</v>
      </c>
      <c r="J82" t="s">
        <v>546</v>
      </c>
    </row>
    <row r="83" spans="1:10" x14ac:dyDescent="0.3">
      <c r="A83" t="s">
        <v>91</v>
      </c>
      <c r="B83" s="3">
        <v>44986.086172344687</v>
      </c>
      <c r="C83" s="3" t="s">
        <v>510</v>
      </c>
      <c r="D83" t="s">
        <v>517</v>
      </c>
      <c r="E83" t="s">
        <v>536</v>
      </c>
      <c r="F83">
        <v>7432.98</v>
      </c>
      <c r="G83">
        <v>1782</v>
      </c>
      <c r="H83">
        <v>2086.98</v>
      </c>
      <c r="I83">
        <v>3</v>
      </c>
      <c r="J83" t="s">
        <v>546</v>
      </c>
    </row>
    <row r="84" spans="1:10" x14ac:dyDescent="0.3">
      <c r="A84" t="s">
        <v>92</v>
      </c>
      <c r="B84" s="3">
        <v>44986.815631262521</v>
      </c>
      <c r="C84" s="3" t="s">
        <v>511</v>
      </c>
      <c r="D84" t="s">
        <v>515</v>
      </c>
      <c r="E84" t="s">
        <v>520</v>
      </c>
      <c r="F84">
        <v>2195.35</v>
      </c>
      <c r="G84">
        <v>503</v>
      </c>
      <c r="H84">
        <v>686.35</v>
      </c>
      <c r="I84">
        <v>3</v>
      </c>
      <c r="J84" t="s">
        <v>545</v>
      </c>
    </row>
    <row r="85" spans="1:10" x14ac:dyDescent="0.3">
      <c r="A85" t="s">
        <v>93</v>
      </c>
      <c r="B85" s="3">
        <v>44987.545090180363</v>
      </c>
      <c r="C85" s="3" t="s">
        <v>511</v>
      </c>
      <c r="D85" t="s">
        <v>517</v>
      </c>
      <c r="E85" t="s">
        <v>540</v>
      </c>
      <c r="F85">
        <v>824.17</v>
      </c>
      <c r="G85">
        <v>727</v>
      </c>
      <c r="H85">
        <v>97.17</v>
      </c>
      <c r="I85">
        <v>1</v>
      </c>
      <c r="J85" t="s">
        <v>547</v>
      </c>
    </row>
    <row r="86" spans="1:10" x14ac:dyDescent="0.3">
      <c r="A86" t="s">
        <v>94</v>
      </c>
      <c r="B86" s="3">
        <v>44988.274549098198</v>
      </c>
      <c r="C86" s="3" t="s">
        <v>511</v>
      </c>
      <c r="D86" t="s">
        <v>517</v>
      </c>
      <c r="E86" t="s">
        <v>536</v>
      </c>
      <c r="F86">
        <v>8451.74</v>
      </c>
      <c r="G86">
        <v>1545</v>
      </c>
      <c r="H86">
        <v>2271.7399999999998</v>
      </c>
      <c r="I86">
        <v>4</v>
      </c>
      <c r="J86" t="s">
        <v>547</v>
      </c>
    </row>
    <row r="87" spans="1:10" x14ac:dyDescent="0.3">
      <c r="A87" t="s">
        <v>95</v>
      </c>
      <c r="B87" s="3">
        <v>44989.004008016032</v>
      </c>
      <c r="C87" s="3" t="s">
        <v>511</v>
      </c>
      <c r="D87" t="s">
        <v>515</v>
      </c>
      <c r="E87" t="s">
        <v>534</v>
      </c>
      <c r="F87">
        <v>4225.88</v>
      </c>
      <c r="G87">
        <v>1235</v>
      </c>
      <c r="H87">
        <v>520.88</v>
      </c>
      <c r="I87">
        <v>3</v>
      </c>
      <c r="J87" t="s">
        <v>544</v>
      </c>
    </row>
    <row r="88" spans="1:10" x14ac:dyDescent="0.3">
      <c r="A88" t="s">
        <v>96</v>
      </c>
      <c r="B88" s="3">
        <v>44989.733466933867</v>
      </c>
      <c r="C88" s="3" t="s">
        <v>511</v>
      </c>
      <c r="D88" t="s">
        <v>515</v>
      </c>
      <c r="E88" t="s">
        <v>529</v>
      </c>
      <c r="F88">
        <v>833.13</v>
      </c>
      <c r="G88">
        <v>252</v>
      </c>
      <c r="H88">
        <v>77.13</v>
      </c>
      <c r="I88">
        <v>3</v>
      </c>
      <c r="J88" t="s">
        <v>545</v>
      </c>
    </row>
    <row r="89" spans="1:10" x14ac:dyDescent="0.3">
      <c r="A89" t="s">
        <v>97</v>
      </c>
      <c r="B89" s="3">
        <v>44990.462925851702</v>
      </c>
      <c r="C89" s="3" t="s">
        <v>510</v>
      </c>
      <c r="D89" t="s">
        <v>517</v>
      </c>
      <c r="E89" t="s">
        <v>530</v>
      </c>
      <c r="F89">
        <v>5036.18</v>
      </c>
      <c r="G89">
        <v>1829</v>
      </c>
      <c r="H89">
        <v>1378.18</v>
      </c>
      <c r="I89">
        <v>2</v>
      </c>
      <c r="J89" t="s">
        <v>544</v>
      </c>
    </row>
    <row r="90" spans="1:10" x14ac:dyDescent="0.3">
      <c r="A90" t="s">
        <v>98</v>
      </c>
      <c r="B90" s="3">
        <v>44991.192384769543</v>
      </c>
      <c r="C90" s="3" t="s">
        <v>512</v>
      </c>
      <c r="D90" t="s">
        <v>515</v>
      </c>
      <c r="E90" t="s">
        <v>521</v>
      </c>
      <c r="F90">
        <v>10556.74</v>
      </c>
      <c r="G90">
        <v>1804</v>
      </c>
      <c r="H90">
        <v>1536.74</v>
      </c>
      <c r="I90">
        <v>5</v>
      </c>
      <c r="J90" t="s">
        <v>544</v>
      </c>
    </row>
    <row r="91" spans="1:10" x14ac:dyDescent="0.3">
      <c r="A91" t="s">
        <v>99</v>
      </c>
      <c r="B91" s="3">
        <v>44991.921843687371</v>
      </c>
      <c r="C91" s="3" t="s">
        <v>510</v>
      </c>
      <c r="D91" t="s">
        <v>516</v>
      </c>
      <c r="E91" t="s">
        <v>522</v>
      </c>
      <c r="F91">
        <v>4671.21</v>
      </c>
      <c r="G91">
        <v>900</v>
      </c>
      <c r="H91">
        <v>1071.21</v>
      </c>
      <c r="I91">
        <v>4</v>
      </c>
      <c r="J91" t="s">
        <v>547</v>
      </c>
    </row>
    <row r="92" spans="1:10" x14ac:dyDescent="0.3">
      <c r="A92" t="s">
        <v>100</v>
      </c>
      <c r="B92" s="3">
        <v>44992.651302605213</v>
      </c>
      <c r="C92" s="3" t="s">
        <v>510</v>
      </c>
      <c r="D92" t="s">
        <v>514</v>
      </c>
      <c r="E92" t="s">
        <v>524</v>
      </c>
      <c r="F92">
        <v>8849.92</v>
      </c>
      <c r="G92">
        <v>1627</v>
      </c>
      <c r="H92">
        <v>2341.92</v>
      </c>
      <c r="I92">
        <v>4</v>
      </c>
      <c r="J92" t="s">
        <v>546</v>
      </c>
    </row>
    <row r="93" spans="1:10" x14ac:dyDescent="0.3">
      <c r="A93" t="s">
        <v>101</v>
      </c>
      <c r="B93" s="3">
        <v>44993.380761523047</v>
      </c>
      <c r="C93" s="3" t="s">
        <v>510</v>
      </c>
      <c r="D93" t="s">
        <v>517</v>
      </c>
      <c r="E93" t="s">
        <v>540</v>
      </c>
      <c r="F93">
        <v>1834.84</v>
      </c>
      <c r="G93">
        <v>500</v>
      </c>
      <c r="H93">
        <v>334.84</v>
      </c>
      <c r="I93">
        <v>3</v>
      </c>
      <c r="J93" t="s">
        <v>546</v>
      </c>
    </row>
    <row r="94" spans="1:10" x14ac:dyDescent="0.3">
      <c r="A94" t="s">
        <v>102</v>
      </c>
      <c r="B94" s="3">
        <v>44994.110220440882</v>
      </c>
      <c r="C94" s="3" t="s">
        <v>510</v>
      </c>
      <c r="D94" t="s">
        <v>517</v>
      </c>
      <c r="E94" t="s">
        <v>539</v>
      </c>
      <c r="F94">
        <v>5257.72</v>
      </c>
      <c r="G94">
        <v>1054</v>
      </c>
      <c r="H94">
        <v>1041.72</v>
      </c>
      <c r="I94">
        <v>4</v>
      </c>
      <c r="J94" t="s">
        <v>546</v>
      </c>
    </row>
    <row r="95" spans="1:10" x14ac:dyDescent="0.3">
      <c r="A95" t="s">
        <v>103</v>
      </c>
      <c r="B95" s="3">
        <v>44994.839679358724</v>
      </c>
      <c r="C95" s="3" t="s">
        <v>513</v>
      </c>
      <c r="D95" t="s">
        <v>515</v>
      </c>
      <c r="E95" t="s">
        <v>521</v>
      </c>
      <c r="F95">
        <v>4822.07</v>
      </c>
      <c r="G95">
        <v>662</v>
      </c>
      <c r="H95">
        <v>1512.07</v>
      </c>
      <c r="I95">
        <v>5</v>
      </c>
      <c r="J95" t="s">
        <v>546</v>
      </c>
    </row>
    <row r="96" spans="1:10" x14ac:dyDescent="0.3">
      <c r="A96" t="s">
        <v>104</v>
      </c>
      <c r="B96" s="3">
        <v>44995.569138276551</v>
      </c>
      <c r="C96" s="3" t="s">
        <v>510</v>
      </c>
      <c r="D96" t="s">
        <v>515</v>
      </c>
      <c r="E96" t="s">
        <v>520</v>
      </c>
      <c r="F96">
        <v>535.98</v>
      </c>
      <c r="G96">
        <v>126</v>
      </c>
      <c r="H96">
        <v>157.97999999999999</v>
      </c>
      <c r="I96">
        <v>3</v>
      </c>
      <c r="J96" t="s">
        <v>544</v>
      </c>
    </row>
    <row r="97" spans="1:10" x14ac:dyDescent="0.3">
      <c r="A97" t="s">
        <v>105</v>
      </c>
      <c r="B97" s="3">
        <v>44996.298597194393</v>
      </c>
      <c r="C97" s="3" t="s">
        <v>511</v>
      </c>
      <c r="D97" t="s">
        <v>518</v>
      </c>
      <c r="E97" t="s">
        <v>535</v>
      </c>
      <c r="F97">
        <v>523.78</v>
      </c>
      <c r="G97">
        <v>383</v>
      </c>
      <c r="H97">
        <v>140.78</v>
      </c>
      <c r="I97">
        <v>1</v>
      </c>
      <c r="J97" t="s">
        <v>546</v>
      </c>
    </row>
    <row r="98" spans="1:10" x14ac:dyDescent="0.3">
      <c r="A98" t="s">
        <v>106</v>
      </c>
      <c r="B98" s="3">
        <v>44997.02805611222</v>
      </c>
      <c r="C98" s="3" t="s">
        <v>513</v>
      </c>
      <c r="D98" t="s">
        <v>514</v>
      </c>
      <c r="E98" t="s">
        <v>523</v>
      </c>
      <c r="F98">
        <v>658.02</v>
      </c>
      <c r="G98">
        <v>552</v>
      </c>
      <c r="H98">
        <v>106.02</v>
      </c>
      <c r="I98">
        <v>1</v>
      </c>
      <c r="J98" t="s">
        <v>546</v>
      </c>
    </row>
    <row r="99" spans="1:10" x14ac:dyDescent="0.3">
      <c r="A99" t="s">
        <v>107</v>
      </c>
      <c r="B99" s="3">
        <v>44997.757515030047</v>
      </c>
      <c r="C99" s="3" t="s">
        <v>512</v>
      </c>
      <c r="D99" t="s">
        <v>515</v>
      </c>
      <c r="E99" t="s">
        <v>534</v>
      </c>
      <c r="F99">
        <v>5456.52</v>
      </c>
      <c r="G99">
        <v>1639</v>
      </c>
      <c r="H99">
        <v>539.52</v>
      </c>
      <c r="I99">
        <v>3</v>
      </c>
      <c r="J99" t="s">
        <v>544</v>
      </c>
    </row>
    <row r="100" spans="1:10" x14ac:dyDescent="0.3">
      <c r="A100" t="s">
        <v>108</v>
      </c>
      <c r="B100" s="3">
        <v>44998.486973947904</v>
      </c>
      <c r="C100" s="3" t="s">
        <v>513</v>
      </c>
      <c r="D100" t="s">
        <v>516</v>
      </c>
      <c r="E100" t="s">
        <v>532</v>
      </c>
      <c r="F100">
        <v>1914.33</v>
      </c>
      <c r="G100">
        <v>1635</v>
      </c>
      <c r="H100">
        <v>279.33</v>
      </c>
      <c r="I100">
        <v>1</v>
      </c>
      <c r="J100" t="s">
        <v>545</v>
      </c>
    </row>
    <row r="101" spans="1:10" x14ac:dyDescent="0.3">
      <c r="A101" t="s">
        <v>109</v>
      </c>
      <c r="B101" s="3">
        <v>44999.216432865731</v>
      </c>
      <c r="C101" s="3" t="s">
        <v>512</v>
      </c>
      <c r="D101" t="s">
        <v>517</v>
      </c>
      <c r="E101" t="s">
        <v>533</v>
      </c>
      <c r="F101">
        <v>1523.06</v>
      </c>
      <c r="G101">
        <v>257</v>
      </c>
      <c r="H101">
        <v>495.06</v>
      </c>
      <c r="I101">
        <v>4</v>
      </c>
      <c r="J101" t="s">
        <v>547</v>
      </c>
    </row>
    <row r="102" spans="1:10" x14ac:dyDescent="0.3">
      <c r="A102" t="s">
        <v>110</v>
      </c>
      <c r="B102" s="3">
        <v>44999.945891783573</v>
      </c>
      <c r="C102" s="3" t="s">
        <v>513</v>
      </c>
      <c r="D102" t="s">
        <v>515</v>
      </c>
      <c r="E102" t="s">
        <v>528</v>
      </c>
      <c r="F102">
        <v>3850.28</v>
      </c>
      <c r="G102">
        <v>617</v>
      </c>
      <c r="H102">
        <v>765.28</v>
      </c>
      <c r="I102">
        <v>5</v>
      </c>
      <c r="J102" t="s">
        <v>546</v>
      </c>
    </row>
    <row r="103" spans="1:10" x14ac:dyDescent="0.3">
      <c r="A103" t="s">
        <v>111</v>
      </c>
      <c r="B103" s="3">
        <v>45000.6753507014</v>
      </c>
      <c r="C103" s="3" t="s">
        <v>513</v>
      </c>
      <c r="D103" t="s">
        <v>518</v>
      </c>
      <c r="E103" t="s">
        <v>542</v>
      </c>
      <c r="F103">
        <v>1706.74</v>
      </c>
      <c r="G103">
        <v>1160</v>
      </c>
      <c r="H103">
        <v>546.74</v>
      </c>
      <c r="I103">
        <v>1</v>
      </c>
      <c r="J103" t="s">
        <v>546</v>
      </c>
    </row>
    <row r="104" spans="1:10" x14ac:dyDescent="0.3">
      <c r="A104" t="s">
        <v>112</v>
      </c>
      <c r="B104" s="3">
        <v>45001.404809619227</v>
      </c>
      <c r="C104" s="3" t="s">
        <v>512</v>
      </c>
      <c r="D104" t="s">
        <v>515</v>
      </c>
      <c r="E104" t="s">
        <v>534</v>
      </c>
      <c r="F104">
        <v>596.15</v>
      </c>
      <c r="G104">
        <v>401</v>
      </c>
      <c r="H104">
        <v>195.15</v>
      </c>
      <c r="I104">
        <v>1</v>
      </c>
      <c r="J104" t="s">
        <v>547</v>
      </c>
    </row>
    <row r="105" spans="1:10" x14ac:dyDescent="0.3">
      <c r="A105" t="s">
        <v>113</v>
      </c>
      <c r="B105" s="3">
        <v>45002.134268537069</v>
      </c>
      <c r="C105" s="3" t="s">
        <v>513</v>
      </c>
      <c r="D105" t="s">
        <v>517</v>
      </c>
      <c r="E105" t="s">
        <v>536</v>
      </c>
      <c r="F105">
        <v>3454.57</v>
      </c>
      <c r="G105">
        <v>799</v>
      </c>
      <c r="H105">
        <v>1057.57</v>
      </c>
      <c r="I105">
        <v>3</v>
      </c>
      <c r="J105" t="s">
        <v>547</v>
      </c>
    </row>
    <row r="106" spans="1:10" x14ac:dyDescent="0.3">
      <c r="A106" t="s">
        <v>114</v>
      </c>
      <c r="B106" s="3">
        <v>45002.863727454911</v>
      </c>
      <c r="C106" s="3" t="s">
        <v>512</v>
      </c>
      <c r="D106" t="s">
        <v>518</v>
      </c>
      <c r="E106" t="s">
        <v>535</v>
      </c>
      <c r="F106">
        <v>6352.37</v>
      </c>
      <c r="G106">
        <v>1080</v>
      </c>
      <c r="H106">
        <v>952.37</v>
      </c>
      <c r="I106">
        <v>5</v>
      </c>
      <c r="J106" t="s">
        <v>547</v>
      </c>
    </row>
    <row r="107" spans="1:10" x14ac:dyDescent="0.3">
      <c r="A107" t="s">
        <v>115</v>
      </c>
      <c r="B107" s="3">
        <v>45003.593186372753</v>
      </c>
      <c r="C107" s="3" t="s">
        <v>511</v>
      </c>
      <c r="D107" t="s">
        <v>516</v>
      </c>
      <c r="E107" t="s">
        <v>526</v>
      </c>
      <c r="F107">
        <v>1784.58</v>
      </c>
      <c r="G107">
        <v>1379</v>
      </c>
      <c r="H107">
        <v>405.58</v>
      </c>
      <c r="I107">
        <v>1</v>
      </c>
      <c r="J107" t="s">
        <v>545</v>
      </c>
    </row>
    <row r="108" spans="1:10" x14ac:dyDescent="0.3">
      <c r="A108" t="s">
        <v>116</v>
      </c>
      <c r="B108" s="3">
        <v>45004.32264529058</v>
      </c>
      <c r="C108" s="3" t="s">
        <v>513</v>
      </c>
      <c r="D108" t="s">
        <v>515</v>
      </c>
      <c r="E108" t="s">
        <v>534</v>
      </c>
      <c r="F108">
        <v>4820.18</v>
      </c>
      <c r="G108">
        <v>1916</v>
      </c>
      <c r="H108">
        <v>988.18</v>
      </c>
      <c r="I108">
        <v>2</v>
      </c>
      <c r="J108" t="s">
        <v>546</v>
      </c>
    </row>
    <row r="109" spans="1:10" x14ac:dyDescent="0.3">
      <c r="A109" t="s">
        <v>117</v>
      </c>
      <c r="B109" s="3">
        <v>45005.052104208407</v>
      </c>
      <c r="C109" s="3" t="s">
        <v>512</v>
      </c>
      <c r="D109" t="s">
        <v>517</v>
      </c>
      <c r="E109" t="s">
        <v>536</v>
      </c>
      <c r="F109">
        <v>3840.65</v>
      </c>
      <c r="G109">
        <v>1446</v>
      </c>
      <c r="H109">
        <v>948.65</v>
      </c>
      <c r="I109">
        <v>2</v>
      </c>
      <c r="J109" t="s">
        <v>547</v>
      </c>
    </row>
    <row r="110" spans="1:10" x14ac:dyDescent="0.3">
      <c r="A110" t="s">
        <v>118</v>
      </c>
      <c r="B110" s="3">
        <v>45005.781563126249</v>
      </c>
      <c r="C110" s="3" t="s">
        <v>510</v>
      </c>
      <c r="D110" t="s">
        <v>515</v>
      </c>
      <c r="E110" t="s">
        <v>534</v>
      </c>
      <c r="F110">
        <v>3861.79</v>
      </c>
      <c r="G110">
        <v>1411</v>
      </c>
      <c r="H110">
        <v>1039.79</v>
      </c>
      <c r="I110">
        <v>2</v>
      </c>
      <c r="J110" t="s">
        <v>545</v>
      </c>
    </row>
    <row r="111" spans="1:10" x14ac:dyDescent="0.3">
      <c r="A111" t="s">
        <v>119</v>
      </c>
      <c r="B111" s="3">
        <v>45006.511022044077</v>
      </c>
      <c r="C111" s="3" t="s">
        <v>513</v>
      </c>
      <c r="D111" t="s">
        <v>516</v>
      </c>
      <c r="E111" t="s">
        <v>527</v>
      </c>
      <c r="F111">
        <v>4607.04</v>
      </c>
      <c r="G111">
        <v>1762</v>
      </c>
      <c r="H111">
        <v>1083.04</v>
      </c>
      <c r="I111">
        <v>2</v>
      </c>
      <c r="J111" t="s">
        <v>546</v>
      </c>
    </row>
    <row r="112" spans="1:10" x14ac:dyDescent="0.3">
      <c r="A112" t="s">
        <v>120</v>
      </c>
      <c r="B112" s="3">
        <v>45007.240480961918</v>
      </c>
      <c r="C112" s="3" t="s">
        <v>510</v>
      </c>
      <c r="D112" t="s">
        <v>516</v>
      </c>
      <c r="E112" t="s">
        <v>522</v>
      </c>
      <c r="F112">
        <v>2544.98</v>
      </c>
      <c r="G112">
        <v>884</v>
      </c>
      <c r="H112">
        <v>776.98</v>
      </c>
      <c r="I112">
        <v>2</v>
      </c>
      <c r="J112" t="s">
        <v>547</v>
      </c>
    </row>
    <row r="113" spans="1:10" x14ac:dyDescent="0.3">
      <c r="A113" t="s">
        <v>121</v>
      </c>
      <c r="B113" s="3">
        <v>45007.96993987976</v>
      </c>
      <c r="C113" s="3" t="s">
        <v>513</v>
      </c>
      <c r="D113" t="s">
        <v>518</v>
      </c>
      <c r="E113" t="s">
        <v>537</v>
      </c>
      <c r="F113">
        <v>2675.81</v>
      </c>
      <c r="G113">
        <v>1934</v>
      </c>
      <c r="H113">
        <v>741.81</v>
      </c>
      <c r="I113">
        <v>1</v>
      </c>
      <c r="J113" t="s">
        <v>547</v>
      </c>
    </row>
    <row r="114" spans="1:10" x14ac:dyDescent="0.3">
      <c r="A114" t="s">
        <v>122</v>
      </c>
      <c r="B114" s="3">
        <v>45008.699398797587</v>
      </c>
      <c r="C114" s="3" t="s">
        <v>510</v>
      </c>
      <c r="D114" t="s">
        <v>518</v>
      </c>
      <c r="E114" t="s">
        <v>535</v>
      </c>
      <c r="F114">
        <v>12849.29</v>
      </c>
      <c r="G114">
        <v>1805</v>
      </c>
      <c r="H114">
        <v>3824.29</v>
      </c>
      <c r="I114">
        <v>5</v>
      </c>
      <c r="J114" t="s">
        <v>544</v>
      </c>
    </row>
    <row r="115" spans="1:10" x14ac:dyDescent="0.3">
      <c r="A115" t="s">
        <v>123</v>
      </c>
      <c r="B115" s="3">
        <v>45009.428857715429</v>
      </c>
      <c r="C115" s="3" t="s">
        <v>511</v>
      </c>
      <c r="D115" t="s">
        <v>516</v>
      </c>
      <c r="E115" t="s">
        <v>525</v>
      </c>
      <c r="F115">
        <v>8424.8799999999992</v>
      </c>
      <c r="G115">
        <v>1941</v>
      </c>
      <c r="H115">
        <v>2601.88</v>
      </c>
      <c r="I115">
        <v>3</v>
      </c>
      <c r="J115" t="s">
        <v>545</v>
      </c>
    </row>
    <row r="116" spans="1:10" x14ac:dyDescent="0.3">
      <c r="A116" t="s">
        <v>124</v>
      </c>
      <c r="B116" s="3">
        <v>45010.158316633257</v>
      </c>
      <c r="C116" s="3" t="s">
        <v>511</v>
      </c>
      <c r="D116" t="s">
        <v>514</v>
      </c>
      <c r="E116" t="s">
        <v>543</v>
      </c>
      <c r="F116">
        <v>6046.53</v>
      </c>
      <c r="G116">
        <v>927</v>
      </c>
      <c r="H116">
        <v>1411.53</v>
      </c>
      <c r="I116">
        <v>5</v>
      </c>
      <c r="J116" t="s">
        <v>545</v>
      </c>
    </row>
    <row r="117" spans="1:10" x14ac:dyDescent="0.3">
      <c r="A117" t="s">
        <v>125</v>
      </c>
      <c r="B117" s="3">
        <v>45010.887775551098</v>
      </c>
      <c r="C117" s="3" t="s">
        <v>511</v>
      </c>
      <c r="D117" t="s">
        <v>517</v>
      </c>
      <c r="E117" t="s">
        <v>533</v>
      </c>
      <c r="F117">
        <v>191.61</v>
      </c>
      <c r="G117">
        <v>135</v>
      </c>
      <c r="H117">
        <v>56.61</v>
      </c>
      <c r="I117">
        <v>1</v>
      </c>
      <c r="J117" t="s">
        <v>546</v>
      </c>
    </row>
    <row r="118" spans="1:10" x14ac:dyDescent="0.3">
      <c r="A118" t="s">
        <v>126</v>
      </c>
      <c r="B118" s="3">
        <v>45011.617234468933</v>
      </c>
      <c r="C118" s="3" t="s">
        <v>513</v>
      </c>
      <c r="D118" t="s">
        <v>517</v>
      </c>
      <c r="E118" t="s">
        <v>536</v>
      </c>
      <c r="F118">
        <v>2622.11</v>
      </c>
      <c r="G118">
        <v>1899</v>
      </c>
      <c r="H118">
        <v>723.11</v>
      </c>
      <c r="I118">
        <v>1</v>
      </c>
      <c r="J118" t="s">
        <v>546</v>
      </c>
    </row>
    <row r="119" spans="1:10" x14ac:dyDescent="0.3">
      <c r="A119" t="s">
        <v>127</v>
      </c>
      <c r="B119" s="3">
        <v>45012.346693386768</v>
      </c>
      <c r="C119" s="3" t="s">
        <v>512</v>
      </c>
      <c r="D119" t="s">
        <v>514</v>
      </c>
      <c r="E119" t="s">
        <v>519</v>
      </c>
      <c r="F119">
        <v>2533.19</v>
      </c>
      <c r="G119">
        <v>570</v>
      </c>
      <c r="H119">
        <v>253.19</v>
      </c>
      <c r="I119">
        <v>4</v>
      </c>
      <c r="J119" t="s">
        <v>544</v>
      </c>
    </row>
    <row r="120" spans="1:10" x14ac:dyDescent="0.3">
      <c r="A120" t="s">
        <v>128</v>
      </c>
      <c r="B120" s="3">
        <v>45013.076152304609</v>
      </c>
      <c r="C120" s="3" t="s">
        <v>512</v>
      </c>
      <c r="D120" t="s">
        <v>518</v>
      </c>
      <c r="E120" t="s">
        <v>535</v>
      </c>
      <c r="F120">
        <v>2379.88</v>
      </c>
      <c r="G120">
        <v>933</v>
      </c>
      <c r="H120">
        <v>513.88</v>
      </c>
      <c r="I120">
        <v>2</v>
      </c>
      <c r="J120" t="s">
        <v>545</v>
      </c>
    </row>
    <row r="121" spans="1:10" x14ac:dyDescent="0.3">
      <c r="A121" t="s">
        <v>129</v>
      </c>
      <c r="B121" s="3">
        <v>45013.805611222437</v>
      </c>
      <c r="C121" s="3" t="s">
        <v>512</v>
      </c>
      <c r="D121" t="s">
        <v>515</v>
      </c>
      <c r="E121" t="s">
        <v>528</v>
      </c>
      <c r="F121">
        <v>6233.06</v>
      </c>
      <c r="G121">
        <v>1788</v>
      </c>
      <c r="H121">
        <v>869.06</v>
      </c>
      <c r="I121">
        <v>3</v>
      </c>
      <c r="J121" t="s">
        <v>546</v>
      </c>
    </row>
    <row r="122" spans="1:10" x14ac:dyDescent="0.3">
      <c r="A122" t="s">
        <v>130</v>
      </c>
      <c r="B122" s="3">
        <v>45014.535070140279</v>
      </c>
      <c r="C122" s="3" t="s">
        <v>511</v>
      </c>
      <c r="D122" t="s">
        <v>515</v>
      </c>
      <c r="E122" t="s">
        <v>521</v>
      </c>
      <c r="F122">
        <v>1663.73</v>
      </c>
      <c r="G122">
        <v>249</v>
      </c>
      <c r="H122">
        <v>418.73</v>
      </c>
      <c r="I122">
        <v>5</v>
      </c>
      <c r="J122" t="s">
        <v>545</v>
      </c>
    </row>
    <row r="123" spans="1:10" x14ac:dyDescent="0.3">
      <c r="A123" t="s">
        <v>131</v>
      </c>
      <c r="B123" s="3">
        <v>45015.264529058113</v>
      </c>
      <c r="C123" s="3" t="s">
        <v>511</v>
      </c>
      <c r="D123" t="s">
        <v>515</v>
      </c>
      <c r="E123" t="s">
        <v>528</v>
      </c>
      <c r="F123">
        <v>2024.69</v>
      </c>
      <c r="G123">
        <v>1815</v>
      </c>
      <c r="H123">
        <v>209.69</v>
      </c>
      <c r="I123">
        <v>1</v>
      </c>
      <c r="J123" t="s">
        <v>544</v>
      </c>
    </row>
    <row r="124" spans="1:10" x14ac:dyDescent="0.3">
      <c r="A124" t="s">
        <v>132</v>
      </c>
      <c r="B124" s="3">
        <v>45015.993987975948</v>
      </c>
      <c r="C124" s="3" t="s">
        <v>513</v>
      </c>
      <c r="D124" t="s">
        <v>518</v>
      </c>
      <c r="E124" t="s">
        <v>535</v>
      </c>
      <c r="F124">
        <v>2004.75</v>
      </c>
      <c r="G124">
        <v>543</v>
      </c>
      <c r="H124">
        <v>375.75</v>
      </c>
      <c r="I124">
        <v>3</v>
      </c>
      <c r="J124" t="s">
        <v>544</v>
      </c>
    </row>
    <row r="125" spans="1:10" x14ac:dyDescent="0.3">
      <c r="A125" t="s">
        <v>133</v>
      </c>
      <c r="B125" s="3">
        <v>45016.723446893782</v>
      </c>
      <c r="C125" s="3" t="s">
        <v>512</v>
      </c>
      <c r="D125" t="s">
        <v>517</v>
      </c>
      <c r="E125" t="s">
        <v>539</v>
      </c>
      <c r="F125">
        <v>10054.129999999999</v>
      </c>
      <c r="G125">
        <v>1695</v>
      </c>
      <c r="H125">
        <v>1579.13</v>
      </c>
      <c r="I125">
        <v>5</v>
      </c>
      <c r="J125" t="s">
        <v>547</v>
      </c>
    </row>
    <row r="126" spans="1:10" x14ac:dyDescent="0.3">
      <c r="A126" t="s">
        <v>134</v>
      </c>
      <c r="B126" s="3">
        <v>45017.452905811617</v>
      </c>
      <c r="C126" s="3" t="s">
        <v>513</v>
      </c>
      <c r="D126" t="s">
        <v>516</v>
      </c>
      <c r="E126" t="s">
        <v>526</v>
      </c>
      <c r="F126">
        <v>6952.27</v>
      </c>
      <c r="G126">
        <v>1226</v>
      </c>
      <c r="H126">
        <v>822.27</v>
      </c>
      <c r="I126">
        <v>5</v>
      </c>
      <c r="J126" t="s">
        <v>546</v>
      </c>
    </row>
    <row r="127" spans="1:10" x14ac:dyDescent="0.3">
      <c r="A127" t="s">
        <v>135</v>
      </c>
      <c r="B127" s="3">
        <v>45018.182364729459</v>
      </c>
      <c r="C127" s="3" t="s">
        <v>512</v>
      </c>
      <c r="D127" t="s">
        <v>518</v>
      </c>
      <c r="E127" t="s">
        <v>537</v>
      </c>
      <c r="F127">
        <v>7159.92</v>
      </c>
      <c r="G127">
        <v>1091</v>
      </c>
      <c r="H127">
        <v>1704.92</v>
      </c>
      <c r="I127">
        <v>5</v>
      </c>
      <c r="J127" t="s">
        <v>544</v>
      </c>
    </row>
    <row r="128" spans="1:10" x14ac:dyDescent="0.3">
      <c r="A128" t="s">
        <v>136</v>
      </c>
      <c r="B128" s="3">
        <v>45018.911823647293</v>
      </c>
      <c r="C128" s="3" t="s">
        <v>510</v>
      </c>
      <c r="D128" t="s">
        <v>518</v>
      </c>
      <c r="E128" t="s">
        <v>535</v>
      </c>
      <c r="F128">
        <v>3195.67</v>
      </c>
      <c r="G128">
        <v>922</v>
      </c>
      <c r="H128">
        <v>429.67</v>
      </c>
      <c r="I128">
        <v>3</v>
      </c>
      <c r="J128" t="s">
        <v>544</v>
      </c>
    </row>
    <row r="129" spans="1:10" x14ac:dyDescent="0.3">
      <c r="A129" t="s">
        <v>137</v>
      </c>
      <c r="B129" s="3">
        <v>45019.641282565128</v>
      </c>
      <c r="C129" s="3" t="s">
        <v>510</v>
      </c>
      <c r="D129" t="s">
        <v>517</v>
      </c>
      <c r="E129" t="s">
        <v>539</v>
      </c>
      <c r="F129">
        <v>3063.79</v>
      </c>
      <c r="G129">
        <v>469</v>
      </c>
      <c r="H129">
        <v>718.79</v>
      </c>
      <c r="I129">
        <v>5</v>
      </c>
      <c r="J129" t="s">
        <v>546</v>
      </c>
    </row>
    <row r="130" spans="1:10" x14ac:dyDescent="0.3">
      <c r="A130" t="s">
        <v>138</v>
      </c>
      <c r="B130" s="3">
        <v>45020.370741482962</v>
      </c>
      <c r="C130" s="3" t="s">
        <v>511</v>
      </c>
      <c r="D130" t="s">
        <v>515</v>
      </c>
      <c r="E130" t="s">
        <v>529</v>
      </c>
      <c r="F130">
        <v>2856.61</v>
      </c>
      <c r="G130">
        <v>756</v>
      </c>
      <c r="H130">
        <v>588.61</v>
      </c>
      <c r="I130">
        <v>3</v>
      </c>
      <c r="J130" t="s">
        <v>545</v>
      </c>
    </row>
    <row r="131" spans="1:10" x14ac:dyDescent="0.3">
      <c r="A131" t="s">
        <v>139</v>
      </c>
      <c r="B131" s="3">
        <v>45021.100200400797</v>
      </c>
      <c r="C131" s="3" t="s">
        <v>510</v>
      </c>
      <c r="D131" t="s">
        <v>518</v>
      </c>
      <c r="E131" t="s">
        <v>537</v>
      </c>
      <c r="F131">
        <v>7241.05</v>
      </c>
      <c r="G131">
        <v>1727</v>
      </c>
      <c r="H131">
        <v>2060.0500000000002</v>
      </c>
      <c r="I131">
        <v>3</v>
      </c>
      <c r="J131" t="s">
        <v>547</v>
      </c>
    </row>
    <row r="132" spans="1:10" x14ac:dyDescent="0.3">
      <c r="A132" t="s">
        <v>140</v>
      </c>
      <c r="B132" s="3">
        <v>45021.829659318631</v>
      </c>
      <c r="C132" s="3" t="s">
        <v>512</v>
      </c>
      <c r="D132" t="s">
        <v>518</v>
      </c>
      <c r="E132" t="s">
        <v>541</v>
      </c>
      <c r="F132">
        <v>1971.87</v>
      </c>
      <c r="G132">
        <v>840</v>
      </c>
      <c r="H132">
        <v>291.87</v>
      </c>
      <c r="I132">
        <v>2</v>
      </c>
      <c r="J132" t="s">
        <v>547</v>
      </c>
    </row>
    <row r="133" spans="1:10" x14ac:dyDescent="0.3">
      <c r="A133" t="s">
        <v>141</v>
      </c>
      <c r="B133" s="3">
        <v>45022.559118236473</v>
      </c>
      <c r="C133" s="3" t="s">
        <v>510</v>
      </c>
      <c r="D133" t="s">
        <v>516</v>
      </c>
      <c r="E133" t="s">
        <v>532</v>
      </c>
      <c r="F133">
        <v>1249.08</v>
      </c>
      <c r="G133">
        <v>1112</v>
      </c>
      <c r="H133">
        <v>137.08000000000001</v>
      </c>
      <c r="I133">
        <v>1</v>
      </c>
      <c r="J133" t="s">
        <v>547</v>
      </c>
    </row>
    <row r="134" spans="1:10" x14ac:dyDescent="0.3">
      <c r="A134" t="s">
        <v>142</v>
      </c>
      <c r="B134" s="3">
        <v>45023.288577154308</v>
      </c>
      <c r="C134" s="3" t="s">
        <v>510</v>
      </c>
      <c r="D134" t="s">
        <v>514</v>
      </c>
      <c r="E134" t="s">
        <v>519</v>
      </c>
      <c r="F134">
        <v>1562.98</v>
      </c>
      <c r="G134">
        <v>612</v>
      </c>
      <c r="H134">
        <v>338.98</v>
      </c>
      <c r="I134">
        <v>2</v>
      </c>
      <c r="J134" t="s">
        <v>545</v>
      </c>
    </row>
    <row r="135" spans="1:10" x14ac:dyDescent="0.3">
      <c r="A135" t="s">
        <v>143</v>
      </c>
      <c r="B135" s="3">
        <v>45024.018036072142</v>
      </c>
      <c r="C135" s="3" t="s">
        <v>512</v>
      </c>
      <c r="D135" t="s">
        <v>516</v>
      </c>
      <c r="E135" t="s">
        <v>522</v>
      </c>
      <c r="F135">
        <v>865.15</v>
      </c>
      <c r="G135">
        <v>587</v>
      </c>
      <c r="H135">
        <v>278.14999999999998</v>
      </c>
      <c r="I135">
        <v>1</v>
      </c>
      <c r="J135" t="s">
        <v>547</v>
      </c>
    </row>
    <row r="136" spans="1:10" x14ac:dyDescent="0.3">
      <c r="A136" t="s">
        <v>144</v>
      </c>
      <c r="B136" s="3">
        <v>45024.747494989977</v>
      </c>
      <c r="C136" s="3" t="s">
        <v>512</v>
      </c>
      <c r="D136" t="s">
        <v>516</v>
      </c>
      <c r="E136" t="s">
        <v>532</v>
      </c>
      <c r="F136">
        <v>1822.82</v>
      </c>
      <c r="G136">
        <v>1395</v>
      </c>
      <c r="H136">
        <v>427.82</v>
      </c>
      <c r="I136">
        <v>1</v>
      </c>
      <c r="J136" t="s">
        <v>544</v>
      </c>
    </row>
    <row r="137" spans="1:10" x14ac:dyDescent="0.3">
      <c r="A137" t="s">
        <v>145</v>
      </c>
      <c r="B137" s="3">
        <v>45025.476953907812</v>
      </c>
      <c r="C137" s="3" t="s">
        <v>513</v>
      </c>
      <c r="D137" t="s">
        <v>518</v>
      </c>
      <c r="E137" t="s">
        <v>537</v>
      </c>
      <c r="F137">
        <v>6187.51</v>
      </c>
      <c r="G137">
        <v>889</v>
      </c>
      <c r="H137">
        <v>1742.51</v>
      </c>
      <c r="I137">
        <v>5</v>
      </c>
      <c r="J137" t="s">
        <v>546</v>
      </c>
    </row>
    <row r="138" spans="1:10" x14ac:dyDescent="0.3">
      <c r="A138" t="s">
        <v>146</v>
      </c>
      <c r="B138" s="3">
        <v>45026.206412825653</v>
      </c>
      <c r="C138" s="3" t="s">
        <v>510</v>
      </c>
      <c r="D138" t="s">
        <v>516</v>
      </c>
      <c r="E138" t="s">
        <v>527</v>
      </c>
      <c r="F138">
        <v>4771.1099999999997</v>
      </c>
      <c r="G138">
        <v>1199</v>
      </c>
      <c r="H138">
        <v>1174.1099999999999</v>
      </c>
      <c r="I138">
        <v>3</v>
      </c>
      <c r="J138" t="s">
        <v>546</v>
      </c>
    </row>
    <row r="139" spans="1:10" x14ac:dyDescent="0.3">
      <c r="A139" t="s">
        <v>147</v>
      </c>
      <c r="B139" s="3">
        <v>45026.935871743481</v>
      </c>
      <c r="C139" s="3" t="s">
        <v>510</v>
      </c>
      <c r="D139" t="s">
        <v>517</v>
      </c>
      <c r="E139" t="s">
        <v>533</v>
      </c>
      <c r="F139">
        <v>3774.84</v>
      </c>
      <c r="G139">
        <v>1096</v>
      </c>
      <c r="H139">
        <v>486.84</v>
      </c>
      <c r="I139">
        <v>3</v>
      </c>
      <c r="J139" t="s">
        <v>547</v>
      </c>
    </row>
    <row r="140" spans="1:10" x14ac:dyDescent="0.3">
      <c r="A140" t="s">
        <v>148</v>
      </c>
      <c r="B140" s="3">
        <v>45027.665330661323</v>
      </c>
      <c r="C140" s="3" t="s">
        <v>513</v>
      </c>
      <c r="D140" t="s">
        <v>517</v>
      </c>
      <c r="E140" t="s">
        <v>536</v>
      </c>
      <c r="F140">
        <v>7510.06</v>
      </c>
      <c r="G140">
        <v>1343</v>
      </c>
      <c r="H140">
        <v>795.06</v>
      </c>
      <c r="I140">
        <v>5</v>
      </c>
      <c r="J140" t="s">
        <v>545</v>
      </c>
    </row>
    <row r="141" spans="1:10" x14ac:dyDescent="0.3">
      <c r="A141" t="s">
        <v>149</v>
      </c>
      <c r="B141" s="3">
        <v>45028.394789579157</v>
      </c>
      <c r="C141" s="3" t="s">
        <v>510</v>
      </c>
      <c r="D141" t="s">
        <v>518</v>
      </c>
      <c r="E141" t="s">
        <v>537</v>
      </c>
      <c r="F141">
        <v>278.33999999999997</v>
      </c>
      <c r="G141">
        <v>193</v>
      </c>
      <c r="H141">
        <v>85.34</v>
      </c>
      <c r="I141">
        <v>1</v>
      </c>
      <c r="J141" t="s">
        <v>545</v>
      </c>
    </row>
    <row r="142" spans="1:10" x14ac:dyDescent="0.3">
      <c r="A142" t="s">
        <v>150</v>
      </c>
      <c r="B142" s="3">
        <v>45029.124248496992</v>
      </c>
      <c r="C142" s="3" t="s">
        <v>512</v>
      </c>
      <c r="D142" t="s">
        <v>516</v>
      </c>
      <c r="E142" t="s">
        <v>532</v>
      </c>
      <c r="F142">
        <v>2847.59</v>
      </c>
      <c r="G142">
        <v>552</v>
      </c>
      <c r="H142">
        <v>639.59</v>
      </c>
      <c r="I142">
        <v>4</v>
      </c>
      <c r="J142" t="s">
        <v>547</v>
      </c>
    </row>
    <row r="143" spans="1:10" x14ac:dyDescent="0.3">
      <c r="A143" t="s">
        <v>151</v>
      </c>
      <c r="B143" s="3">
        <v>45029.853707414833</v>
      </c>
      <c r="C143" s="3" t="s">
        <v>510</v>
      </c>
      <c r="D143" t="s">
        <v>515</v>
      </c>
      <c r="E143" t="s">
        <v>534</v>
      </c>
      <c r="F143">
        <v>1485.96</v>
      </c>
      <c r="G143">
        <v>573</v>
      </c>
      <c r="H143">
        <v>339.96</v>
      </c>
      <c r="I143">
        <v>2</v>
      </c>
      <c r="J143" t="s">
        <v>544</v>
      </c>
    </row>
    <row r="144" spans="1:10" x14ac:dyDescent="0.3">
      <c r="A144" t="s">
        <v>152</v>
      </c>
      <c r="B144" s="3">
        <v>45030.583166332661</v>
      </c>
      <c r="C144" s="3" t="s">
        <v>512</v>
      </c>
      <c r="D144" t="s">
        <v>515</v>
      </c>
      <c r="E144" t="s">
        <v>534</v>
      </c>
      <c r="F144">
        <v>7262.59</v>
      </c>
      <c r="G144">
        <v>1412</v>
      </c>
      <c r="H144">
        <v>1614.59</v>
      </c>
      <c r="I144">
        <v>4</v>
      </c>
      <c r="J144" t="s">
        <v>547</v>
      </c>
    </row>
    <row r="145" spans="1:10" x14ac:dyDescent="0.3">
      <c r="A145" t="s">
        <v>153</v>
      </c>
      <c r="B145" s="3">
        <v>45031.312625250503</v>
      </c>
      <c r="C145" s="3" t="s">
        <v>513</v>
      </c>
      <c r="D145" t="s">
        <v>516</v>
      </c>
      <c r="E145" t="s">
        <v>525</v>
      </c>
      <c r="F145">
        <v>682.73</v>
      </c>
      <c r="G145">
        <v>122</v>
      </c>
      <c r="H145">
        <v>72.73</v>
      </c>
      <c r="I145">
        <v>5</v>
      </c>
      <c r="J145" t="s">
        <v>545</v>
      </c>
    </row>
    <row r="146" spans="1:10" x14ac:dyDescent="0.3">
      <c r="A146" t="s">
        <v>154</v>
      </c>
      <c r="B146" s="3">
        <v>45032.04208416833</v>
      </c>
      <c r="C146" s="3" t="s">
        <v>511</v>
      </c>
      <c r="D146" t="s">
        <v>516</v>
      </c>
      <c r="E146" t="s">
        <v>522</v>
      </c>
      <c r="F146">
        <v>6837.31</v>
      </c>
      <c r="G146">
        <v>1223</v>
      </c>
      <c r="H146">
        <v>722.31</v>
      </c>
      <c r="I146">
        <v>5</v>
      </c>
      <c r="J146" t="s">
        <v>547</v>
      </c>
    </row>
    <row r="147" spans="1:10" x14ac:dyDescent="0.3">
      <c r="A147" t="s">
        <v>155</v>
      </c>
      <c r="B147" s="3">
        <v>45032.771543086172</v>
      </c>
      <c r="C147" s="3" t="s">
        <v>512</v>
      </c>
      <c r="D147" t="s">
        <v>517</v>
      </c>
      <c r="E147" t="s">
        <v>536</v>
      </c>
      <c r="F147">
        <v>2537.15</v>
      </c>
      <c r="G147">
        <v>861</v>
      </c>
      <c r="H147">
        <v>815.15</v>
      </c>
      <c r="I147">
        <v>2</v>
      </c>
      <c r="J147" t="s">
        <v>546</v>
      </c>
    </row>
    <row r="148" spans="1:10" x14ac:dyDescent="0.3">
      <c r="A148" t="s">
        <v>156</v>
      </c>
      <c r="B148" s="3">
        <v>45033.501002004014</v>
      </c>
      <c r="C148" s="3" t="s">
        <v>512</v>
      </c>
      <c r="D148" t="s">
        <v>515</v>
      </c>
      <c r="E148" t="s">
        <v>520</v>
      </c>
      <c r="F148">
        <v>1520.28</v>
      </c>
      <c r="G148">
        <v>1115</v>
      </c>
      <c r="H148">
        <v>405.28</v>
      </c>
      <c r="I148">
        <v>1</v>
      </c>
      <c r="J148" t="s">
        <v>545</v>
      </c>
    </row>
    <row r="149" spans="1:10" x14ac:dyDescent="0.3">
      <c r="A149" t="s">
        <v>157</v>
      </c>
      <c r="B149" s="3">
        <v>45034.230460921841</v>
      </c>
      <c r="C149" s="3" t="s">
        <v>511</v>
      </c>
      <c r="D149" t="s">
        <v>518</v>
      </c>
      <c r="E149" t="s">
        <v>535</v>
      </c>
      <c r="F149">
        <v>5140.2</v>
      </c>
      <c r="G149">
        <v>1139</v>
      </c>
      <c r="H149">
        <v>584.20000000000005</v>
      </c>
      <c r="I149">
        <v>4</v>
      </c>
      <c r="J149" t="s">
        <v>545</v>
      </c>
    </row>
    <row r="150" spans="1:10" x14ac:dyDescent="0.3">
      <c r="A150" t="s">
        <v>158</v>
      </c>
      <c r="B150" s="3">
        <v>45034.959919839683</v>
      </c>
      <c r="C150" s="3" t="s">
        <v>511</v>
      </c>
      <c r="D150" t="s">
        <v>516</v>
      </c>
      <c r="E150" t="s">
        <v>525</v>
      </c>
      <c r="F150">
        <v>1724.68</v>
      </c>
      <c r="G150">
        <v>596</v>
      </c>
      <c r="H150">
        <v>532.67999999999995</v>
      </c>
      <c r="I150">
        <v>2</v>
      </c>
      <c r="J150" t="s">
        <v>544</v>
      </c>
    </row>
    <row r="151" spans="1:10" x14ac:dyDescent="0.3">
      <c r="A151" t="s">
        <v>159</v>
      </c>
      <c r="B151" s="3">
        <v>45035.68937875751</v>
      </c>
      <c r="C151" s="3" t="s">
        <v>510</v>
      </c>
      <c r="D151" t="s">
        <v>518</v>
      </c>
      <c r="E151" t="s">
        <v>541</v>
      </c>
      <c r="F151">
        <v>3795.03</v>
      </c>
      <c r="G151">
        <v>951</v>
      </c>
      <c r="H151">
        <v>942.03</v>
      </c>
      <c r="I151">
        <v>3</v>
      </c>
      <c r="J151" t="s">
        <v>544</v>
      </c>
    </row>
    <row r="152" spans="1:10" x14ac:dyDescent="0.3">
      <c r="A152" t="s">
        <v>160</v>
      </c>
      <c r="B152" s="3">
        <v>45036.418837675337</v>
      </c>
      <c r="C152" s="3" t="s">
        <v>510</v>
      </c>
      <c r="D152" t="s">
        <v>514</v>
      </c>
      <c r="E152" t="s">
        <v>523</v>
      </c>
      <c r="F152">
        <v>4880.91</v>
      </c>
      <c r="G152">
        <v>1798</v>
      </c>
      <c r="H152">
        <v>1284.9100000000001</v>
      </c>
      <c r="I152">
        <v>2</v>
      </c>
      <c r="J152" t="s">
        <v>545</v>
      </c>
    </row>
    <row r="153" spans="1:10" x14ac:dyDescent="0.3">
      <c r="A153" t="s">
        <v>161</v>
      </c>
      <c r="B153" s="3">
        <v>45037.148296593186</v>
      </c>
      <c r="C153" s="3" t="s">
        <v>511</v>
      </c>
      <c r="D153" t="s">
        <v>514</v>
      </c>
      <c r="E153" t="s">
        <v>538</v>
      </c>
      <c r="F153">
        <v>1392.07</v>
      </c>
      <c r="G153">
        <v>1056</v>
      </c>
      <c r="H153">
        <v>336.07</v>
      </c>
      <c r="I153">
        <v>1</v>
      </c>
      <c r="J153" t="s">
        <v>547</v>
      </c>
    </row>
    <row r="154" spans="1:10" x14ac:dyDescent="0.3">
      <c r="A154" t="s">
        <v>162</v>
      </c>
      <c r="B154" s="3">
        <v>45037.877755511021</v>
      </c>
      <c r="C154" s="3" t="s">
        <v>510</v>
      </c>
      <c r="D154" t="s">
        <v>518</v>
      </c>
      <c r="E154" t="s">
        <v>542</v>
      </c>
      <c r="F154">
        <v>8724.64</v>
      </c>
      <c r="G154">
        <v>1391</v>
      </c>
      <c r="H154">
        <v>1769.64</v>
      </c>
      <c r="I154">
        <v>5</v>
      </c>
      <c r="J154" t="s">
        <v>547</v>
      </c>
    </row>
    <row r="155" spans="1:10" x14ac:dyDescent="0.3">
      <c r="A155" t="s">
        <v>163</v>
      </c>
      <c r="B155" s="3">
        <v>45038.607214428863</v>
      </c>
      <c r="C155" s="3" t="s">
        <v>510</v>
      </c>
      <c r="D155" t="s">
        <v>514</v>
      </c>
      <c r="E155" t="s">
        <v>538</v>
      </c>
      <c r="F155">
        <v>1887.62</v>
      </c>
      <c r="G155">
        <v>1291</v>
      </c>
      <c r="H155">
        <v>596.62</v>
      </c>
      <c r="I155">
        <v>1</v>
      </c>
      <c r="J155" t="s">
        <v>544</v>
      </c>
    </row>
    <row r="156" spans="1:10" x14ac:dyDescent="0.3">
      <c r="A156" t="s">
        <v>164</v>
      </c>
      <c r="B156" s="3">
        <v>45039.33667334669</v>
      </c>
      <c r="C156" s="3" t="s">
        <v>510</v>
      </c>
      <c r="D156" t="s">
        <v>518</v>
      </c>
      <c r="E156" t="s">
        <v>531</v>
      </c>
      <c r="F156">
        <v>1732.22</v>
      </c>
      <c r="G156">
        <v>384</v>
      </c>
      <c r="H156">
        <v>196.22</v>
      </c>
      <c r="I156">
        <v>4</v>
      </c>
      <c r="J156" t="s">
        <v>547</v>
      </c>
    </row>
    <row r="157" spans="1:10" x14ac:dyDescent="0.3">
      <c r="A157" t="s">
        <v>165</v>
      </c>
      <c r="B157" s="3">
        <v>45040.066132264517</v>
      </c>
      <c r="C157" s="3" t="s">
        <v>513</v>
      </c>
      <c r="D157" t="s">
        <v>515</v>
      </c>
      <c r="E157" t="s">
        <v>521</v>
      </c>
      <c r="F157">
        <v>3131.16</v>
      </c>
      <c r="G157">
        <v>1376</v>
      </c>
      <c r="H157">
        <v>379.16</v>
      </c>
      <c r="I157">
        <v>2</v>
      </c>
      <c r="J157" t="s">
        <v>544</v>
      </c>
    </row>
    <row r="158" spans="1:10" x14ac:dyDescent="0.3">
      <c r="A158" t="s">
        <v>166</v>
      </c>
      <c r="B158" s="3">
        <v>45040.795591182359</v>
      </c>
      <c r="C158" s="3" t="s">
        <v>512</v>
      </c>
      <c r="D158" t="s">
        <v>516</v>
      </c>
      <c r="E158" t="s">
        <v>526</v>
      </c>
      <c r="F158">
        <v>2796.36</v>
      </c>
      <c r="G158">
        <v>826</v>
      </c>
      <c r="H158">
        <v>318.36</v>
      </c>
      <c r="I158">
        <v>3</v>
      </c>
      <c r="J158" t="s">
        <v>546</v>
      </c>
    </row>
    <row r="159" spans="1:10" x14ac:dyDescent="0.3">
      <c r="A159" t="s">
        <v>167</v>
      </c>
      <c r="B159" s="3">
        <v>45041.525050100186</v>
      </c>
      <c r="C159" s="3" t="s">
        <v>510</v>
      </c>
      <c r="D159" t="s">
        <v>518</v>
      </c>
      <c r="E159" t="s">
        <v>541</v>
      </c>
      <c r="F159">
        <v>5929.26</v>
      </c>
      <c r="G159">
        <v>1069</v>
      </c>
      <c r="H159">
        <v>584.26</v>
      </c>
      <c r="I159">
        <v>5</v>
      </c>
      <c r="J159" t="s">
        <v>545</v>
      </c>
    </row>
    <row r="160" spans="1:10" x14ac:dyDescent="0.3">
      <c r="A160" t="s">
        <v>168</v>
      </c>
      <c r="B160" s="3">
        <v>45042.254509018043</v>
      </c>
      <c r="C160" s="3" t="s">
        <v>510</v>
      </c>
      <c r="D160" t="s">
        <v>518</v>
      </c>
      <c r="E160" t="s">
        <v>537</v>
      </c>
      <c r="F160">
        <v>519.04999999999995</v>
      </c>
      <c r="G160">
        <v>214</v>
      </c>
      <c r="H160">
        <v>91.05</v>
      </c>
      <c r="I160">
        <v>2</v>
      </c>
      <c r="J160" t="s">
        <v>547</v>
      </c>
    </row>
    <row r="161" spans="1:10" x14ac:dyDescent="0.3">
      <c r="A161" t="s">
        <v>169</v>
      </c>
      <c r="B161" s="3">
        <v>45042.98396793587</v>
      </c>
      <c r="C161" s="3" t="s">
        <v>511</v>
      </c>
      <c r="D161" t="s">
        <v>518</v>
      </c>
      <c r="E161" t="s">
        <v>535</v>
      </c>
      <c r="F161">
        <v>5101.17</v>
      </c>
      <c r="G161">
        <v>925</v>
      </c>
      <c r="H161">
        <v>1401.17</v>
      </c>
      <c r="I161">
        <v>4</v>
      </c>
      <c r="J161" t="s">
        <v>546</v>
      </c>
    </row>
    <row r="162" spans="1:10" x14ac:dyDescent="0.3">
      <c r="A162" t="s">
        <v>170</v>
      </c>
      <c r="B162" s="3">
        <v>45043.713426853697</v>
      </c>
      <c r="C162" s="3" t="s">
        <v>513</v>
      </c>
      <c r="D162" t="s">
        <v>514</v>
      </c>
      <c r="E162" t="s">
        <v>523</v>
      </c>
      <c r="F162">
        <v>8691.42</v>
      </c>
      <c r="G162">
        <v>1198</v>
      </c>
      <c r="H162">
        <v>2701.42</v>
      </c>
      <c r="I162">
        <v>5</v>
      </c>
      <c r="J162" t="s">
        <v>546</v>
      </c>
    </row>
    <row r="163" spans="1:10" x14ac:dyDescent="0.3">
      <c r="A163" t="s">
        <v>171</v>
      </c>
      <c r="B163" s="3">
        <v>45044.442885771539</v>
      </c>
      <c r="C163" s="3" t="s">
        <v>512</v>
      </c>
      <c r="D163" t="s">
        <v>516</v>
      </c>
      <c r="E163" t="s">
        <v>532</v>
      </c>
      <c r="F163">
        <v>4707.6499999999996</v>
      </c>
      <c r="G163">
        <v>828</v>
      </c>
      <c r="H163">
        <v>1395.65</v>
      </c>
      <c r="I163">
        <v>4</v>
      </c>
      <c r="J163" t="s">
        <v>544</v>
      </c>
    </row>
    <row r="164" spans="1:10" x14ac:dyDescent="0.3">
      <c r="A164" t="s">
        <v>172</v>
      </c>
      <c r="B164" s="3">
        <v>45045.172344689367</v>
      </c>
      <c r="C164" s="3" t="s">
        <v>512</v>
      </c>
      <c r="D164" t="s">
        <v>518</v>
      </c>
      <c r="E164" t="s">
        <v>531</v>
      </c>
      <c r="F164">
        <v>907.51</v>
      </c>
      <c r="G164">
        <v>775</v>
      </c>
      <c r="H164">
        <v>132.51</v>
      </c>
      <c r="I164">
        <v>1</v>
      </c>
      <c r="J164" t="s">
        <v>546</v>
      </c>
    </row>
    <row r="165" spans="1:10" x14ac:dyDescent="0.3">
      <c r="A165" t="s">
        <v>173</v>
      </c>
      <c r="B165" s="3">
        <v>45045.901803607208</v>
      </c>
      <c r="C165" s="3" t="s">
        <v>512</v>
      </c>
      <c r="D165" t="s">
        <v>514</v>
      </c>
      <c r="E165" t="s">
        <v>524</v>
      </c>
      <c r="F165">
        <v>1449.77</v>
      </c>
      <c r="G165">
        <v>1019</v>
      </c>
      <c r="H165">
        <v>430.77</v>
      </c>
      <c r="I165">
        <v>1</v>
      </c>
      <c r="J165" t="s">
        <v>545</v>
      </c>
    </row>
    <row r="166" spans="1:10" x14ac:dyDescent="0.3">
      <c r="A166" t="s">
        <v>174</v>
      </c>
      <c r="B166" s="3">
        <v>45046.631262525043</v>
      </c>
      <c r="C166" s="3" t="s">
        <v>510</v>
      </c>
      <c r="D166" t="s">
        <v>514</v>
      </c>
      <c r="E166" t="s">
        <v>538</v>
      </c>
      <c r="F166">
        <v>1545.89</v>
      </c>
      <c r="G166">
        <v>1222</v>
      </c>
      <c r="H166">
        <v>323.89</v>
      </c>
      <c r="I166">
        <v>1</v>
      </c>
      <c r="J166" t="s">
        <v>545</v>
      </c>
    </row>
    <row r="167" spans="1:10" x14ac:dyDescent="0.3">
      <c r="A167" t="s">
        <v>175</v>
      </c>
      <c r="B167" s="3">
        <v>45047.360721442878</v>
      </c>
      <c r="C167" s="3" t="s">
        <v>512</v>
      </c>
      <c r="D167" t="s">
        <v>516</v>
      </c>
      <c r="E167" t="s">
        <v>525</v>
      </c>
      <c r="F167">
        <v>3125.81</v>
      </c>
      <c r="G167">
        <v>1108</v>
      </c>
      <c r="H167">
        <v>909.81</v>
      </c>
      <c r="I167">
        <v>2</v>
      </c>
      <c r="J167" t="s">
        <v>544</v>
      </c>
    </row>
    <row r="168" spans="1:10" x14ac:dyDescent="0.3">
      <c r="A168" t="s">
        <v>176</v>
      </c>
      <c r="B168" s="3">
        <v>45048.090180360719</v>
      </c>
      <c r="C168" s="3" t="s">
        <v>511</v>
      </c>
      <c r="D168" t="s">
        <v>518</v>
      </c>
      <c r="E168" t="s">
        <v>537</v>
      </c>
      <c r="F168">
        <v>12099.25</v>
      </c>
      <c r="G168">
        <v>1903</v>
      </c>
      <c r="H168">
        <v>2584.25</v>
      </c>
      <c r="I168">
        <v>5</v>
      </c>
      <c r="J168" t="s">
        <v>547</v>
      </c>
    </row>
    <row r="169" spans="1:10" x14ac:dyDescent="0.3">
      <c r="A169" t="s">
        <v>177</v>
      </c>
      <c r="B169" s="3">
        <v>45048.819639278547</v>
      </c>
      <c r="C169" s="3" t="s">
        <v>511</v>
      </c>
      <c r="D169" t="s">
        <v>514</v>
      </c>
      <c r="E169" t="s">
        <v>538</v>
      </c>
      <c r="F169">
        <v>2649.43</v>
      </c>
      <c r="G169">
        <v>378</v>
      </c>
      <c r="H169">
        <v>759.43</v>
      </c>
      <c r="I169">
        <v>5</v>
      </c>
      <c r="J169" t="s">
        <v>545</v>
      </c>
    </row>
    <row r="170" spans="1:10" x14ac:dyDescent="0.3">
      <c r="A170" t="s">
        <v>178</v>
      </c>
      <c r="B170" s="3">
        <v>45049.549098196389</v>
      </c>
      <c r="C170" s="3" t="s">
        <v>510</v>
      </c>
      <c r="D170" t="s">
        <v>514</v>
      </c>
      <c r="E170" t="s">
        <v>524</v>
      </c>
      <c r="F170">
        <v>2806.62</v>
      </c>
      <c r="G170">
        <v>1921</v>
      </c>
      <c r="H170">
        <v>885.62</v>
      </c>
      <c r="I170">
        <v>1</v>
      </c>
      <c r="J170" t="s">
        <v>546</v>
      </c>
    </row>
    <row r="171" spans="1:10" x14ac:dyDescent="0.3">
      <c r="A171" t="s">
        <v>179</v>
      </c>
      <c r="B171" s="3">
        <v>45050.278557114223</v>
      </c>
      <c r="C171" s="3" t="s">
        <v>513</v>
      </c>
      <c r="D171" t="s">
        <v>515</v>
      </c>
      <c r="E171" t="s">
        <v>521</v>
      </c>
      <c r="F171">
        <v>4067.2</v>
      </c>
      <c r="G171">
        <v>828</v>
      </c>
      <c r="H171">
        <v>755.2</v>
      </c>
      <c r="I171">
        <v>4</v>
      </c>
      <c r="J171" t="s">
        <v>547</v>
      </c>
    </row>
    <row r="172" spans="1:10" x14ac:dyDescent="0.3">
      <c r="A172" t="s">
        <v>180</v>
      </c>
      <c r="B172" s="3">
        <v>45051.008016032058</v>
      </c>
      <c r="C172" s="3" t="s">
        <v>511</v>
      </c>
      <c r="D172" t="s">
        <v>516</v>
      </c>
      <c r="E172" t="s">
        <v>526</v>
      </c>
      <c r="F172">
        <v>4301.96</v>
      </c>
      <c r="G172">
        <v>1142</v>
      </c>
      <c r="H172">
        <v>875.96</v>
      </c>
      <c r="I172">
        <v>3</v>
      </c>
      <c r="J172" t="s">
        <v>547</v>
      </c>
    </row>
    <row r="173" spans="1:10" x14ac:dyDescent="0.3">
      <c r="A173" t="s">
        <v>181</v>
      </c>
      <c r="B173" s="3">
        <v>45051.737474949892</v>
      </c>
      <c r="C173" s="3" t="s">
        <v>512</v>
      </c>
      <c r="D173" t="s">
        <v>517</v>
      </c>
      <c r="E173" t="s">
        <v>540</v>
      </c>
      <c r="F173">
        <v>3181.64</v>
      </c>
      <c r="G173">
        <v>544</v>
      </c>
      <c r="H173">
        <v>1005.64</v>
      </c>
      <c r="I173">
        <v>4</v>
      </c>
      <c r="J173" t="s">
        <v>547</v>
      </c>
    </row>
    <row r="174" spans="1:10" x14ac:dyDescent="0.3">
      <c r="A174" t="s">
        <v>182</v>
      </c>
      <c r="B174" s="3">
        <v>45052.466933867727</v>
      </c>
      <c r="C174" s="3" t="s">
        <v>512</v>
      </c>
      <c r="D174" t="s">
        <v>515</v>
      </c>
      <c r="E174" t="s">
        <v>521</v>
      </c>
      <c r="F174">
        <v>1787.57</v>
      </c>
      <c r="G174">
        <v>364</v>
      </c>
      <c r="H174">
        <v>331.57</v>
      </c>
      <c r="I174">
        <v>4</v>
      </c>
      <c r="J174" t="s">
        <v>547</v>
      </c>
    </row>
    <row r="175" spans="1:10" x14ac:dyDescent="0.3">
      <c r="A175" t="s">
        <v>183</v>
      </c>
      <c r="B175" s="3">
        <v>45053.196392785569</v>
      </c>
      <c r="C175" s="3" t="s">
        <v>513</v>
      </c>
      <c r="D175" t="s">
        <v>515</v>
      </c>
      <c r="E175" t="s">
        <v>521</v>
      </c>
      <c r="F175">
        <v>4929.3999999999996</v>
      </c>
      <c r="G175">
        <v>950</v>
      </c>
      <c r="H175">
        <v>1129.4000000000001</v>
      </c>
      <c r="I175">
        <v>4</v>
      </c>
      <c r="J175" t="s">
        <v>547</v>
      </c>
    </row>
    <row r="176" spans="1:10" x14ac:dyDescent="0.3">
      <c r="A176" t="s">
        <v>184</v>
      </c>
      <c r="B176" s="3">
        <v>45053.925851703403</v>
      </c>
      <c r="C176" s="3" t="s">
        <v>511</v>
      </c>
      <c r="D176" t="s">
        <v>517</v>
      </c>
      <c r="E176" t="s">
        <v>533</v>
      </c>
      <c r="F176">
        <v>7255.01</v>
      </c>
      <c r="G176">
        <v>1192</v>
      </c>
      <c r="H176">
        <v>1295.01</v>
      </c>
      <c r="I176">
        <v>5</v>
      </c>
      <c r="J176" t="s">
        <v>544</v>
      </c>
    </row>
    <row r="177" spans="1:10" x14ac:dyDescent="0.3">
      <c r="A177" t="s">
        <v>185</v>
      </c>
      <c r="B177" s="3">
        <v>45054.655310621238</v>
      </c>
      <c r="C177" s="3" t="s">
        <v>510</v>
      </c>
      <c r="D177" t="s">
        <v>514</v>
      </c>
      <c r="E177" t="s">
        <v>543</v>
      </c>
      <c r="F177">
        <v>1433.35</v>
      </c>
      <c r="G177">
        <v>1047</v>
      </c>
      <c r="H177">
        <v>386.35</v>
      </c>
      <c r="I177">
        <v>1</v>
      </c>
      <c r="J177" t="s">
        <v>544</v>
      </c>
    </row>
    <row r="178" spans="1:10" x14ac:dyDescent="0.3">
      <c r="A178" t="s">
        <v>186</v>
      </c>
      <c r="B178" s="3">
        <v>45055.384769539072</v>
      </c>
      <c r="C178" s="3" t="s">
        <v>512</v>
      </c>
      <c r="D178" t="s">
        <v>514</v>
      </c>
      <c r="E178" t="s">
        <v>538</v>
      </c>
      <c r="F178">
        <v>9565.1</v>
      </c>
      <c r="G178">
        <v>1688</v>
      </c>
      <c r="H178">
        <v>2813.1</v>
      </c>
      <c r="I178">
        <v>4</v>
      </c>
      <c r="J178" t="s">
        <v>546</v>
      </c>
    </row>
    <row r="179" spans="1:10" x14ac:dyDescent="0.3">
      <c r="A179" t="s">
        <v>187</v>
      </c>
      <c r="B179" s="3">
        <v>45056.114228456907</v>
      </c>
      <c r="C179" s="3" t="s">
        <v>513</v>
      </c>
      <c r="D179" t="s">
        <v>515</v>
      </c>
      <c r="E179" t="s">
        <v>520</v>
      </c>
      <c r="F179">
        <v>1320.59</v>
      </c>
      <c r="G179">
        <v>1162</v>
      </c>
      <c r="H179">
        <v>158.59</v>
      </c>
      <c r="I179">
        <v>1</v>
      </c>
      <c r="J179" t="s">
        <v>546</v>
      </c>
    </row>
    <row r="180" spans="1:10" x14ac:dyDescent="0.3">
      <c r="A180" t="s">
        <v>188</v>
      </c>
      <c r="B180" s="3">
        <v>45056.843687374749</v>
      </c>
      <c r="C180" s="3" t="s">
        <v>513</v>
      </c>
      <c r="D180" t="s">
        <v>518</v>
      </c>
      <c r="E180" t="s">
        <v>542</v>
      </c>
      <c r="F180">
        <v>2940.08</v>
      </c>
      <c r="G180">
        <v>1309</v>
      </c>
      <c r="H180">
        <v>322.08</v>
      </c>
      <c r="I180">
        <v>2</v>
      </c>
      <c r="J180" t="s">
        <v>545</v>
      </c>
    </row>
    <row r="181" spans="1:10" x14ac:dyDescent="0.3">
      <c r="A181" t="s">
        <v>189</v>
      </c>
      <c r="B181" s="3">
        <v>45057.573146292583</v>
      </c>
      <c r="C181" s="3" t="s">
        <v>510</v>
      </c>
      <c r="D181" t="s">
        <v>514</v>
      </c>
      <c r="E181" t="s">
        <v>538</v>
      </c>
      <c r="F181">
        <v>3503.77</v>
      </c>
      <c r="G181">
        <v>1256</v>
      </c>
      <c r="H181">
        <v>991.77</v>
      </c>
      <c r="I181">
        <v>2</v>
      </c>
      <c r="J181" t="s">
        <v>547</v>
      </c>
    </row>
    <row r="182" spans="1:10" x14ac:dyDescent="0.3">
      <c r="A182" t="s">
        <v>190</v>
      </c>
      <c r="B182" s="3">
        <v>45058.302605210418</v>
      </c>
      <c r="C182" s="3" t="s">
        <v>512</v>
      </c>
      <c r="D182" t="s">
        <v>518</v>
      </c>
      <c r="E182" t="s">
        <v>541</v>
      </c>
      <c r="F182">
        <v>2308.5</v>
      </c>
      <c r="G182">
        <v>334</v>
      </c>
      <c r="H182">
        <v>638.5</v>
      </c>
      <c r="I182">
        <v>5</v>
      </c>
      <c r="J182" t="s">
        <v>547</v>
      </c>
    </row>
    <row r="183" spans="1:10" x14ac:dyDescent="0.3">
      <c r="A183" t="s">
        <v>191</v>
      </c>
      <c r="B183" s="3">
        <v>45059.032064128252</v>
      </c>
      <c r="C183" s="3" t="s">
        <v>511</v>
      </c>
      <c r="D183" t="s">
        <v>514</v>
      </c>
      <c r="E183" t="s">
        <v>519</v>
      </c>
      <c r="F183">
        <v>6360.05</v>
      </c>
      <c r="G183">
        <v>1132</v>
      </c>
      <c r="H183">
        <v>1832.05</v>
      </c>
      <c r="I183">
        <v>4</v>
      </c>
      <c r="J183" t="s">
        <v>546</v>
      </c>
    </row>
    <row r="184" spans="1:10" x14ac:dyDescent="0.3">
      <c r="A184" t="s">
        <v>192</v>
      </c>
      <c r="B184" s="3">
        <v>45059.761523046087</v>
      </c>
      <c r="C184" s="3" t="s">
        <v>511</v>
      </c>
      <c r="D184" t="s">
        <v>514</v>
      </c>
      <c r="E184" t="s">
        <v>538</v>
      </c>
      <c r="F184">
        <v>4616.54</v>
      </c>
      <c r="G184">
        <v>1012</v>
      </c>
      <c r="H184">
        <v>568.54</v>
      </c>
      <c r="I184">
        <v>4</v>
      </c>
      <c r="J184" t="s">
        <v>547</v>
      </c>
    </row>
    <row r="185" spans="1:10" x14ac:dyDescent="0.3">
      <c r="A185" t="s">
        <v>193</v>
      </c>
      <c r="B185" s="3">
        <v>45060.490981963922</v>
      </c>
      <c r="C185" s="3" t="s">
        <v>512</v>
      </c>
      <c r="D185" t="s">
        <v>517</v>
      </c>
      <c r="E185" t="s">
        <v>539</v>
      </c>
      <c r="F185">
        <v>7288.37</v>
      </c>
      <c r="G185">
        <v>1291</v>
      </c>
      <c r="H185">
        <v>833.37</v>
      </c>
      <c r="I185">
        <v>5</v>
      </c>
      <c r="J185" t="s">
        <v>545</v>
      </c>
    </row>
    <row r="186" spans="1:10" x14ac:dyDescent="0.3">
      <c r="A186" t="s">
        <v>194</v>
      </c>
      <c r="B186" s="3">
        <v>45061.220440881763</v>
      </c>
      <c r="C186" s="3" t="s">
        <v>513</v>
      </c>
      <c r="D186" t="s">
        <v>514</v>
      </c>
      <c r="E186" t="s">
        <v>523</v>
      </c>
      <c r="F186">
        <v>2471.9</v>
      </c>
      <c r="G186">
        <v>894</v>
      </c>
      <c r="H186">
        <v>683.9</v>
      </c>
      <c r="I186">
        <v>2</v>
      </c>
      <c r="J186" t="s">
        <v>546</v>
      </c>
    </row>
    <row r="187" spans="1:10" x14ac:dyDescent="0.3">
      <c r="A187" t="s">
        <v>195</v>
      </c>
      <c r="B187" s="3">
        <v>45061.949899799598</v>
      </c>
      <c r="C187" s="3" t="s">
        <v>510</v>
      </c>
      <c r="D187" t="s">
        <v>514</v>
      </c>
      <c r="E187" t="s">
        <v>519</v>
      </c>
      <c r="F187">
        <v>725.72</v>
      </c>
      <c r="G187">
        <v>128</v>
      </c>
      <c r="H187">
        <v>85.72</v>
      </c>
      <c r="I187">
        <v>5</v>
      </c>
      <c r="J187" t="s">
        <v>545</v>
      </c>
    </row>
    <row r="188" spans="1:10" x14ac:dyDescent="0.3">
      <c r="A188" t="s">
        <v>196</v>
      </c>
      <c r="B188" s="3">
        <v>45062.679358717432</v>
      </c>
      <c r="C188" s="3" t="s">
        <v>513</v>
      </c>
      <c r="D188" t="s">
        <v>517</v>
      </c>
      <c r="E188" t="s">
        <v>530</v>
      </c>
      <c r="F188">
        <v>6639.7</v>
      </c>
      <c r="G188">
        <v>1771</v>
      </c>
      <c r="H188">
        <v>1326.7</v>
      </c>
      <c r="I188">
        <v>3</v>
      </c>
      <c r="J188" t="s">
        <v>544</v>
      </c>
    </row>
    <row r="189" spans="1:10" x14ac:dyDescent="0.3">
      <c r="A189" t="s">
        <v>197</v>
      </c>
      <c r="B189" s="3">
        <v>45063.408817635267</v>
      </c>
      <c r="C189" s="3" t="s">
        <v>513</v>
      </c>
      <c r="D189" t="s">
        <v>514</v>
      </c>
      <c r="E189" t="s">
        <v>524</v>
      </c>
      <c r="F189">
        <v>2087.8000000000002</v>
      </c>
      <c r="G189">
        <v>1465</v>
      </c>
      <c r="H189">
        <v>622.79999999999995</v>
      </c>
      <c r="I189">
        <v>1</v>
      </c>
      <c r="J189" t="s">
        <v>547</v>
      </c>
    </row>
    <row r="190" spans="1:10" x14ac:dyDescent="0.3">
      <c r="A190" t="s">
        <v>198</v>
      </c>
      <c r="B190" s="3">
        <v>45064.138276553102</v>
      </c>
      <c r="C190" s="3" t="s">
        <v>510</v>
      </c>
      <c r="D190" t="s">
        <v>517</v>
      </c>
      <c r="E190" t="s">
        <v>539</v>
      </c>
      <c r="F190">
        <v>1995.52</v>
      </c>
      <c r="G190">
        <v>1424</v>
      </c>
      <c r="H190">
        <v>571.52</v>
      </c>
      <c r="I190">
        <v>1</v>
      </c>
      <c r="J190" t="s">
        <v>544</v>
      </c>
    </row>
    <row r="191" spans="1:10" x14ac:dyDescent="0.3">
      <c r="A191" t="s">
        <v>199</v>
      </c>
      <c r="B191" s="3">
        <v>45064.867735470943</v>
      </c>
      <c r="C191" s="3" t="s">
        <v>513</v>
      </c>
      <c r="D191" t="s">
        <v>515</v>
      </c>
      <c r="E191" t="s">
        <v>520</v>
      </c>
      <c r="F191">
        <v>7952.49</v>
      </c>
      <c r="G191">
        <v>1538</v>
      </c>
      <c r="H191">
        <v>1800.49</v>
      </c>
      <c r="I191">
        <v>4</v>
      </c>
      <c r="J191" t="s">
        <v>547</v>
      </c>
    </row>
    <row r="192" spans="1:10" x14ac:dyDescent="0.3">
      <c r="A192" t="s">
        <v>200</v>
      </c>
      <c r="B192" s="3">
        <v>45065.597194388771</v>
      </c>
      <c r="C192" s="3" t="s">
        <v>512</v>
      </c>
      <c r="D192" t="s">
        <v>515</v>
      </c>
      <c r="E192" t="s">
        <v>528</v>
      </c>
      <c r="F192">
        <v>7214.22</v>
      </c>
      <c r="G192">
        <v>1305</v>
      </c>
      <c r="H192">
        <v>1994.22</v>
      </c>
      <c r="I192">
        <v>4</v>
      </c>
      <c r="J192" t="s">
        <v>544</v>
      </c>
    </row>
    <row r="193" spans="1:10" x14ac:dyDescent="0.3">
      <c r="A193" t="s">
        <v>201</v>
      </c>
      <c r="B193" s="3">
        <v>45066.326653306613</v>
      </c>
      <c r="C193" s="3" t="s">
        <v>510</v>
      </c>
      <c r="D193" t="s">
        <v>517</v>
      </c>
      <c r="E193" t="s">
        <v>539</v>
      </c>
      <c r="F193">
        <v>4881.58</v>
      </c>
      <c r="G193">
        <v>1981</v>
      </c>
      <c r="H193">
        <v>919.58</v>
      </c>
      <c r="I193">
        <v>2</v>
      </c>
      <c r="J193" t="s">
        <v>545</v>
      </c>
    </row>
    <row r="194" spans="1:10" x14ac:dyDescent="0.3">
      <c r="A194" t="s">
        <v>202</v>
      </c>
      <c r="B194" s="3">
        <v>45067.056112224447</v>
      </c>
      <c r="C194" s="3" t="s">
        <v>513</v>
      </c>
      <c r="D194" t="s">
        <v>514</v>
      </c>
      <c r="E194" t="s">
        <v>524</v>
      </c>
      <c r="F194">
        <v>901.31</v>
      </c>
      <c r="G194">
        <v>272</v>
      </c>
      <c r="H194">
        <v>85.31</v>
      </c>
      <c r="I194">
        <v>3</v>
      </c>
      <c r="J194" t="s">
        <v>547</v>
      </c>
    </row>
    <row r="195" spans="1:10" x14ac:dyDescent="0.3">
      <c r="A195" t="s">
        <v>203</v>
      </c>
      <c r="B195" s="3">
        <v>45067.785571142282</v>
      </c>
      <c r="C195" s="3" t="s">
        <v>513</v>
      </c>
      <c r="D195" t="s">
        <v>518</v>
      </c>
      <c r="E195" t="s">
        <v>535</v>
      </c>
      <c r="F195">
        <v>7907.04</v>
      </c>
      <c r="G195">
        <v>1761</v>
      </c>
      <c r="H195">
        <v>863.04</v>
      </c>
      <c r="I195">
        <v>4</v>
      </c>
      <c r="J195" t="s">
        <v>546</v>
      </c>
    </row>
    <row r="196" spans="1:10" x14ac:dyDescent="0.3">
      <c r="A196" t="s">
        <v>204</v>
      </c>
      <c r="B196" s="3">
        <v>45068.515030060124</v>
      </c>
      <c r="C196" s="3" t="s">
        <v>512</v>
      </c>
      <c r="D196" t="s">
        <v>518</v>
      </c>
      <c r="E196" t="s">
        <v>535</v>
      </c>
      <c r="F196">
        <v>2546.36</v>
      </c>
      <c r="G196">
        <v>555</v>
      </c>
      <c r="H196">
        <v>326.36</v>
      </c>
      <c r="I196">
        <v>4</v>
      </c>
      <c r="J196" t="s">
        <v>544</v>
      </c>
    </row>
    <row r="197" spans="1:10" x14ac:dyDescent="0.3">
      <c r="A197" t="s">
        <v>205</v>
      </c>
      <c r="B197" s="3">
        <v>45069.244488977951</v>
      </c>
      <c r="C197" s="3" t="s">
        <v>511</v>
      </c>
      <c r="D197" t="s">
        <v>514</v>
      </c>
      <c r="E197" t="s">
        <v>524</v>
      </c>
      <c r="F197">
        <v>1542.6</v>
      </c>
      <c r="G197">
        <v>1124</v>
      </c>
      <c r="H197">
        <v>418.6</v>
      </c>
      <c r="I197">
        <v>1</v>
      </c>
      <c r="J197" t="s">
        <v>547</v>
      </c>
    </row>
    <row r="198" spans="1:10" x14ac:dyDescent="0.3">
      <c r="A198" t="s">
        <v>206</v>
      </c>
      <c r="B198" s="3">
        <v>45069.973947895793</v>
      </c>
      <c r="C198" s="3" t="s">
        <v>510</v>
      </c>
      <c r="D198" t="s">
        <v>516</v>
      </c>
      <c r="E198" t="s">
        <v>525</v>
      </c>
      <c r="F198">
        <v>1456.66</v>
      </c>
      <c r="G198">
        <v>289</v>
      </c>
      <c r="H198">
        <v>300.66000000000003</v>
      </c>
      <c r="I198">
        <v>4</v>
      </c>
      <c r="J198" t="s">
        <v>546</v>
      </c>
    </row>
    <row r="199" spans="1:10" x14ac:dyDescent="0.3">
      <c r="A199" t="s">
        <v>207</v>
      </c>
      <c r="B199" s="3">
        <v>45070.70340681362</v>
      </c>
      <c r="C199" s="3" t="s">
        <v>513</v>
      </c>
      <c r="D199" t="s">
        <v>516</v>
      </c>
      <c r="E199" t="s">
        <v>532</v>
      </c>
      <c r="F199">
        <v>6762.68</v>
      </c>
      <c r="G199">
        <v>1492</v>
      </c>
      <c r="H199">
        <v>794.68</v>
      </c>
      <c r="I199">
        <v>4</v>
      </c>
      <c r="J199" t="s">
        <v>546</v>
      </c>
    </row>
    <row r="200" spans="1:10" x14ac:dyDescent="0.3">
      <c r="A200" t="s">
        <v>208</v>
      </c>
      <c r="B200" s="3">
        <v>45071.432865731462</v>
      </c>
      <c r="C200" s="3" t="s">
        <v>512</v>
      </c>
      <c r="D200" t="s">
        <v>515</v>
      </c>
      <c r="E200" t="s">
        <v>521</v>
      </c>
      <c r="F200">
        <v>1316.59</v>
      </c>
      <c r="G200">
        <v>1033</v>
      </c>
      <c r="H200">
        <v>283.58999999999997</v>
      </c>
      <c r="I200">
        <v>1</v>
      </c>
      <c r="J200" t="s">
        <v>547</v>
      </c>
    </row>
    <row r="201" spans="1:10" x14ac:dyDescent="0.3">
      <c r="A201" t="s">
        <v>209</v>
      </c>
      <c r="B201" s="3">
        <v>45072.162324649304</v>
      </c>
      <c r="C201" s="3" t="s">
        <v>513</v>
      </c>
      <c r="D201" t="s">
        <v>517</v>
      </c>
      <c r="E201" t="s">
        <v>533</v>
      </c>
      <c r="F201">
        <v>5007.32</v>
      </c>
      <c r="G201">
        <v>1679</v>
      </c>
      <c r="H201">
        <v>1649.32</v>
      </c>
      <c r="I201">
        <v>2</v>
      </c>
      <c r="J201" t="s">
        <v>546</v>
      </c>
    </row>
    <row r="202" spans="1:10" x14ac:dyDescent="0.3">
      <c r="A202" t="s">
        <v>210</v>
      </c>
      <c r="B202" s="3">
        <v>45072.891783567131</v>
      </c>
      <c r="C202" s="3" t="s">
        <v>510</v>
      </c>
      <c r="D202" t="s">
        <v>516</v>
      </c>
      <c r="E202" t="s">
        <v>525</v>
      </c>
      <c r="F202">
        <v>11995.77</v>
      </c>
      <c r="G202">
        <v>1952</v>
      </c>
      <c r="H202">
        <v>2235.77</v>
      </c>
      <c r="I202">
        <v>5</v>
      </c>
      <c r="J202" t="s">
        <v>547</v>
      </c>
    </row>
    <row r="203" spans="1:10" x14ac:dyDescent="0.3">
      <c r="A203" t="s">
        <v>211</v>
      </c>
      <c r="B203" s="3">
        <v>45073.621242484973</v>
      </c>
      <c r="C203" s="3" t="s">
        <v>512</v>
      </c>
      <c r="D203" t="s">
        <v>517</v>
      </c>
      <c r="E203" t="s">
        <v>533</v>
      </c>
      <c r="F203">
        <v>2216.15</v>
      </c>
      <c r="G203">
        <v>302</v>
      </c>
      <c r="H203">
        <v>706.15</v>
      </c>
      <c r="I203">
        <v>5</v>
      </c>
      <c r="J203" t="s">
        <v>544</v>
      </c>
    </row>
    <row r="204" spans="1:10" x14ac:dyDescent="0.3">
      <c r="A204" t="s">
        <v>212</v>
      </c>
      <c r="B204" s="3">
        <v>45074.3507014028</v>
      </c>
      <c r="C204" s="3" t="s">
        <v>512</v>
      </c>
      <c r="D204" t="s">
        <v>517</v>
      </c>
      <c r="E204" t="s">
        <v>530</v>
      </c>
      <c r="F204">
        <v>7442.09</v>
      </c>
      <c r="G204">
        <v>1350</v>
      </c>
      <c r="H204">
        <v>2042.09</v>
      </c>
      <c r="I204">
        <v>4</v>
      </c>
      <c r="J204" t="s">
        <v>545</v>
      </c>
    </row>
    <row r="205" spans="1:10" x14ac:dyDescent="0.3">
      <c r="A205" t="s">
        <v>213</v>
      </c>
      <c r="B205" s="3">
        <v>45075.080160320627</v>
      </c>
      <c r="C205" s="3" t="s">
        <v>512</v>
      </c>
      <c r="D205" t="s">
        <v>515</v>
      </c>
      <c r="E205" t="s">
        <v>529</v>
      </c>
      <c r="F205">
        <v>1778.89</v>
      </c>
      <c r="G205">
        <v>1525</v>
      </c>
      <c r="H205">
        <v>253.89</v>
      </c>
      <c r="I205">
        <v>1</v>
      </c>
      <c r="J205" t="s">
        <v>544</v>
      </c>
    </row>
    <row r="206" spans="1:10" x14ac:dyDescent="0.3">
      <c r="A206" t="s">
        <v>214</v>
      </c>
      <c r="B206" s="3">
        <v>45075.809619238469</v>
      </c>
      <c r="C206" s="3" t="s">
        <v>512</v>
      </c>
      <c r="D206" t="s">
        <v>518</v>
      </c>
      <c r="E206" t="s">
        <v>541</v>
      </c>
      <c r="F206">
        <v>2008.15</v>
      </c>
      <c r="G206">
        <v>1649</v>
      </c>
      <c r="H206">
        <v>359.15</v>
      </c>
      <c r="I206">
        <v>1</v>
      </c>
      <c r="J206" t="s">
        <v>546</v>
      </c>
    </row>
    <row r="207" spans="1:10" x14ac:dyDescent="0.3">
      <c r="A207" t="s">
        <v>215</v>
      </c>
      <c r="B207" s="3">
        <v>45076.539078156311</v>
      </c>
      <c r="C207" s="3" t="s">
        <v>512</v>
      </c>
      <c r="D207" t="s">
        <v>514</v>
      </c>
      <c r="E207" t="s">
        <v>538</v>
      </c>
      <c r="F207">
        <v>2062.64</v>
      </c>
      <c r="G207">
        <v>1496</v>
      </c>
      <c r="H207">
        <v>566.64</v>
      </c>
      <c r="I207">
        <v>1</v>
      </c>
      <c r="J207" t="s">
        <v>547</v>
      </c>
    </row>
    <row r="208" spans="1:10" x14ac:dyDescent="0.3">
      <c r="A208" t="s">
        <v>216</v>
      </c>
      <c r="B208" s="3">
        <v>45077.268537074153</v>
      </c>
      <c r="C208" s="3" t="s">
        <v>511</v>
      </c>
      <c r="D208" t="s">
        <v>516</v>
      </c>
      <c r="E208" t="s">
        <v>525</v>
      </c>
      <c r="F208">
        <v>3159.31</v>
      </c>
      <c r="G208">
        <v>755</v>
      </c>
      <c r="H208">
        <v>894.31</v>
      </c>
      <c r="I208">
        <v>3</v>
      </c>
      <c r="J208" t="s">
        <v>546</v>
      </c>
    </row>
    <row r="209" spans="1:10" x14ac:dyDescent="0.3">
      <c r="A209" t="s">
        <v>217</v>
      </c>
      <c r="B209" s="3">
        <v>45077.99799599198</v>
      </c>
      <c r="C209" s="3" t="s">
        <v>512</v>
      </c>
      <c r="D209" t="s">
        <v>517</v>
      </c>
      <c r="E209" t="s">
        <v>533</v>
      </c>
      <c r="F209">
        <v>5051.25</v>
      </c>
      <c r="G209">
        <v>1135</v>
      </c>
      <c r="H209">
        <v>1646.25</v>
      </c>
      <c r="I209">
        <v>3</v>
      </c>
      <c r="J209" t="s">
        <v>546</v>
      </c>
    </row>
    <row r="210" spans="1:10" x14ac:dyDescent="0.3">
      <c r="A210" t="s">
        <v>218</v>
      </c>
      <c r="B210" s="3">
        <v>45078.727454909807</v>
      </c>
      <c r="C210" s="3" t="s">
        <v>512</v>
      </c>
      <c r="D210" t="s">
        <v>514</v>
      </c>
      <c r="E210" t="s">
        <v>543</v>
      </c>
      <c r="F210">
        <v>8255.48</v>
      </c>
      <c r="G210">
        <v>1531</v>
      </c>
      <c r="H210">
        <v>2131.48</v>
      </c>
      <c r="I210">
        <v>4</v>
      </c>
      <c r="J210" t="s">
        <v>544</v>
      </c>
    </row>
    <row r="211" spans="1:10" x14ac:dyDescent="0.3">
      <c r="A211" t="s">
        <v>219</v>
      </c>
      <c r="B211" s="3">
        <v>45079.456913827649</v>
      </c>
      <c r="C211" s="3" t="s">
        <v>513</v>
      </c>
      <c r="D211" t="s">
        <v>514</v>
      </c>
      <c r="E211" t="s">
        <v>524</v>
      </c>
      <c r="F211">
        <v>3997.41</v>
      </c>
      <c r="G211">
        <v>1471</v>
      </c>
      <c r="H211">
        <v>1055.4100000000001</v>
      </c>
      <c r="I211">
        <v>2</v>
      </c>
      <c r="J211" t="s">
        <v>547</v>
      </c>
    </row>
    <row r="212" spans="1:10" x14ac:dyDescent="0.3">
      <c r="A212" t="s">
        <v>220</v>
      </c>
      <c r="B212" s="3">
        <v>45080.186372745477</v>
      </c>
      <c r="C212" s="3" t="s">
        <v>513</v>
      </c>
      <c r="D212" t="s">
        <v>515</v>
      </c>
      <c r="E212" t="s">
        <v>520</v>
      </c>
      <c r="F212">
        <v>3837.7</v>
      </c>
      <c r="G212">
        <v>1439</v>
      </c>
      <c r="H212">
        <v>959.7</v>
      </c>
      <c r="I212">
        <v>2</v>
      </c>
      <c r="J212" t="s">
        <v>547</v>
      </c>
    </row>
    <row r="213" spans="1:10" x14ac:dyDescent="0.3">
      <c r="A213" t="s">
        <v>221</v>
      </c>
      <c r="B213" s="3">
        <v>45080.915831663318</v>
      </c>
      <c r="C213" s="3" t="s">
        <v>510</v>
      </c>
      <c r="D213" t="s">
        <v>514</v>
      </c>
      <c r="E213" t="s">
        <v>523</v>
      </c>
      <c r="F213">
        <v>5768.34</v>
      </c>
      <c r="G213">
        <v>968</v>
      </c>
      <c r="H213">
        <v>1896.34</v>
      </c>
      <c r="I213">
        <v>4</v>
      </c>
      <c r="J213" t="s">
        <v>544</v>
      </c>
    </row>
    <row r="214" spans="1:10" x14ac:dyDescent="0.3">
      <c r="A214" t="s">
        <v>222</v>
      </c>
      <c r="B214" s="3">
        <v>45081.64529058116</v>
      </c>
      <c r="C214" s="3" t="s">
        <v>513</v>
      </c>
      <c r="D214" t="s">
        <v>518</v>
      </c>
      <c r="E214" t="s">
        <v>531</v>
      </c>
      <c r="F214">
        <v>2006.61</v>
      </c>
      <c r="G214">
        <v>601</v>
      </c>
      <c r="H214">
        <v>203.61</v>
      </c>
      <c r="I214">
        <v>3</v>
      </c>
      <c r="J214" t="s">
        <v>546</v>
      </c>
    </row>
    <row r="215" spans="1:10" x14ac:dyDescent="0.3">
      <c r="A215" t="s">
        <v>223</v>
      </c>
      <c r="B215" s="3">
        <v>45082.374749498988</v>
      </c>
      <c r="C215" s="3" t="s">
        <v>511</v>
      </c>
      <c r="D215" t="s">
        <v>517</v>
      </c>
      <c r="E215" t="s">
        <v>533</v>
      </c>
      <c r="F215">
        <v>1299.8900000000001</v>
      </c>
      <c r="G215">
        <v>1028</v>
      </c>
      <c r="H215">
        <v>271.89</v>
      </c>
      <c r="I215">
        <v>1</v>
      </c>
      <c r="J215" t="s">
        <v>545</v>
      </c>
    </row>
    <row r="216" spans="1:10" x14ac:dyDescent="0.3">
      <c r="A216" t="s">
        <v>224</v>
      </c>
      <c r="B216" s="3">
        <v>45083.104208416829</v>
      </c>
      <c r="C216" s="3" t="s">
        <v>511</v>
      </c>
      <c r="D216" t="s">
        <v>517</v>
      </c>
      <c r="E216" t="s">
        <v>539</v>
      </c>
      <c r="F216">
        <v>5020.83</v>
      </c>
      <c r="G216">
        <v>831</v>
      </c>
      <c r="H216">
        <v>865.83</v>
      </c>
      <c r="I216">
        <v>5</v>
      </c>
      <c r="J216" t="s">
        <v>545</v>
      </c>
    </row>
    <row r="217" spans="1:10" x14ac:dyDescent="0.3">
      <c r="A217" t="s">
        <v>225</v>
      </c>
      <c r="B217" s="3">
        <v>45083.833667334657</v>
      </c>
      <c r="C217" s="3" t="s">
        <v>513</v>
      </c>
      <c r="D217" t="s">
        <v>516</v>
      </c>
      <c r="E217" t="s">
        <v>522</v>
      </c>
      <c r="F217">
        <v>9501.69</v>
      </c>
      <c r="G217">
        <v>1681</v>
      </c>
      <c r="H217">
        <v>1096.69</v>
      </c>
      <c r="I217">
        <v>5</v>
      </c>
      <c r="J217" t="s">
        <v>545</v>
      </c>
    </row>
    <row r="218" spans="1:10" x14ac:dyDescent="0.3">
      <c r="A218" t="s">
        <v>226</v>
      </c>
      <c r="B218" s="3">
        <v>45084.563126252498</v>
      </c>
      <c r="C218" s="3" t="s">
        <v>511</v>
      </c>
      <c r="D218" t="s">
        <v>518</v>
      </c>
      <c r="E218" t="s">
        <v>541</v>
      </c>
      <c r="F218">
        <v>2730.53</v>
      </c>
      <c r="G218">
        <v>982</v>
      </c>
      <c r="H218">
        <v>766.53</v>
      </c>
      <c r="I218">
        <v>2</v>
      </c>
      <c r="J218" t="s">
        <v>546</v>
      </c>
    </row>
    <row r="219" spans="1:10" x14ac:dyDescent="0.3">
      <c r="A219" t="s">
        <v>227</v>
      </c>
      <c r="B219" s="3">
        <v>45085.292585170333</v>
      </c>
      <c r="C219" s="3" t="s">
        <v>512</v>
      </c>
      <c r="D219" t="s">
        <v>517</v>
      </c>
      <c r="E219" t="s">
        <v>539</v>
      </c>
      <c r="F219">
        <v>622.07000000000005</v>
      </c>
      <c r="G219">
        <v>549</v>
      </c>
      <c r="H219">
        <v>73.069999999999993</v>
      </c>
      <c r="I219">
        <v>1</v>
      </c>
      <c r="J219" t="s">
        <v>546</v>
      </c>
    </row>
    <row r="220" spans="1:10" x14ac:dyDescent="0.3">
      <c r="A220" t="s">
        <v>228</v>
      </c>
      <c r="B220" s="3">
        <v>45086.022044088168</v>
      </c>
      <c r="C220" s="3" t="s">
        <v>510</v>
      </c>
      <c r="D220" t="s">
        <v>514</v>
      </c>
      <c r="E220" t="s">
        <v>538</v>
      </c>
      <c r="F220">
        <v>3072.5</v>
      </c>
      <c r="G220">
        <v>1374</v>
      </c>
      <c r="H220">
        <v>324.5</v>
      </c>
      <c r="I220">
        <v>2</v>
      </c>
      <c r="J220" t="s">
        <v>547</v>
      </c>
    </row>
    <row r="221" spans="1:10" x14ac:dyDescent="0.3">
      <c r="A221" t="s">
        <v>229</v>
      </c>
      <c r="B221" s="3">
        <v>45086.751503006009</v>
      </c>
      <c r="C221" s="3" t="s">
        <v>511</v>
      </c>
      <c r="D221" t="s">
        <v>516</v>
      </c>
      <c r="E221" t="s">
        <v>527</v>
      </c>
      <c r="F221">
        <v>673.66</v>
      </c>
      <c r="G221">
        <v>473</v>
      </c>
      <c r="H221">
        <v>200.66</v>
      </c>
      <c r="I221">
        <v>1</v>
      </c>
      <c r="J221" t="s">
        <v>545</v>
      </c>
    </row>
    <row r="222" spans="1:10" x14ac:dyDescent="0.3">
      <c r="A222" t="s">
        <v>230</v>
      </c>
      <c r="B222" s="3">
        <v>45087.480961923837</v>
      </c>
      <c r="C222" s="3" t="s">
        <v>512</v>
      </c>
      <c r="D222" t="s">
        <v>517</v>
      </c>
      <c r="E222" t="s">
        <v>533</v>
      </c>
      <c r="F222">
        <v>2544.21</v>
      </c>
      <c r="G222">
        <v>1902</v>
      </c>
      <c r="H222">
        <v>642.21</v>
      </c>
      <c r="I222">
        <v>1</v>
      </c>
      <c r="J222" t="s">
        <v>547</v>
      </c>
    </row>
    <row r="223" spans="1:10" x14ac:dyDescent="0.3">
      <c r="A223" t="s">
        <v>231</v>
      </c>
      <c r="B223" s="3">
        <v>45088.210420841679</v>
      </c>
      <c r="C223" s="3" t="s">
        <v>512</v>
      </c>
      <c r="D223" t="s">
        <v>514</v>
      </c>
      <c r="E223" t="s">
        <v>524</v>
      </c>
      <c r="F223">
        <v>2830.4</v>
      </c>
      <c r="G223">
        <v>1977</v>
      </c>
      <c r="H223">
        <v>853.4</v>
      </c>
      <c r="I223">
        <v>1</v>
      </c>
      <c r="J223" t="s">
        <v>544</v>
      </c>
    </row>
    <row r="224" spans="1:10" x14ac:dyDescent="0.3">
      <c r="A224" t="s">
        <v>232</v>
      </c>
      <c r="B224" s="3">
        <v>45088.939879759513</v>
      </c>
      <c r="C224" s="3" t="s">
        <v>512</v>
      </c>
      <c r="D224" t="s">
        <v>516</v>
      </c>
      <c r="E224" t="s">
        <v>525</v>
      </c>
      <c r="F224">
        <v>1782.64</v>
      </c>
      <c r="G224">
        <v>1584</v>
      </c>
      <c r="H224">
        <v>198.64</v>
      </c>
      <c r="I224">
        <v>1</v>
      </c>
      <c r="J224" t="s">
        <v>546</v>
      </c>
    </row>
    <row r="225" spans="1:10" x14ac:dyDescent="0.3">
      <c r="A225" t="s">
        <v>233</v>
      </c>
      <c r="B225" s="3">
        <v>45089.669338677348</v>
      </c>
      <c r="C225" s="3" t="s">
        <v>510</v>
      </c>
      <c r="D225" t="s">
        <v>517</v>
      </c>
      <c r="E225" t="s">
        <v>539</v>
      </c>
      <c r="F225">
        <v>1409.63</v>
      </c>
      <c r="G225">
        <v>1222</v>
      </c>
      <c r="H225">
        <v>187.63</v>
      </c>
      <c r="I225">
        <v>1</v>
      </c>
      <c r="J225" t="s">
        <v>546</v>
      </c>
    </row>
    <row r="226" spans="1:10" x14ac:dyDescent="0.3">
      <c r="A226" t="s">
        <v>234</v>
      </c>
      <c r="B226" s="3">
        <v>45090.398797595182</v>
      </c>
      <c r="C226" s="3" t="s">
        <v>510</v>
      </c>
      <c r="D226" t="s">
        <v>518</v>
      </c>
      <c r="E226" t="s">
        <v>542</v>
      </c>
      <c r="F226">
        <v>6665.55</v>
      </c>
      <c r="G226">
        <v>922</v>
      </c>
      <c r="H226">
        <v>2055.5500000000002</v>
      </c>
      <c r="I226">
        <v>5</v>
      </c>
      <c r="J226" t="s">
        <v>547</v>
      </c>
    </row>
    <row r="227" spans="1:10" x14ac:dyDescent="0.3">
      <c r="A227" t="s">
        <v>235</v>
      </c>
      <c r="B227" s="3">
        <v>45091.128256513017</v>
      </c>
      <c r="C227" s="3" t="s">
        <v>511</v>
      </c>
      <c r="D227" t="s">
        <v>516</v>
      </c>
      <c r="E227" t="s">
        <v>525</v>
      </c>
      <c r="F227">
        <v>1211.9100000000001</v>
      </c>
      <c r="G227">
        <v>808</v>
      </c>
      <c r="H227">
        <v>403.91</v>
      </c>
      <c r="I227">
        <v>1</v>
      </c>
      <c r="J227" t="s">
        <v>546</v>
      </c>
    </row>
    <row r="228" spans="1:10" x14ac:dyDescent="0.3">
      <c r="A228" t="s">
        <v>236</v>
      </c>
      <c r="B228" s="3">
        <v>45091.857715430859</v>
      </c>
      <c r="C228" s="3" t="s">
        <v>513</v>
      </c>
      <c r="D228" t="s">
        <v>514</v>
      </c>
      <c r="E228" t="s">
        <v>519</v>
      </c>
      <c r="F228">
        <v>6243.4</v>
      </c>
      <c r="G228">
        <v>1560</v>
      </c>
      <c r="H228">
        <v>1563.4</v>
      </c>
      <c r="I228">
        <v>3</v>
      </c>
      <c r="J228" t="s">
        <v>546</v>
      </c>
    </row>
    <row r="229" spans="1:10" x14ac:dyDescent="0.3">
      <c r="A229" t="s">
        <v>237</v>
      </c>
      <c r="B229" s="3">
        <v>45092.587174348693</v>
      </c>
      <c r="C229" s="3" t="s">
        <v>512</v>
      </c>
      <c r="D229" t="s">
        <v>514</v>
      </c>
      <c r="E229" t="s">
        <v>538</v>
      </c>
      <c r="F229">
        <v>5442.99</v>
      </c>
      <c r="G229">
        <v>776</v>
      </c>
      <c r="H229">
        <v>1562.99</v>
      </c>
      <c r="I229">
        <v>5</v>
      </c>
      <c r="J229" t="s">
        <v>547</v>
      </c>
    </row>
    <row r="230" spans="1:10" x14ac:dyDescent="0.3">
      <c r="A230" t="s">
        <v>238</v>
      </c>
      <c r="B230" s="3">
        <v>45093.316633266528</v>
      </c>
      <c r="C230" s="3" t="s">
        <v>513</v>
      </c>
      <c r="D230" t="s">
        <v>514</v>
      </c>
      <c r="E230" t="s">
        <v>519</v>
      </c>
      <c r="F230">
        <v>4551.2299999999996</v>
      </c>
      <c r="G230">
        <v>1268</v>
      </c>
      <c r="H230">
        <v>747.23</v>
      </c>
      <c r="I230">
        <v>3</v>
      </c>
      <c r="J230" t="s">
        <v>544</v>
      </c>
    </row>
    <row r="231" spans="1:10" x14ac:dyDescent="0.3">
      <c r="A231" t="s">
        <v>239</v>
      </c>
      <c r="B231" s="3">
        <v>45094.046092184362</v>
      </c>
      <c r="C231" s="3" t="s">
        <v>510</v>
      </c>
      <c r="D231" t="s">
        <v>515</v>
      </c>
      <c r="E231" t="s">
        <v>534</v>
      </c>
      <c r="F231">
        <v>148.16</v>
      </c>
      <c r="G231">
        <v>100</v>
      </c>
      <c r="H231">
        <v>48.16</v>
      </c>
      <c r="I231">
        <v>1</v>
      </c>
      <c r="J231" t="s">
        <v>547</v>
      </c>
    </row>
    <row r="232" spans="1:10" x14ac:dyDescent="0.3">
      <c r="A232" t="s">
        <v>240</v>
      </c>
      <c r="B232" s="3">
        <v>45094.775551102197</v>
      </c>
      <c r="C232" s="3" t="s">
        <v>511</v>
      </c>
      <c r="D232" t="s">
        <v>514</v>
      </c>
      <c r="E232" t="s">
        <v>543</v>
      </c>
      <c r="F232">
        <v>11289.06</v>
      </c>
      <c r="G232">
        <v>1895</v>
      </c>
      <c r="H232">
        <v>1814.06</v>
      </c>
      <c r="I232">
        <v>5</v>
      </c>
      <c r="J232" t="s">
        <v>547</v>
      </c>
    </row>
    <row r="233" spans="1:10" x14ac:dyDescent="0.3">
      <c r="A233" t="s">
        <v>241</v>
      </c>
      <c r="B233" s="3">
        <v>45095.505010020031</v>
      </c>
      <c r="C233" s="3" t="s">
        <v>512</v>
      </c>
      <c r="D233" t="s">
        <v>516</v>
      </c>
      <c r="E233" t="s">
        <v>526</v>
      </c>
      <c r="F233">
        <v>790.84</v>
      </c>
      <c r="G233">
        <v>587</v>
      </c>
      <c r="H233">
        <v>203.84</v>
      </c>
      <c r="I233">
        <v>1</v>
      </c>
      <c r="J233" t="s">
        <v>547</v>
      </c>
    </row>
    <row r="234" spans="1:10" x14ac:dyDescent="0.3">
      <c r="A234" t="s">
        <v>242</v>
      </c>
      <c r="B234" s="3">
        <v>45096.234468937873</v>
      </c>
      <c r="C234" s="3" t="s">
        <v>512</v>
      </c>
      <c r="D234" t="s">
        <v>516</v>
      </c>
      <c r="E234" t="s">
        <v>526</v>
      </c>
      <c r="F234">
        <v>888.85</v>
      </c>
      <c r="G234">
        <v>194</v>
      </c>
      <c r="H234">
        <v>112.85</v>
      </c>
      <c r="I234">
        <v>4</v>
      </c>
      <c r="J234" t="s">
        <v>545</v>
      </c>
    </row>
    <row r="235" spans="1:10" x14ac:dyDescent="0.3">
      <c r="A235" t="s">
        <v>243</v>
      </c>
      <c r="B235" s="3">
        <v>45096.963927855708</v>
      </c>
      <c r="C235" s="3" t="s">
        <v>510</v>
      </c>
      <c r="D235" t="s">
        <v>516</v>
      </c>
      <c r="E235" t="s">
        <v>525</v>
      </c>
      <c r="F235">
        <v>913.07</v>
      </c>
      <c r="G235">
        <v>349</v>
      </c>
      <c r="H235">
        <v>215.07</v>
      </c>
      <c r="I235">
        <v>2</v>
      </c>
      <c r="J235" t="s">
        <v>547</v>
      </c>
    </row>
    <row r="236" spans="1:10" x14ac:dyDescent="0.3">
      <c r="A236" t="s">
        <v>244</v>
      </c>
      <c r="B236" s="3">
        <v>45097.693386773542</v>
      </c>
      <c r="C236" s="3" t="s">
        <v>512</v>
      </c>
      <c r="D236" t="s">
        <v>515</v>
      </c>
      <c r="E236" t="s">
        <v>528</v>
      </c>
      <c r="F236">
        <v>6177.02</v>
      </c>
      <c r="G236">
        <v>1429</v>
      </c>
      <c r="H236">
        <v>1890.02</v>
      </c>
      <c r="I236">
        <v>3</v>
      </c>
      <c r="J236" t="s">
        <v>546</v>
      </c>
    </row>
    <row r="237" spans="1:10" x14ac:dyDescent="0.3">
      <c r="A237" t="s">
        <v>245</v>
      </c>
      <c r="B237" s="3">
        <v>45098.422845691377</v>
      </c>
      <c r="C237" s="3" t="s">
        <v>512</v>
      </c>
      <c r="D237" t="s">
        <v>518</v>
      </c>
      <c r="E237" t="s">
        <v>542</v>
      </c>
      <c r="F237">
        <v>2216.23</v>
      </c>
      <c r="G237">
        <v>488</v>
      </c>
      <c r="H237">
        <v>264.23</v>
      </c>
      <c r="I237">
        <v>4</v>
      </c>
      <c r="J237" t="s">
        <v>545</v>
      </c>
    </row>
    <row r="238" spans="1:10" x14ac:dyDescent="0.3">
      <c r="A238" t="s">
        <v>246</v>
      </c>
      <c r="B238" s="3">
        <v>45099.152304609212</v>
      </c>
      <c r="C238" s="3" t="s">
        <v>511</v>
      </c>
      <c r="D238" t="s">
        <v>516</v>
      </c>
      <c r="E238" t="s">
        <v>526</v>
      </c>
      <c r="F238">
        <v>7807.48</v>
      </c>
      <c r="G238">
        <v>1948</v>
      </c>
      <c r="H238">
        <v>1963.48</v>
      </c>
      <c r="I238">
        <v>3</v>
      </c>
      <c r="J238" t="s">
        <v>546</v>
      </c>
    </row>
    <row r="239" spans="1:10" x14ac:dyDescent="0.3">
      <c r="A239" t="s">
        <v>247</v>
      </c>
      <c r="B239" s="3">
        <v>45099.881763527053</v>
      </c>
      <c r="C239" s="3" t="s">
        <v>510</v>
      </c>
      <c r="D239" t="s">
        <v>516</v>
      </c>
      <c r="E239" t="s">
        <v>532</v>
      </c>
      <c r="F239">
        <v>6453.34</v>
      </c>
      <c r="G239">
        <v>952</v>
      </c>
      <c r="H239">
        <v>1693.34</v>
      </c>
      <c r="I239">
        <v>5</v>
      </c>
      <c r="J239" t="s">
        <v>545</v>
      </c>
    </row>
    <row r="240" spans="1:10" x14ac:dyDescent="0.3">
      <c r="A240" t="s">
        <v>248</v>
      </c>
      <c r="B240" s="3">
        <v>45100.611222444881</v>
      </c>
      <c r="C240" s="3" t="s">
        <v>512</v>
      </c>
      <c r="D240" t="s">
        <v>514</v>
      </c>
      <c r="E240" t="s">
        <v>523</v>
      </c>
      <c r="F240">
        <v>2340.94</v>
      </c>
      <c r="G240">
        <v>534</v>
      </c>
      <c r="H240">
        <v>738.94</v>
      </c>
      <c r="I240">
        <v>3</v>
      </c>
      <c r="J240" t="s">
        <v>545</v>
      </c>
    </row>
    <row r="241" spans="1:10" x14ac:dyDescent="0.3">
      <c r="A241" t="s">
        <v>249</v>
      </c>
      <c r="B241" s="3">
        <v>45101.340681362723</v>
      </c>
      <c r="C241" s="3" t="s">
        <v>512</v>
      </c>
      <c r="D241" t="s">
        <v>514</v>
      </c>
      <c r="E241" t="s">
        <v>538</v>
      </c>
      <c r="F241">
        <v>4152.3100000000004</v>
      </c>
      <c r="G241">
        <v>837</v>
      </c>
      <c r="H241">
        <v>804.31</v>
      </c>
      <c r="I241">
        <v>4</v>
      </c>
      <c r="J241" t="s">
        <v>545</v>
      </c>
    </row>
    <row r="242" spans="1:10" x14ac:dyDescent="0.3">
      <c r="A242" t="s">
        <v>250</v>
      </c>
      <c r="B242" s="3">
        <v>45102.070140280557</v>
      </c>
      <c r="C242" s="3" t="s">
        <v>512</v>
      </c>
      <c r="D242" t="s">
        <v>514</v>
      </c>
      <c r="E242" t="s">
        <v>538</v>
      </c>
      <c r="F242">
        <v>4959.72</v>
      </c>
      <c r="G242">
        <v>1973</v>
      </c>
      <c r="H242">
        <v>1013.72</v>
      </c>
      <c r="I242">
        <v>2</v>
      </c>
      <c r="J242" t="s">
        <v>545</v>
      </c>
    </row>
    <row r="243" spans="1:10" x14ac:dyDescent="0.3">
      <c r="A243" t="s">
        <v>251</v>
      </c>
      <c r="B243" s="3">
        <v>45102.799599198392</v>
      </c>
      <c r="C243" s="3" t="s">
        <v>510</v>
      </c>
      <c r="D243" t="s">
        <v>518</v>
      </c>
      <c r="E243" t="s">
        <v>531</v>
      </c>
      <c r="F243">
        <v>2341.58</v>
      </c>
      <c r="G243">
        <v>534</v>
      </c>
      <c r="H243">
        <v>739.58</v>
      </c>
      <c r="I243">
        <v>3</v>
      </c>
      <c r="J243" t="s">
        <v>544</v>
      </c>
    </row>
    <row r="244" spans="1:10" x14ac:dyDescent="0.3">
      <c r="A244" t="s">
        <v>252</v>
      </c>
      <c r="B244" s="3">
        <v>45103.529058116234</v>
      </c>
      <c r="C244" s="3" t="s">
        <v>511</v>
      </c>
      <c r="D244" t="s">
        <v>515</v>
      </c>
      <c r="E244" t="s">
        <v>534</v>
      </c>
      <c r="F244">
        <v>1817.39</v>
      </c>
      <c r="G244">
        <v>348</v>
      </c>
      <c r="H244">
        <v>425.39</v>
      </c>
      <c r="I244">
        <v>4</v>
      </c>
      <c r="J244" t="s">
        <v>547</v>
      </c>
    </row>
    <row r="245" spans="1:10" x14ac:dyDescent="0.3">
      <c r="A245" t="s">
        <v>253</v>
      </c>
      <c r="B245" s="3">
        <v>45104.258517034061</v>
      </c>
      <c r="C245" s="3" t="s">
        <v>511</v>
      </c>
      <c r="D245" t="s">
        <v>515</v>
      </c>
      <c r="E245" t="s">
        <v>534</v>
      </c>
      <c r="F245">
        <v>3458.41</v>
      </c>
      <c r="G245">
        <v>641</v>
      </c>
      <c r="H245">
        <v>894.41</v>
      </c>
      <c r="I245">
        <v>4</v>
      </c>
      <c r="J245" t="s">
        <v>544</v>
      </c>
    </row>
    <row r="246" spans="1:10" x14ac:dyDescent="0.3">
      <c r="A246" t="s">
        <v>254</v>
      </c>
      <c r="B246" s="3">
        <v>45104.987975951903</v>
      </c>
      <c r="C246" s="3" t="s">
        <v>512</v>
      </c>
      <c r="D246" t="s">
        <v>514</v>
      </c>
      <c r="E246" t="s">
        <v>524</v>
      </c>
      <c r="F246">
        <v>799.1</v>
      </c>
      <c r="G246">
        <v>180</v>
      </c>
      <c r="H246">
        <v>259.10000000000002</v>
      </c>
      <c r="I246">
        <v>3</v>
      </c>
      <c r="J246" t="s">
        <v>544</v>
      </c>
    </row>
    <row r="247" spans="1:10" x14ac:dyDescent="0.3">
      <c r="A247" t="s">
        <v>255</v>
      </c>
      <c r="B247" s="3">
        <v>45105.717434869737</v>
      </c>
      <c r="C247" s="3" t="s">
        <v>511</v>
      </c>
      <c r="D247" t="s">
        <v>517</v>
      </c>
      <c r="E247" t="s">
        <v>536</v>
      </c>
      <c r="F247">
        <v>1394.16</v>
      </c>
      <c r="G247">
        <v>237</v>
      </c>
      <c r="H247">
        <v>446.16</v>
      </c>
      <c r="I247">
        <v>4</v>
      </c>
      <c r="J247" t="s">
        <v>547</v>
      </c>
    </row>
    <row r="248" spans="1:10" x14ac:dyDescent="0.3">
      <c r="A248" t="s">
        <v>256</v>
      </c>
      <c r="B248" s="3">
        <v>45106.446893787572</v>
      </c>
      <c r="C248" s="3" t="s">
        <v>510</v>
      </c>
      <c r="D248" t="s">
        <v>517</v>
      </c>
      <c r="E248" t="s">
        <v>530</v>
      </c>
      <c r="F248">
        <v>2127.4299999999998</v>
      </c>
      <c r="G248">
        <v>884</v>
      </c>
      <c r="H248">
        <v>359.43</v>
      </c>
      <c r="I248">
        <v>2</v>
      </c>
      <c r="J248" t="s">
        <v>547</v>
      </c>
    </row>
    <row r="249" spans="1:10" x14ac:dyDescent="0.3">
      <c r="A249" t="s">
        <v>257</v>
      </c>
      <c r="B249" s="3">
        <v>45107.176352705414</v>
      </c>
      <c r="C249" s="3" t="s">
        <v>510</v>
      </c>
      <c r="D249" t="s">
        <v>514</v>
      </c>
      <c r="E249" t="s">
        <v>523</v>
      </c>
      <c r="F249">
        <v>4348.34</v>
      </c>
      <c r="G249">
        <v>645</v>
      </c>
      <c r="H249">
        <v>1123.3399999999999</v>
      </c>
      <c r="I249">
        <v>5</v>
      </c>
      <c r="J249" t="s">
        <v>547</v>
      </c>
    </row>
    <row r="250" spans="1:10" x14ac:dyDescent="0.3">
      <c r="A250" t="s">
        <v>258</v>
      </c>
      <c r="B250" s="3">
        <v>45107.905811623241</v>
      </c>
      <c r="C250" s="3" t="s">
        <v>511</v>
      </c>
      <c r="D250" t="s">
        <v>514</v>
      </c>
      <c r="E250" t="s">
        <v>524</v>
      </c>
      <c r="F250">
        <v>719.66</v>
      </c>
      <c r="G250">
        <v>304</v>
      </c>
      <c r="H250">
        <v>111.66</v>
      </c>
      <c r="I250">
        <v>2</v>
      </c>
      <c r="J250" t="s">
        <v>545</v>
      </c>
    </row>
    <row r="251" spans="1:10" x14ac:dyDescent="0.3">
      <c r="A251" t="s">
        <v>259</v>
      </c>
      <c r="B251" s="3">
        <v>45108.635270541083</v>
      </c>
      <c r="C251" s="3" t="s">
        <v>513</v>
      </c>
      <c r="D251" t="s">
        <v>514</v>
      </c>
      <c r="E251" t="s">
        <v>538</v>
      </c>
      <c r="F251">
        <v>6956.02</v>
      </c>
      <c r="G251">
        <v>1875</v>
      </c>
      <c r="H251">
        <v>1331.02</v>
      </c>
      <c r="I251">
        <v>3</v>
      </c>
      <c r="J251" t="s">
        <v>545</v>
      </c>
    </row>
    <row r="252" spans="1:10" x14ac:dyDescent="0.3">
      <c r="A252" t="s">
        <v>260</v>
      </c>
      <c r="B252" s="3">
        <v>45109.36472945891</v>
      </c>
      <c r="C252" s="3" t="s">
        <v>511</v>
      </c>
      <c r="D252" t="s">
        <v>518</v>
      </c>
      <c r="E252" t="s">
        <v>537</v>
      </c>
      <c r="F252">
        <v>2056.08</v>
      </c>
      <c r="G252">
        <v>1786</v>
      </c>
      <c r="H252">
        <v>270.08</v>
      </c>
      <c r="I252">
        <v>1</v>
      </c>
      <c r="J252" t="s">
        <v>546</v>
      </c>
    </row>
    <row r="253" spans="1:10" x14ac:dyDescent="0.3">
      <c r="A253" t="s">
        <v>261</v>
      </c>
      <c r="B253" s="3">
        <v>45110.094188376737</v>
      </c>
      <c r="C253" s="3" t="s">
        <v>510</v>
      </c>
      <c r="D253" t="s">
        <v>517</v>
      </c>
      <c r="E253" t="s">
        <v>539</v>
      </c>
      <c r="F253">
        <v>6193.39</v>
      </c>
      <c r="G253">
        <v>1497</v>
      </c>
      <c r="H253">
        <v>1702.39</v>
      </c>
      <c r="I253">
        <v>3</v>
      </c>
      <c r="J253" t="s">
        <v>546</v>
      </c>
    </row>
    <row r="254" spans="1:10" x14ac:dyDescent="0.3">
      <c r="A254" t="s">
        <v>262</v>
      </c>
      <c r="B254" s="3">
        <v>45110.823647294586</v>
      </c>
      <c r="C254" s="3" t="s">
        <v>512</v>
      </c>
      <c r="D254" t="s">
        <v>514</v>
      </c>
      <c r="E254" t="s">
        <v>524</v>
      </c>
      <c r="F254">
        <v>2531.11</v>
      </c>
      <c r="G254">
        <v>459</v>
      </c>
      <c r="H254">
        <v>695.11</v>
      </c>
      <c r="I254">
        <v>4</v>
      </c>
      <c r="J254" t="s">
        <v>546</v>
      </c>
    </row>
    <row r="255" spans="1:10" x14ac:dyDescent="0.3">
      <c r="A255" t="s">
        <v>263</v>
      </c>
      <c r="B255" s="3">
        <v>45111.553106212421</v>
      </c>
      <c r="C255" s="3" t="s">
        <v>513</v>
      </c>
      <c r="D255" t="s">
        <v>514</v>
      </c>
      <c r="E255" t="s">
        <v>524</v>
      </c>
      <c r="F255">
        <v>1910.74</v>
      </c>
      <c r="G255">
        <v>1318</v>
      </c>
      <c r="H255">
        <v>592.74</v>
      </c>
      <c r="I255">
        <v>1</v>
      </c>
      <c r="J255" t="s">
        <v>546</v>
      </c>
    </row>
    <row r="256" spans="1:10" x14ac:dyDescent="0.3">
      <c r="A256" t="s">
        <v>264</v>
      </c>
      <c r="B256" s="3">
        <v>45112.282565130263</v>
      </c>
      <c r="C256" s="3" t="s">
        <v>511</v>
      </c>
      <c r="D256" t="s">
        <v>515</v>
      </c>
      <c r="E256" t="s">
        <v>534</v>
      </c>
      <c r="F256">
        <v>857.8</v>
      </c>
      <c r="G256">
        <v>192</v>
      </c>
      <c r="H256">
        <v>281.8</v>
      </c>
      <c r="I256">
        <v>3</v>
      </c>
      <c r="J256" t="s">
        <v>547</v>
      </c>
    </row>
    <row r="257" spans="1:10" x14ac:dyDescent="0.3">
      <c r="A257" t="s">
        <v>265</v>
      </c>
      <c r="B257" s="3">
        <v>45113.01202404809</v>
      </c>
      <c r="C257" s="3" t="s">
        <v>510</v>
      </c>
      <c r="D257" t="s">
        <v>517</v>
      </c>
      <c r="E257" t="s">
        <v>536</v>
      </c>
      <c r="F257">
        <v>4359.66</v>
      </c>
      <c r="G257">
        <v>733</v>
      </c>
      <c r="H257">
        <v>694.66</v>
      </c>
      <c r="I257">
        <v>5</v>
      </c>
      <c r="J257" t="s">
        <v>546</v>
      </c>
    </row>
    <row r="258" spans="1:10" x14ac:dyDescent="0.3">
      <c r="A258" t="s">
        <v>266</v>
      </c>
      <c r="B258" s="3">
        <v>45113.741482965917</v>
      </c>
      <c r="C258" s="3" t="s">
        <v>512</v>
      </c>
      <c r="D258" t="s">
        <v>514</v>
      </c>
      <c r="E258" t="s">
        <v>524</v>
      </c>
      <c r="F258">
        <v>6982.51</v>
      </c>
      <c r="G258">
        <v>1128</v>
      </c>
      <c r="H258">
        <v>1342.51</v>
      </c>
      <c r="I258">
        <v>5</v>
      </c>
      <c r="J258" t="s">
        <v>547</v>
      </c>
    </row>
    <row r="259" spans="1:10" x14ac:dyDescent="0.3">
      <c r="A259" t="s">
        <v>267</v>
      </c>
      <c r="B259" s="3">
        <v>45114.470941883759</v>
      </c>
      <c r="C259" s="3" t="s">
        <v>513</v>
      </c>
      <c r="D259" t="s">
        <v>514</v>
      </c>
      <c r="E259" t="s">
        <v>519</v>
      </c>
      <c r="F259">
        <v>4344.07</v>
      </c>
      <c r="G259">
        <v>1952</v>
      </c>
      <c r="H259">
        <v>440.07</v>
      </c>
      <c r="I259">
        <v>2</v>
      </c>
      <c r="J259" t="s">
        <v>546</v>
      </c>
    </row>
    <row r="260" spans="1:10" x14ac:dyDescent="0.3">
      <c r="A260" t="s">
        <v>268</v>
      </c>
      <c r="B260" s="3">
        <v>45115.200400801587</v>
      </c>
      <c r="C260" s="3" t="s">
        <v>510</v>
      </c>
      <c r="D260" t="s">
        <v>515</v>
      </c>
      <c r="E260" t="s">
        <v>534</v>
      </c>
      <c r="F260">
        <v>955.53</v>
      </c>
      <c r="G260">
        <v>744</v>
      </c>
      <c r="H260">
        <v>211.53</v>
      </c>
      <c r="I260">
        <v>1</v>
      </c>
      <c r="J260" t="s">
        <v>544</v>
      </c>
    </row>
    <row r="261" spans="1:10" x14ac:dyDescent="0.3">
      <c r="A261" t="s">
        <v>269</v>
      </c>
      <c r="B261" s="3">
        <v>45115.929859719443</v>
      </c>
      <c r="C261" s="3" t="s">
        <v>512</v>
      </c>
      <c r="D261" t="s">
        <v>516</v>
      </c>
      <c r="E261" t="s">
        <v>532</v>
      </c>
      <c r="F261">
        <v>2912.47</v>
      </c>
      <c r="G261">
        <v>1169</v>
      </c>
      <c r="H261">
        <v>574.47</v>
      </c>
      <c r="I261">
        <v>2</v>
      </c>
      <c r="J261" t="s">
        <v>544</v>
      </c>
    </row>
    <row r="262" spans="1:10" x14ac:dyDescent="0.3">
      <c r="A262" t="s">
        <v>270</v>
      </c>
      <c r="B262" s="3">
        <v>45116.65931863727</v>
      </c>
      <c r="C262" s="3" t="s">
        <v>512</v>
      </c>
      <c r="D262" t="s">
        <v>515</v>
      </c>
      <c r="E262" t="s">
        <v>529</v>
      </c>
      <c r="F262">
        <v>4757.2700000000004</v>
      </c>
      <c r="G262">
        <v>1936</v>
      </c>
      <c r="H262">
        <v>885.27</v>
      </c>
      <c r="I262">
        <v>2</v>
      </c>
      <c r="J262" t="s">
        <v>544</v>
      </c>
    </row>
    <row r="263" spans="1:10" x14ac:dyDescent="0.3">
      <c r="A263" t="s">
        <v>271</v>
      </c>
      <c r="B263" s="3">
        <v>45117.388777555097</v>
      </c>
      <c r="C263" s="3" t="s">
        <v>511</v>
      </c>
      <c r="D263" t="s">
        <v>517</v>
      </c>
      <c r="E263" t="s">
        <v>539</v>
      </c>
      <c r="F263">
        <v>899.55</v>
      </c>
      <c r="G263">
        <v>348</v>
      </c>
      <c r="H263">
        <v>203.55</v>
      </c>
      <c r="I263">
        <v>2</v>
      </c>
      <c r="J263" t="s">
        <v>547</v>
      </c>
    </row>
    <row r="264" spans="1:10" x14ac:dyDescent="0.3">
      <c r="A264" t="s">
        <v>272</v>
      </c>
      <c r="B264" s="3">
        <v>45118.118236472939</v>
      </c>
      <c r="C264" s="3" t="s">
        <v>510</v>
      </c>
      <c r="D264" t="s">
        <v>518</v>
      </c>
      <c r="E264" t="s">
        <v>535</v>
      </c>
      <c r="F264">
        <v>3490.05</v>
      </c>
      <c r="G264">
        <v>930</v>
      </c>
      <c r="H264">
        <v>700.05</v>
      </c>
      <c r="I264">
        <v>3</v>
      </c>
      <c r="J264" t="s">
        <v>544</v>
      </c>
    </row>
    <row r="265" spans="1:10" x14ac:dyDescent="0.3">
      <c r="A265" t="s">
        <v>273</v>
      </c>
      <c r="B265" s="3">
        <v>45118.847695390767</v>
      </c>
      <c r="C265" s="3" t="s">
        <v>511</v>
      </c>
      <c r="D265" t="s">
        <v>516</v>
      </c>
      <c r="E265" t="s">
        <v>525</v>
      </c>
      <c r="F265">
        <v>1662.97</v>
      </c>
      <c r="G265">
        <v>1149</v>
      </c>
      <c r="H265">
        <v>513.97</v>
      </c>
      <c r="I265">
        <v>1</v>
      </c>
      <c r="J265" t="s">
        <v>545</v>
      </c>
    </row>
    <row r="266" spans="1:10" x14ac:dyDescent="0.3">
      <c r="A266" t="s">
        <v>274</v>
      </c>
      <c r="B266" s="3">
        <v>45119.577154308608</v>
      </c>
      <c r="C266" s="3" t="s">
        <v>513</v>
      </c>
      <c r="D266" t="s">
        <v>517</v>
      </c>
      <c r="E266" t="s">
        <v>530</v>
      </c>
      <c r="F266">
        <v>2335.88</v>
      </c>
      <c r="G266">
        <v>1990</v>
      </c>
      <c r="H266">
        <v>345.88</v>
      </c>
      <c r="I266">
        <v>1</v>
      </c>
      <c r="J266" t="s">
        <v>547</v>
      </c>
    </row>
    <row r="267" spans="1:10" x14ac:dyDescent="0.3">
      <c r="A267" t="s">
        <v>275</v>
      </c>
      <c r="B267" s="3">
        <v>45120.30661322645</v>
      </c>
      <c r="C267" s="3" t="s">
        <v>510</v>
      </c>
      <c r="D267" t="s">
        <v>517</v>
      </c>
      <c r="E267" t="s">
        <v>530</v>
      </c>
      <c r="F267">
        <v>316.88</v>
      </c>
      <c r="G267">
        <v>127</v>
      </c>
      <c r="H267">
        <v>62.88</v>
      </c>
      <c r="I267">
        <v>2</v>
      </c>
      <c r="J267" t="s">
        <v>546</v>
      </c>
    </row>
    <row r="268" spans="1:10" x14ac:dyDescent="0.3">
      <c r="A268" t="s">
        <v>276</v>
      </c>
      <c r="B268" s="3">
        <v>45121.036072144278</v>
      </c>
      <c r="C268" s="3" t="s">
        <v>510</v>
      </c>
      <c r="D268" t="s">
        <v>516</v>
      </c>
      <c r="E268" t="s">
        <v>532</v>
      </c>
      <c r="F268">
        <v>1043.94</v>
      </c>
      <c r="G268">
        <v>464</v>
      </c>
      <c r="H268">
        <v>115.94</v>
      </c>
      <c r="I268">
        <v>2</v>
      </c>
      <c r="J268" t="s">
        <v>544</v>
      </c>
    </row>
    <row r="269" spans="1:10" x14ac:dyDescent="0.3">
      <c r="A269" t="s">
        <v>277</v>
      </c>
      <c r="B269" s="3">
        <v>45121.765531062119</v>
      </c>
      <c r="C269" s="3" t="s">
        <v>512</v>
      </c>
      <c r="D269" t="s">
        <v>517</v>
      </c>
      <c r="E269" t="s">
        <v>533</v>
      </c>
      <c r="F269">
        <v>4964.7299999999996</v>
      </c>
      <c r="G269">
        <v>1435</v>
      </c>
      <c r="H269">
        <v>659.73</v>
      </c>
      <c r="I269">
        <v>3</v>
      </c>
      <c r="J269" t="s">
        <v>545</v>
      </c>
    </row>
    <row r="270" spans="1:10" x14ac:dyDescent="0.3">
      <c r="A270" t="s">
        <v>278</v>
      </c>
      <c r="B270" s="3">
        <v>45122.494989979947</v>
      </c>
      <c r="C270" s="3" t="s">
        <v>513</v>
      </c>
      <c r="D270" t="s">
        <v>515</v>
      </c>
      <c r="E270" t="s">
        <v>521</v>
      </c>
      <c r="F270">
        <v>7531.07</v>
      </c>
      <c r="G270">
        <v>1746</v>
      </c>
      <c r="H270">
        <v>2293.0700000000002</v>
      </c>
      <c r="I270">
        <v>3</v>
      </c>
      <c r="J270" t="s">
        <v>545</v>
      </c>
    </row>
    <row r="271" spans="1:10" x14ac:dyDescent="0.3">
      <c r="A271" t="s">
        <v>279</v>
      </c>
      <c r="B271" s="3">
        <v>45123.224448897789</v>
      </c>
      <c r="C271" s="3" t="s">
        <v>512</v>
      </c>
      <c r="D271" t="s">
        <v>516</v>
      </c>
      <c r="E271" t="s">
        <v>525</v>
      </c>
      <c r="F271">
        <v>6252.73</v>
      </c>
      <c r="G271">
        <v>1874</v>
      </c>
      <c r="H271">
        <v>630.73</v>
      </c>
      <c r="I271">
        <v>3</v>
      </c>
      <c r="J271" t="s">
        <v>544</v>
      </c>
    </row>
    <row r="272" spans="1:10" x14ac:dyDescent="0.3">
      <c r="A272" t="s">
        <v>280</v>
      </c>
      <c r="B272" s="3">
        <v>45123.953907815623</v>
      </c>
      <c r="C272" s="3" t="s">
        <v>511</v>
      </c>
      <c r="D272" t="s">
        <v>517</v>
      </c>
      <c r="E272" t="s">
        <v>536</v>
      </c>
      <c r="F272">
        <v>4045.32</v>
      </c>
      <c r="G272">
        <v>1629</v>
      </c>
      <c r="H272">
        <v>787.32</v>
      </c>
      <c r="I272">
        <v>2</v>
      </c>
      <c r="J272" t="s">
        <v>546</v>
      </c>
    </row>
    <row r="273" spans="1:10" x14ac:dyDescent="0.3">
      <c r="A273" t="s">
        <v>281</v>
      </c>
      <c r="B273" s="3">
        <v>45124.683366733458</v>
      </c>
      <c r="C273" s="3" t="s">
        <v>510</v>
      </c>
      <c r="D273" t="s">
        <v>516</v>
      </c>
      <c r="E273" t="s">
        <v>526</v>
      </c>
      <c r="F273">
        <v>3898.61</v>
      </c>
      <c r="G273">
        <v>1138</v>
      </c>
      <c r="H273">
        <v>484.61</v>
      </c>
      <c r="I273">
        <v>3</v>
      </c>
      <c r="J273" t="s">
        <v>545</v>
      </c>
    </row>
    <row r="274" spans="1:10" x14ac:dyDescent="0.3">
      <c r="A274" t="s">
        <v>282</v>
      </c>
      <c r="B274" s="3">
        <v>45125.412825651299</v>
      </c>
      <c r="C274" s="3" t="s">
        <v>512</v>
      </c>
      <c r="D274" t="s">
        <v>515</v>
      </c>
      <c r="E274" t="s">
        <v>520</v>
      </c>
      <c r="F274">
        <v>703.6</v>
      </c>
      <c r="G274">
        <v>127</v>
      </c>
      <c r="H274">
        <v>68.599999999999994</v>
      </c>
      <c r="I274">
        <v>5</v>
      </c>
      <c r="J274" t="s">
        <v>547</v>
      </c>
    </row>
    <row r="275" spans="1:10" x14ac:dyDescent="0.3">
      <c r="A275" t="s">
        <v>283</v>
      </c>
      <c r="B275" s="3">
        <v>45126.142284569127</v>
      </c>
      <c r="C275" s="3" t="s">
        <v>510</v>
      </c>
      <c r="D275" t="s">
        <v>517</v>
      </c>
      <c r="E275" t="s">
        <v>539</v>
      </c>
      <c r="F275">
        <v>1653.67</v>
      </c>
      <c r="G275">
        <v>1396</v>
      </c>
      <c r="H275">
        <v>257.67</v>
      </c>
      <c r="I275">
        <v>1</v>
      </c>
      <c r="J275" t="s">
        <v>545</v>
      </c>
    </row>
    <row r="276" spans="1:10" x14ac:dyDescent="0.3">
      <c r="A276" t="s">
        <v>284</v>
      </c>
      <c r="B276" s="3">
        <v>45126.871743486969</v>
      </c>
      <c r="C276" s="3" t="s">
        <v>513</v>
      </c>
      <c r="D276" t="s">
        <v>515</v>
      </c>
      <c r="E276" t="s">
        <v>529</v>
      </c>
      <c r="F276">
        <v>516.55999999999995</v>
      </c>
      <c r="G276">
        <v>225</v>
      </c>
      <c r="H276">
        <v>66.56</v>
      </c>
      <c r="I276">
        <v>2</v>
      </c>
      <c r="J276" t="s">
        <v>544</v>
      </c>
    </row>
    <row r="277" spans="1:10" x14ac:dyDescent="0.3">
      <c r="A277" t="s">
        <v>285</v>
      </c>
      <c r="B277" s="3">
        <v>45127.601202404803</v>
      </c>
      <c r="C277" s="3" t="s">
        <v>510</v>
      </c>
      <c r="D277" t="s">
        <v>514</v>
      </c>
      <c r="E277" t="s">
        <v>543</v>
      </c>
      <c r="F277">
        <v>2204.1</v>
      </c>
      <c r="G277">
        <v>1648</v>
      </c>
      <c r="H277">
        <v>556.1</v>
      </c>
      <c r="I277">
        <v>1</v>
      </c>
      <c r="J277" t="s">
        <v>544</v>
      </c>
    </row>
    <row r="278" spans="1:10" x14ac:dyDescent="0.3">
      <c r="A278" t="s">
        <v>286</v>
      </c>
      <c r="B278" s="3">
        <v>45128.330661322638</v>
      </c>
      <c r="C278" s="3" t="s">
        <v>512</v>
      </c>
      <c r="D278" t="s">
        <v>514</v>
      </c>
      <c r="E278" t="s">
        <v>538</v>
      </c>
      <c r="F278">
        <v>8590.2800000000007</v>
      </c>
      <c r="G278">
        <v>1517</v>
      </c>
      <c r="H278">
        <v>2522.2800000000002</v>
      </c>
      <c r="I278">
        <v>4</v>
      </c>
      <c r="J278" t="s">
        <v>547</v>
      </c>
    </row>
    <row r="279" spans="1:10" x14ac:dyDescent="0.3">
      <c r="A279" t="s">
        <v>287</v>
      </c>
      <c r="B279" s="3">
        <v>45129.060120240472</v>
      </c>
      <c r="C279" s="3" t="s">
        <v>512</v>
      </c>
      <c r="D279" t="s">
        <v>514</v>
      </c>
      <c r="E279" t="s">
        <v>524</v>
      </c>
      <c r="F279">
        <v>7200.1</v>
      </c>
      <c r="G279">
        <v>1269</v>
      </c>
      <c r="H279">
        <v>855.1</v>
      </c>
      <c r="I279">
        <v>5</v>
      </c>
      <c r="J279" t="s">
        <v>547</v>
      </c>
    </row>
    <row r="280" spans="1:10" x14ac:dyDescent="0.3">
      <c r="A280" t="s">
        <v>288</v>
      </c>
      <c r="B280" s="3">
        <v>45129.789579158307</v>
      </c>
      <c r="C280" s="3" t="s">
        <v>511</v>
      </c>
      <c r="D280" t="s">
        <v>516</v>
      </c>
      <c r="E280" t="s">
        <v>526</v>
      </c>
      <c r="F280">
        <v>2018.97</v>
      </c>
      <c r="G280">
        <v>722</v>
      </c>
      <c r="H280">
        <v>574.97</v>
      </c>
      <c r="I280">
        <v>2</v>
      </c>
      <c r="J280" t="s">
        <v>546</v>
      </c>
    </row>
    <row r="281" spans="1:10" x14ac:dyDescent="0.3">
      <c r="A281" t="s">
        <v>289</v>
      </c>
      <c r="B281" s="3">
        <v>45130.519038076149</v>
      </c>
      <c r="C281" s="3" t="s">
        <v>511</v>
      </c>
      <c r="D281" t="s">
        <v>514</v>
      </c>
      <c r="E281" t="s">
        <v>543</v>
      </c>
      <c r="F281">
        <v>974.92</v>
      </c>
      <c r="G281">
        <v>847</v>
      </c>
      <c r="H281">
        <v>127.92</v>
      </c>
      <c r="I281">
        <v>1</v>
      </c>
      <c r="J281" t="s">
        <v>547</v>
      </c>
    </row>
    <row r="282" spans="1:10" x14ac:dyDescent="0.3">
      <c r="A282" t="s">
        <v>290</v>
      </c>
      <c r="B282" s="3">
        <v>45131.248496993983</v>
      </c>
      <c r="C282" s="3" t="s">
        <v>512</v>
      </c>
      <c r="D282" t="s">
        <v>516</v>
      </c>
      <c r="E282" t="s">
        <v>525</v>
      </c>
      <c r="F282">
        <v>886.61</v>
      </c>
      <c r="G282">
        <v>712</v>
      </c>
      <c r="H282">
        <v>174.61</v>
      </c>
      <c r="I282">
        <v>1</v>
      </c>
      <c r="J282" t="s">
        <v>547</v>
      </c>
    </row>
    <row r="283" spans="1:10" x14ac:dyDescent="0.3">
      <c r="A283" t="s">
        <v>291</v>
      </c>
      <c r="B283" s="3">
        <v>45131.977955911818</v>
      </c>
      <c r="C283" s="3" t="s">
        <v>512</v>
      </c>
      <c r="D283" t="s">
        <v>516</v>
      </c>
      <c r="E283" t="s">
        <v>527</v>
      </c>
      <c r="F283">
        <v>3833.51</v>
      </c>
      <c r="G283">
        <v>1443</v>
      </c>
      <c r="H283">
        <v>947.51</v>
      </c>
      <c r="I283">
        <v>2</v>
      </c>
      <c r="J283" t="s">
        <v>546</v>
      </c>
    </row>
    <row r="284" spans="1:10" x14ac:dyDescent="0.3">
      <c r="A284" t="s">
        <v>292</v>
      </c>
      <c r="B284" s="3">
        <v>45132.707414829652</v>
      </c>
      <c r="C284" s="3" t="s">
        <v>510</v>
      </c>
      <c r="D284" t="s">
        <v>514</v>
      </c>
      <c r="E284" t="s">
        <v>538</v>
      </c>
      <c r="F284">
        <v>3607.7</v>
      </c>
      <c r="G284">
        <v>976</v>
      </c>
      <c r="H284">
        <v>679.7</v>
      </c>
      <c r="I284">
        <v>3</v>
      </c>
      <c r="J284" t="s">
        <v>546</v>
      </c>
    </row>
    <row r="285" spans="1:10" x14ac:dyDescent="0.3">
      <c r="A285" t="s">
        <v>293</v>
      </c>
      <c r="B285" s="3">
        <v>45133.436873747487</v>
      </c>
      <c r="C285" s="3" t="s">
        <v>511</v>
      </c>
      <c r="D285" t="s">
        <v>515</v>
      </c>
      <c r="E285" t="s">
        <v>534</v>
      </c>
      <c r="F285">
        <v>1557.46</v>
      </c>
      <c r="G285">
        <v>1412</v>
      </c>
      <c r="H285">
        <v>145.46</v>
      </c>
      <c r="I285">
        <v>1</v>
      </c>
      <c r="J285" t="s">
        <v>544</v>
      </c>
    </row>
    <row r="286" spans="1:10" x14ac:dyDescent="0.3">
      <c r="A286" t="s">
        <v>294</v>
      </c>
      <c r="B286" s="3">
        <v>45134.166332665322</v>
      </c>
      <c r="C286" s="3" t="s">
        <v>510</v>
      </c>
      <c r="D286" t="s">
        <v>514</v>
      </c>
      <c r="E286" t="s">
        <v>543</v>
      </c>
      <c r="F286">
        <v>11420.9</v>
      </c>
      <c r="G286">
        <v>1833</v>
      </c>
      <c r="H286">
        <v>2255.9</v>
      </c>
      <c r="I286">
        <v>5</v>
      </c>
      <c r="J286" t="s">
        <v>544</v>
      </c>
    </row>
    <row r="287" spans="1:10" x14ac:dyDescent="0.3">
      <c r="A287" t="s">
        <v>295</v>
      </c>
      <c r="B287" s="3">
        <v>45134.895791583163</v>
      </c>
      <c r="C287" s="3" t="s">
        <v>513</v>
      </c>
      <c r="D287" t="s">
        <v>516</v>
      </c>
      <c r="E287" t="s">
        <v>525</v>
      </c>
      <c r="F287">
        <v>6920.9</v>
      </c>
      <c r="G287">
        <v>1473</v>
      </c>
      <c r="H287">
        <v>1028.9000000000001</v>
      </c>
      <c r="I287">
        <v>4</v>
      </c>
      <c r="J287" t="s">
        <v>545</v>
      </c>
    </row>
    <row r="288" spans="1:10" x14ac:dyDescent="0.3">
      <c r="A288" t="s">
        <v>296</v>
      </c>
      <c r="B288" s="3">
        <v>45135.625250500998</v>
      </c>
      <c r="C288" s="3" t="s">
        <v>513</v>
      </c>
      <c r="D288" t="s">
        <v>517</v>
      </c>
      <c r="E288" t="s">
        <v>533</v>
      </c>
      <c r="F288">
        <v>961.52</v>
      </c>
      <c r="G288">
        <v>858</v>
      </c>
      <c r="H288">
        <v>103.52</v>
      </c>
      <c r="I288">
        <v>1</v>
      </c>
      <c r="J288" t="s">
        <v>545</v>
      </c>
    </row>
    <row r="289" spans="1:10" x14ac:dyDescent="0.3">
      <c r="A289" t="s">
        <v>297</v>
      </c>
      <c r="B289" s="3">
        <v>45136.354709418832</v>
      </c>
      <c r="C289" s="3" t="s">
        <v>511</v>
      </c>
      <c r="D289" t="s">
        <v>515</v>
      </c>
      <c r="E289" t="s">
        <v>529</v>
      </c>
      <c r="F289">
        <v>4848.95</v>
      </c>
      <c r="G289">
        <v>647</v>
      </c>
      <c r="H289">
        <v>1613.95</v>
      </c>
      <c r="I289">
        <v>5</v>
      </c>
      <c r="J289" t="s">
        <v>545</v>
      </c>
    </row>
    <row r="290" spans="1:10" x14ac:dyDescent="0.3">
      <c r="A290" t="s">
        <v>298</v>
      </c>
      <c r="B290" s="3">
        <v>45137.084168336667</v>
      </c>
      <c r="C290" s="3" t="s">
        <v>511</v>
      </c>
      <c r="D290" t="s">
        <v>517</v>
      </c>
      <c r="E290" t="s">
        <v>533</v>
      </c>
      <c r="F290">
        <v>1687.15</v>
      </c>
      <c r="G290">
        <v>567</v>
      </c>
      <c r="H290">
        <v>553.15</v>
      </c>
      <c r="I290">
        <v>2</v>
      </c>
      <c r="J290" t="s">
        <v>545</v>
      </c>
    </row>
    <row r="291" spans="1:10" x14ac:dyDescent="0.3">
      <c r="A291" t="s">
        <v>299</v>
      </c>
      <c r="B291" s="3">
        <v>45137.813627254502</v>
      </c>
      <c r="C291" s="3" t="s">
        <v>513</v>
      </c>
      <c r="D291" t="s">
        <v>515</v>
      </c>
      <c r="E291" t="s">
        <v>534</v>
      </c>
      <c r="F291">
        <v>11243.41</v>
      </c>
      <c r="G291">
        <v>1970</v>
      </c>
      <c r="H291">
        <v>3363.41</v>
      </c>
      <c r="I291">
        <v>4</v>
      </c>
      <c r="J291" t="s">
        <v>547</v>
      </c>
    </row>
    <row r="292" spans="1:10" x14ac:dyDescent="0.3">
      <c r="A292" t="s">
        <v>300</v>
      </c>
      <c r="B292" s="3">
        <v>45138.543086172343</v>
      </c>
      <c r="C292" s="3" t="s">
        <v>510</v>
      </c>
      <c r="D292" t="s">
        <v>515</v>
      </c>
      <c r="E292" t="s">
        <v>528</v>
      </c>
      <c r="F292">
        <v>2020.09</v>
      </c>
      <c r="G292">
        <v>1729</v>
      </c>
      <c r="H292">
        <v>291.08999999999997</v>
      </c>
      <c r="I292">
        <v>1</v>
      </c>
      <c r="J292" t="s">
        <v>546</v>
      </c>
    </row>
    <row r="293" spans="1:10" x14ac:dyDescent="0.3">
      <c r="A293" t="s">
        <v>301</v>
      </c>
      <c r="B293" s="3">
        <v>45139.272545090171</v>
      </c>
      <c r="C293" s="3" t="s">
        <v>511</v>
      </c>
      <c r="D293" t="s">
        <v>515</v>
      </c>
      <c r="E293" t="s">
        <v>521</v>
      </c>
      <c r="F293">
        <v>2971.46</v>
      </c>
      <c r="G293">
        <v>673</v>
      </c>
      <c r="H293">
        <v>952.46</v>
      </c>
      <c r="I293">
        <v>3</v>
      </c>
      <c r="J293" t="s">
        <v>544</v>
      </c>
    </row>
    <row r="294" spans="1:10" x14ac:dyDescent="0.3">
      <c r="A294" t="s">
        <v>302</v>
      </c>
      <c r="B294" s="3">
        <v>45140.002004008013</v>
      </c>
      <c r="C294" s="3" t="s">
        <v>512</v>
      </c>
      <c r="D294" t="s">
        <v>515</v>
      </c>
      <c r="E294" t="s">
        <v>521</v>
      </c>
      <c r="F294">
        <v>5865.99</v>
      </c>
      <c r="G294">
        <v>1515</v>
      </c>
      <c r="H294">
        <v>1320.99</v>
      </c>
      <c r="I294">
        <v>3</v>
      </c>
      <c r="J294" t="s">
        <v>544</v>
      </c>
    </row>
    <row r="295" spans="1:10" x14ac:dyDescent="0.3">
      <c r="A295" t="s">
        <v>303</v>
      </c>
      <c r="B295" s="3">
        <v>45140.731462925847</v>
      </c>
      <c r="C295" s="3" t="s">
        <v>513</v>
      </c>
      <c r="D295" t="s">
        <v>514</v>
      </c>
      <c r="E295" t="s">
        <v>524</v>
      </c>
      <c r="F295">
        <v>8410.15</v>
      </c>
      <c r="G295">
        <v>1423</v>
      </c>
      <c r="H295">
        <v>1295.1500000000001</v>
      </c>
      <c r="I295">
        <v>5</v>
      </c>
      <c r="J295" t="s">
        <v>545</v>
      </c>
    </row>
    <row r="296" spans="1:10" x14ac:dyDescent="0.3">
      <c r="A296" t="s">
        <v>304</v>
      </c>
      <c r="B296" s="3">
        <v>45141.460921843682</v>
      </c>
      <c r="C296" s="3" t="s">
        <v>510</v>
      </c>
      <c r="D296" t="s">
        <v>514</v>
      </c>
      <c r="E296" t="s">
        <v>538</v>
      </c>
      <c r="F296">
        <v>3436.03</v>
      </c>
      <c r="G296">
        <v>1241</v>
      </c>
      <c r="H296">
        <v>954.03</v>
      </c>
      <c r="I296">
        <v>2</v>
      </c>
      <c r="J296" t="s">
        <v>547</v>
      </c>
    </row>
    <row r="297" spans="1:10" x14ac:dyDescent="0.3">
      <c r="A297" t="s">
        <v>305</v>
      </c>
      <c r="B297" s="3">
        <v>45142.190380761524</v>
      </c>
      <c r="C297" s="3" t="s">
        <v>510</v>
      </c>
      <c r="D297" t="s">
        <v>516</v>
      </c>
      <c r="E297" t="s">
        <v>522</v>
      </c>
      <c r="F297">
        <v>1807.27</v>
      </c>
      <c r="G297">
        <v>324</v>
      </c>
      <c r="H297">
        <v>511.27</v>
      </c>
      <c r="I297">
        <v>4</v>
      </c>
      <c r="J297" t="s">
        <v>544</v>
      </c>
    </row>
    <row r="298" spans="1:10" x14ac:dyDescent="0.3">
      <c r="A298" t="s">
        <v>306</v>
      </c>
      <c r="B298" s="3">
        <v>45142.919839679351</v>
      </c>
      <c r="C298" s="3" t="s">
        <v>512</v>
      </c>
      <c r="D298" t="s">
        <v>515</v>
      </c>
      <c r="E298" t="s">
        <v>528</v>
      </c>
      <c r="F298">
        <v>3639.77</v>
      </c>
      <c r="G298">
        <v>658</v>
      </c>
      <c r="H298">
        <v>1007.77</v>
      </c>
      <c r="I298">
        <v>4</v>
      </c>
      <c r="J298" t="s">
        <v>545</v>
      </c>
    </row>
    <row r="299" spans="1:10" x14ac:dyDescent="0.3">
      <c r="A299" t="s">
        <v>307</v>
      </c>
      <c r="B299" s="3">
        <v>45143.649298597193</v>
      </c>
      <c r="C299" s="3" t="s">
        <v>511</v>
      </c>
      <c r="D299" t="s">
        <v>517</v>
      </c>
      <c r="E299" t="s">
        <v>540</v>
      </c>
      <c r="F299">
        <v>1752.64</v>
      </c>
      <c r="G299">
        <v>238</v>
      </c>
      <c r="H299">
        <v>562.64</v>
      </c>
      <c r="I299">
        <v>5</v>
      </c>
      <c r="J299" t="s">
        <v>547</v>
      </c>
    </row>
    <row r="300" spans="1:10" x14ac:dyDescent="0.3">
      <c r="A300" t="s">
        <v>308</v>
      </c>
      <c r="B300" s="3">
        <v>45144.37875751502</v>
      </c>
      <c r="C300" s="3" t="s">
        <v>510</v>
      </c>
      <c r="D300" t="s">
        <v>518</v>
      </c>
      <c r="E300" t="s">
        <v>541</v>
      </c>
      <c r="F300">
        <v>2006.11</v>
      </c>
      <c r="G300">
        <v>358</v>
      </c>
      <c r="H300">
        <v>216.11</v>
      </c>
      <c r="I300">
        <v>5</v>
      </c>
      <c r="J300" t="s">
        <v>546</v>
      </c>
    </row>
    <row r="301" spans="1:10" x14ac:dyDescent="0.3">
      <c r="A301" t="s">
        <v>309</v>
      </c>
      <c r="B301" s="3">
        <v>45145.108216432862</v>
      </c>
      <c r="C301" s="3" t="s">
        <v>510</v>
      </c>
      <c r="D301" t="s">
        <v>518</v>
      </c>
      <c r="E301" t="s">
        <v>537</v>
      </c>
      <c r="F301">
        <v>287.64</v>
      </c>
      <c r="G301">
        <v>109</v>
      </c>
      <c r="H301">
        <v>69.64</v>
      </c>
      <c r="I301">
        <v>2</v>
      </c>
      <c r="J301" t="s">
        <v>544</v>
      </c>
    </row>
    <row r="302" spans="1:10" x14ac:dyDescent="0.3">
      <c r="A302" t="s">
        <v>310</v>
      </c>
      <c r="B302" s="3">
        <v>45145.837675350696</v>
      </c>
      <c r="C302" s="3" t="s">
        <v>513</v>
      </c>
      <c r="D302" t="s">
        <v>517</v>
      </c>
      <c r="E302" t="s">
        <v>536</v>
      </c>
      <c r="F302">
        <v>639.94000000000005</v>
      </c>
      <c r="G302">
        <v>271</v>
      </c>
      <c r="H302">
        <v>97.94</v>
      </c>
      <c r="I302">
        <v>2</v>
      </c>
      <c r="J302" t="s">
        <v>547</v>
      </c>
    </row>
    <row r="303" spans="1:10" x14ac:dyDescent="0.3">
      <c r="A303" t="s">
        <v>311</v>
      </c>
      <c r="B303" s="3">
        <v>45146.567134268531</v>
      </c>
      <c r="C303" s="3" t="s">
        <v>510</v>
      </c>
      <c r="D303" t="s">
        <v>515</v>
      </c>
      <c r="E303" t="s">
        <v>521</v>
      </c>
      <c r="F303">
        <v>4131.9799999999996</v>
      </c>
      <c r="G303">
        <v>1719</v>
      </c>
      <c r="H303">
        <v>693.98</v>
      </c>
      <c r="I303">
        <v>2</v>
      </c>
      <c r="J303" t="s">
        <v>545</v>
      </c>
    </row>
    <row r="304" spans="1:10" x14ac:dyDescent="0.3">
      <c r="A304" t="s">
        <v>312</v>
      </c>
      <c r="B304" s="3">
        <v>45147.296593186373</v>
      </c>
      <c r="C304" s="3" t="s">
        <v>512</v>
      </c>
      <c r="D304" t="s">
        <v>516</v>
      </c>
      <c r="E304" t="s">
        <v>527</v>
      </c>
      <c r="F304">
        <v>3004.76</v>
      </c>
      <c r="G304">
        <v>428</v>
      </c>
      <c r="H304">
        <v>864.76</v>
      </c>
      <c r="I304">
        <v>5</v>
      </c>
      <c r="J304" t="s">
        <v>545</v>
      </c>
    </row>
    <row r="305" spans="1:10" x14ac:dyDescent="0.3">
      <c r="A305" t="s">
        <v>313</v>
      </c>
      <c r="B305" s="3">
        <v>45148.0260521042</v>
      </c>
      <c r="C305" s="3" t="s">
        <v>511</v>
      </c>
      <c r="D305" t="s">
        <v>518</v>
      </c>
      <c r="E305" t="s">
        <v>537</v>
      </c>
      <c r="F305">
        <v>3904.55</v>
      </c>
      <c r="G305">
        <v>1010</v>
      </c>
      <c r="H305">
        <v>874.55</v>
      </c>
      <c r="I305">
        <v>3</v>
      </c>
      <c r="J305" t="s">
        <v>547</v>
      </c>
    </row>
    <row r="306" spans="1:10" x14ac:dyDescent="0.3">
      <c r="A306" t="s">
        <v>314</v>
      </c>
      <c r="B306" s="3">
        <v>45148.755511022027</v>
      </c>
      <c r="C306" s="3" t="s">
        <v>512</v>
      </c>
      <c r="D306" t="s">
        <v>516</v>
      </c>
      <c r="E306" t="s">
        <v>532</v>
      </c>
      <c r="F306">
        <v>5927.08</v>
      </c>
      <c r="G306">
        <v>1729</v>
      </c>
      <c r="H306">
        <v>740.08</v>
      </c>
      <c r="I306">
        <v>3</v>
      </c>
      <c r="J306" t="s">
        <v>547</v>
      </c>
    </row>
    <row r="307" spans="1:10" x14ac:dyDescent="0.3">
      <c r="A307" t="s">
        <v>315</v>
      </c>
      <c r="B307" s="3">
        <v>45149.484969939869</v>
      </c>
      <c r="C307" s="3" t="s">
        <v>511</v>
      </c>
      <c r="D307" t="s">
        <v>516</v>
      </c>
      <c r="E307" t="s">
        <v>527</v>
      </c>
      <c r="F307">
        <v>2915.64</v>
      </c>
      <c r="G307">
        <v>417</v>
      </c>
      <c r="H307">
        <v>830.64</v>
      </c>
      <c r="I307">
        <v>5</v>
      </c>
      <c r="J307" t="s">
        <v>545</v>
      </c>
    </row>
    <row r="308" spans="1:10" x14ac:dyDescent="0.3">
      <c r="A308" t="s">
        <v>316</v>
      </c>
      <c r="B308" s="3">
        <v>45150.214428857711</v>
      </c>
      <c r="C308" s="3" t="s">
        <v>512</v>
      </c>
      <c r="D308" t="s">
        <v>518</v>
      </c>
      <c r="E308" t="s">
        <v>541</v>
      </c>
      <c r="F308">
        <v>1275.77</v>
      </c>
      <c r="G308">
        <v>433</v>
      </c>
      <c r="H308">
        <v>409.77</v>
      </c>
      <c r="I308">
        <v>2</v>
      </c>
      <c r="J308" t="s">
        <v>544</v>
      </c>
    </row>
    <row r="309" spans="1:10" x14ac:dyDescent="0.3">
      <c r="A309" t="s">
        <v>317</v>
      </c>
      <c r="B309" s="3">
        <v>45150.943887775553</v>
      </c>
      <c r="C309" s="3" t="s">
        <v>512</v>
      </c>
      <c r="D309" t="s">
        <v>518</v>
      </c>
      <c r="E309" t="s">
        <v>542</v>
      </c>
      <c r="F309">
        <v>4467.96</v>
      </c>
      <c r="G309">
        <v>1260</v>
      </c>
      <c r="H309">
        <v>687.96</v>
      </c>
      <c r="I309">
        <v>3</v>
      </c>
      <c r="J309" t="s">
        <v>545</v>
      </c>
    </row>
    <row r="310" spans="1:10" x14ac:dyDescent="0.3">
      <c r="A310" t="s">
        <v>318</v>
      </c>
      <c r="B310" s="3">
        <v>45151.67334669338</v>
      </c>
      <c r="C310" s="3" t="s">
        <v>512</v>
      </c>
      <c r="D310" t="s">
        <v>515</v>
      </c>
      <c r="E310" t="s">
        <v>529</v>
      </c>
      <c r="F310">
        <v>7367.6</v>
      </c>
      <c r="G310">
        <v>1670</v>
      </c>
      <c r="H310">
        <v>2357.6</v>
      </c>
      <c r="I310">
        <v>3</v>
      </c>
      <c r="J310" t="s">
        <v>546</v>
      </c>
    </row>
    <row r="311" spans="1:10" x14ac:dyDescent="0.3">
      <c r="A311" t="s">
        <v>319</v>
      </c>
      <c r="B311" s="3">
        <v>45152.402805611207</v>
      </c>
      <c r="C311" s="3" t="s">
        <v>510</v>
      </c>
      <c r="D311" t="s">
        <v>515</v>
      </c>
      <c r="E311" t="s">
        <v>528</v>
      </c>
      <c r="F311">
        <v>11046.58</v>
      </c>
      <c r="G311">
        <v>1955</v>
      </c>
      <c r="H311">
        <v>3226.58</v>
      </c>
      <c r="I311">
        <v>4</v>
      </c>
      <c r="J311" t="s">
        <v>545</v>
      </c>
    </row>
    <row r="312" spans="1:10" x14ac:dyDescent="0.3">
      <c r="A312" t="s">
        <v>320</v>
      </c>
      <c r="B312" s="3">
        <v>45153.132264529049</v>
      </c>
      <c r="C312" s="3" t="s">
        <v>511</v>
      </c>
      <c r="D312" t="s">
        <v>514</v>
      </c>
      <c r="E312" t="s">
        <v>538</v>
      </c>
      <c r="F312">
        <v>4082.99</v>
      </c>
      <c r="G312">
        <v>972</v>
      </c>
      <c r="H312">
        <v>1166.99</v>
      </c>
      <c r="I312">
        <v>3</v>
      </c>
      <c r="J312" t="s">
        <v>547</v>
      </c>
    </row>
    <row r="313" spans="1:10" x14ac:dyDescent="0.3">
      <c r="A313" t="s">
        <v>321</v>
      </c>
      <c r="B313" s="3">
        <v>45153.861723446877</v>
      </c>
      <c r="C313" s="3" t="s">
        <v>513</v>
      </c>
      <c r="D313" t="s">
        <v>515</v>
      </c>
      <c r="E313" t="s">
        <v>534</v>
      </c>
      <c r="F313">
        <v>5131.03</v>
      </c>
      <c r="G313">
        <v>897</v>
      </c>
      <c r="H313">
        <v>1543.03</v>
      </c>
      <c r="I313">
        <v>4</v>
      </c>
      <c r="J313" t="s">
        <v>547</v>
      </c>
    </row>
    <row r="314" spans="1:10" x14ac:dyDescent="0.3">
      <c r="A314" t="s">
        <v>322</v>
      </c>
      <c r="B314" s="3">
        <v>45154.591182364733</v>
      </c>
      <c r="C314" s="3" t="s">
        <v>510</v>
      </c>
      <c r="D314" t="s">
        <v>516</v>
      </c>
      <c r="E314" t="s">
        <v>522</v>
      </c>
      <c r="F314">
        <v>621.02</v>
      </c>
      <c r="G314">
        <v>104</v>
      </c>
      <c r="H314">
        <v>101.02</v>
      </c>
      <c r="I314">
        <v>5</v>
      </c>
      <c r="J314" t="s">
        <v>544</v>
      </c>
    </row>
    <row r="315" spans="1:10" x14ac:dyDescent="0.3">
      <c r="A315" t="s">
        <v>323</v>
      </c>
      <c r="B315" s="3">
        <v>45155.32064128256</v>
      </c>
      <c r="C315" s="3" t="s">
        <v>512</v>
      </c>
      <c r="D315" t="s">
        <v>515</v>
      </c>
      <c r="E315" t="s">
        <v>520</v>
      </c>
      <c r="F315">
        <v>1673.79</v>
      </c>
      <c r="G315">
        <v>673</v>
      </c>
      <c r="H315">
        <v>327.79</v>
      </c>
      <c r="I315">
        <v>2</v>
      </c>
      <c r="J315" t="s">
        <v>546</v>
      </c>
    </row>
    <row r="316" spans="1:10" x14ac:dyDescent="0.3">
      <c r="A316" t="s">
        <v>324</v>
      </c>
      <c r="B316" s="3">
        <v>45156.050100200388</v>
      </c>
      <c r="C316" s="3" t="s">
        <v>511</v>
      </c>
      <c r="D316" t="s">
        <v>516</v>
      </c>
      <c r="E316" t="s">
        <v>527</v>
      </c>
      <c r="F316">
        <v>7321.9</v>
      </c>
      <c r="G316">
        <v>1165</v>
      </c>
      <c r="H316">
        <v>1496.9</v>
      </c>
      <c r="I316">
        <v>5</v>
      </c>
      <c r="J316" t="s">
        <v>545</v>
      </c>
    </row>
    <row r="317" spans="1:10" x14ac:dyDescent="0.3">
      <c r="A317" t="s">
        <v>325</v>
      </c>
      <c r="B317" s="3">
        <v>45156.779559118229</v>
      </c>
      <c r="C317" s="3" t="s">
        <v>511</v>
      </c>
      <c r="D317" t="s">
        <v>515</v>
      </c>
      <c r="E317" t="s">
        <v>528</v>
      </c>
      <c r="F317">
        <v>6444.51</v>
      </c>
      <c r="G317">
        <v>1760</v>
      </c>
      <c r="H317">
        <v>1164.51</v>
      </c>
      <c r="I317">
        <v>3</v>
      </c>
      <c r="J317" t="s">
        <v>544</v>
      </c>
    </row>
    <row r="318" spans="1:10" x14ac:dyDescent="0.3">
      <c r="A318" t="s">
        <v>326</v>
      </c>
      <c r="B318" s="3">
        <v>45157.509018036057</v>
      </c>
      <c r="C318" s="3" t="s">
        <v>512</v>
      </c>
      <c r="D318" t="s">
        <v>515</v>
      </c>
      <c r="E318" t="s">
        <v>534</v>
      </c>
      <c r="F318">
        <v>949</v>
      </c>
      <c r="G318">
        <v>764</v>
      </c>
      <c r="H318">
        <v>185</v>
      </c>
      <c r="I318">
        <v>1</v>
      </c>
      <c r="J318" t="s">
        <v>547</v>
      </c>
    </row>
    <row r="319" spans="1:10" x14ac:dyDescent="0.3">
      <c r="A319" t="s">
        <v>327</v>
      </c>
      <c r="B319" s="3">
        <v>45158.238476953898</v>
      </c>
      <c r="C319" s="3" t="s">
        <v>513</v>
      </c>
      <c r="D319" t="s">
        <v>518</v>
      </c>
      <c r="E319" t="s">
        <v>542</v>
      </c>
      <c r="F319">
        <v>2691.16</v>
      </c>
      <c r="G319">
        <v>920</v>
      </c>
      <c r="H319">
        <v>851.16</v>
      </c>
      <c r="I319">
        <v>2</v>
      </c>
      <c r="J319" t="s">
        <v>547</v>
      </c>
    </row>
    <row r="320" spans="1:10" x14ac:dyDescent="0.3">
      <c r="A320" t="s">
        <v>328</v>
      </c>
      <c r="B320" s="3">
        <v>45158.967935871733</v>
      </c>
      <c r="C320" s="3" t="s">
        <v>511</v>
      </c>
      <c r="D320" t="s">
        <v>514</v>
      </c>
      <c r="E320" t="s">
        <v>538</v>
      </c>
      <c r="F320">
        <v>3997.6</v>
      </c>
      <c r="G320">
        <v>1162</v>
      </c>
      <c r="H320">
        <v>511.6</v>
      </c>
      <c r="I320">
        <v>3</v>
      </c>
      <c r="J320" t="s">
        <v>546</v>
      </c>
    </row>
    <row r="321" spans="1:10" x14ac:dyDescent="0.3">
      <c r="A321" t="s">
        <v>329</v>
      </c>
      <c r="B321" s="3">
        <v>45159.697394789568</v>
      </c>
      <c r="C321" s="3" t="s">
        <v>511</v>
      </c>
      <c r="D321" t="s">
        <v>517</v>
      </c>
      <c r="E321" t="s">
        <v>533</v>
      </c>
      <c r="F321">
        <v>2046.56</v>
      </c>
      <c r="G321">
        <v>490</v>
      </c>
      <c r="H321">
        <v>576.55999999999995</v>
      </c>
      <c r="I321">
        <v>3</v>
      </c>
      <c r="J321" t="s">
        <v>546</v>
      </c>
    </row>
    <row r="322" spans="1:10" x14ac:dyDescent="0.3">
      <c r="A322" t="s">
        <v>330</v>
      </c>
      <c r="B322" s="3">
        <v>45160.426853707409</v>
      </c>
      <c r="C322" s="3" t="s">
        <v>511</v>
      </c>
      <c r="D322" t="s">
        <v>518</v>
      </c>
      <c r="E322" t="s">
        <v>542</v>
      </c>
      <c r="F322">
        <v>3665.75</v>
      </c>
      <c r="G322">
        <v>1571</v>
      </c>
      <c r="H322">
        <v>523.75</v>
      </c>
      <c r="I322">
        <v>2</v>
      </c>
      <c r="J322" t="s">
        <v>545</v>
      </c>
    </row>
    <row r="323" spans="1:10" x14ac:dyDescent="0.3">
      <c r="A323" t="s">
        <v>331</v>
      </c>
      <c r="B323" s="3">
        <v>45161.156312625237</v>
      </c>
      <c r="C323" s="3" t="s">
        <v>510</v>
      </c>
      <c r="D323" t="s">
        <v>515</v>
      </c>
      <c r="E323" t="s">
        <v>521</v>
      </c>
      <c r="F323">
        <v>9272.49</v>
      </c>
      <c r="G323">
        <v>1412</v>
      </c>
      <c r="H323">
        <v>2212.4899999999998</v>
      </c>
      <c r="I323">
        <v>5</v>
      </c>
      <c r="J323" t="s">
        <v>547</v>
      </c>
    </row>
    <row r="324" spans="1:10" x14ac:dyDescent="0.3">
      <c r="A324" t="s">
        <v>332</v>
      </c>
      <c r="B324" s="3">
        <v>45161.885771543079</v>
      </c>
      <c r="C324" s="3" t="s">
        <v>513</v>
      </c>
      <c r="D324" t="s">
        <v>518</v>
      </c>
      <c r="E324" t="s">
        <v>537</v>
      </c>
      <c r="F324">
        <v>2334.06</v>
      </c>
      <c r="G324">
        <v>519</v>
      </c>
      <c r="H324">
        <v>777.06</v>
      </c>
      <c r="I324">
        <v>3</v>
      </c>
      <c r="J324" t="s">
        <v>545</v>
      </c>
    </row>
    <row r="325" spans="1:10" x14ac:dyDescent="0.3">
      <c r="A325" t="s">
        <v>333</v>
      </c>
      <c r="B325" s="3">
        <v>45162.615230460913</v>
      </c>
      <c r="C325" s="3" t="s">
        <v>511</v>
      </c>
      <c r="D325" t="s">
        <v>517</v>
      </c>
      <c r="E325" t="s">
        <v>540</v>
      </c>
      <c r="F325">
        <v>1687.01</v>
      </c>
      <c r="G325">
        <v>1220</v>
      </c>
      <c r="H325">
        <v>467.01</v>
      </c>
      <c r="I325">
        <v>1</v>
      </c>
      <c r="J325" t="s">
        <v>545</v>
      </c>
    </row>
    <row r="326" spans="1:10" x14ac:dyDescent="0.3">
      <c r="A326" t="s">
        <v>334</v>
      </c>
      <c r="B326" s="3">
        <v>45163.344689378748</v>
      </c>
      <c r="C326" s="3" t="s">
        <v>510</v>
      </c>
      <c r="D326" t="s">
        <v>517</v>
      </c>
      <c r="E326" t="s">
        <v>533</v>
      </c>
      <c r="F326">
        <v>3645.34</v>
      </c>
      <c r="G326">
        <v>1050</v>
      </c>
      <c r="H326">
        <v>495.34</v>
      </c>
      <c r="I326">
        <v>3</v>
      </c>
      <c r="J326" t="s">
        <v>544</v>
      </c>
    </row>
    <row r="327" spans="1:10" x14ac:dyDescent="0.3">
      <c r="A327" t="s">
        <v>335</v>
      </c>
      <c r="B327" s="3">
        <v>45164.074148296582</v>
      </c>
      <c r="C327" s="3" t="s">
        <v>511</v>
      </c>
      <c r="D327" t="s">
        <v>517</v>
      </c>
      <c r="E327" t="s">
        <v>539</v>
      </c>
      <c r="F327">
        <v>3863.12</v>
      </c>
      <c r="G327">
        <v>697</v>
      </c>
      <c r="H327">
        <v>1075.1199999999999</v>
      </c>
      <c r="I327">
        <v>4</v>
      </c>
      <c r="J327" t="s">
        <v>546</v>
      </c>
    </row>
    <row r="328" spans="1:10" x14ac:dyDescent="0.3">
      <c r="A328" t="s">
        <v>336</v>
      </c>
      <c r="B328" s="3">
        <v>45164.803607214417</v>
      </c>
      <c r="C328" s="3" t="s">
        <v>512</v>
      </c>
      <c r="D328" t="s">
        <v>515</v>
      </c>
      <c r="E328" t="s">
        <v>534</v>
      </c>
      <c r="F328">
        <v>12322.3</v>
      </c>
      <c r="G328">
        <v>1758</v>
      </c>
      <c r="H328">
        <v>3532.3</v>
      </c>
      <c r="I328">
        <v>5</v>
      </c>
      <c r="J328" t="s">
        <v>547</v>
      </c>
    </row>
    <row r="329" spans="1:10" x14ac:dyDescent="0.3">
      <c r="A329" t="s">
        <v>337</v>
      </c>
      <c r="B329" s="3">
        <v>45165.533066132259</v>
      </c>
      <c r="C329" s="3" t="s">
        <v>511</v>
      </c>
      <c r="D329" t="s">
        <v>517</v>
      </c>
      <c r="E329" t="s">
        <v>533</v>
      </c>
      <c r="F329">
        <v>8022.3</v>
      </c>
      <c r="G329">
        <v>1282</v>
      </c>
      <c r="H329">
        <v>1612.3</v>
      </c>
      <c r="I329">
        <v>5</v>
      </c>
      <c r="J329" t="s">
        <v>545</v>
      </c>
    </row>
    <row r="330" spans="1:10" x14ac:dyDescent="0.3">
      <c r="A330" t="s">
        <v>338</v>
      </c>
      <c r="B330" s="3">
        <v>45166.262525050093</v>
      </c>
      <c r="C330" s="3" t="s">
        <v>510</v>
      </c>
      <c r="D330" t="s">
        <v>515</v>
      </c>
      <c r="E330" t="s">
        <v>529</v>
      </c>
      <c r="F330">
        <v>2112.9899999999998</v>
      </c>
      <c r="G330">
        <v>315</v>
      </c>
      <c r="H330">
        <v>537.99</v>
      </c>
      <c r="I330">
        <v>5</v>
      </c>
      <c r="J330" t="s">
        <v>546</v>
      </c>
    </row>
    <row r="331" spans="1:10" x14ac:dyDescent="0.3">
      <c r="A331" t="s">
        <v>339</v>
      </c>
      <c r="B331" s="3">
        <v>45166.991983967928</v>
      </c>
      <c r="C331" s="3" t="s">
        <v>512</v>
      </c>
      <c r="D331" t="s">
        <v>514</v>
      </c>
      <c r="E331" t="s">
        <v>519</v>
      </c>
      <c r="F331">
        <v>10271.51</v>
      </c>
      <c r="G331">
        <v>1771</v>
      </c>
      <c r="H331">
        <v>1416.51</v>
      </c>
      <c r="I331">
        <v>5</v>
      </c>
      <c r="J331" t="s">
        <v>545</v>
      </c>
    </row>
    <row r="332" spans="1:10" x14ac:dyDescent="0.3">
      <c r="A332" t="s">
        <v>340</v>
      </c>
      <c r="B332" s="3">
        <v>45167.721442885762</v>
      </c>
      <c r="C332" s="3" t="s">
        <v>513</v>
      </c>
      <c r="D332" t="s">
        <v>518</v>
      </c>
      <c r="E332" t="s">
        <v>531</v>
      </c>
      <c r="F332">
        <v>5313.82</v>
      </c>
      <c r="G332">
        <v>943</v>
      </c>
      <c r="H332">
        <v>1541.82</v>
      </c>
      <c r="I332">
        <v>4</v>
      </c>
      <c r="J332" t="s">
        <v>546</v>
      </c>
    </row>
    <row r="333" spans="1:10" x14ac:dyDescent="0.3">
      <c r="A333" t="s">
        <v>341</v>
      </c>
      <c r="B333" s="3">
        <v>45168.450901803597</v>
      </c>
      <c r="C333" s="3" t="s">
        <v>510</v>
      </c>
      <c r="D333" t="s">
        <v>514</v>
      </c>
      <c r="E333" t="s">
        <v>523</v>
      </c>
      <c r="F333">
        <v>779.52</v>
      </c>
      <c r="G333">
        <v>194</v>
      </c>
      <c r="H333">
        <v>197.52</v>
      </c>
      <c r="I333">
        <v>3</v>
      </c>
      <c r="J333" t="s">
        <v>545</v>
      </c>
    </row>
    <row r="334" spans="1:10" x14ac:dyDescent="0.3">
      <c r="A334" t="s">
        <v>342</v>
      </c>
      <c r="B334" s="3">
        <v>45169.180360721439</v>
      </c>
      <c r="C334" s="3" t="s">
        <v>510</v>
      </c>
      <c r="D334" t="s">
        <v>518</v>
      </c>
      <c r="E334" t="s">
        <v>537</v>
      </c>
      <c r="F334">
        <v>7847.43</v>
      </c>
      <c r="G334">
        <v>1415</v>
      </c>
      <c r="H334">
        <v>2187.4299999999998</v>
      </c>
      <c r="I334">
        <v>4</v>
      </c>
      <c r="J334" t="s">
        <v>544</v>
      </c>
    </row>
    <row r="335" spans="1:10" x14ac:dyDescent="0.3">
      <c r="A335" t="s">
        <v>343</v>
      </c>
      <c r="B335" s="3">
        <v>45169.909819639273</v>
      </c>
      <c r="C335" s="3" t="s">
        <v>512</v>
      </c>
      <c r="D335" t="s">
        <v>514</v>
      </c>
      <c r="E335" t="s">
        <v>524</v>
      </c>
      <c r="F335">
        <v>721.08</v>
      </c>
      <c r="G335">
        <v>168</v>
      </c>
      <c r="H335">
        <v>217.08</v>
      </c>
      <c r="I335">
        <v>3</v>
      </c>
      <c r="J335" t="s">
        <v>545</v>
      </c>
    </row>
    <row r="336" spans="1:10" x14ac:dyDescent="0.3">
      <c r="A336" t="s">
        <v>344</v>
      </c>
      <c r="B336" s="3">
        <v>45170.639278557108</v>
      </c>
      <c r="C336" s="3" t="s">
        <v>513</v>
      </c>
      <c r="D336" t="s">
        <v>517</v>
      </c>
      <c r="E336" t="s">
        <v>530</v>
      </c>
      <c r="F336">
        <v>2589.38</v>
      </c>
      <c r="G336">
        <v>971</v>
      </c>
      <c r="H336">
        <v>647.38</v>
      </c>
      <c r="I336">
        <v>2</v>
      </c>
      <c r="J336" t="s">
        <v>544</v>
      </c>
    </row>
    <row r="337" spans="1:10" x14ac:dyDescent="0.3">
      <c r="A337" t="s">
        <v>345</v>
      </c>
      <c r="B337" s="3">
        <v>45171.368737474942</v>
      </c>
      <c r="C337" s="3" t="s">
        <v>512</v>
      </c>
      <c r="D337" t="s">
        <v>514</v>
      </c>
      <c r="E337" t="s">
        <v>538</v>
      </c>
      <c r="F337">
        <v>1079.48</v>
      </c>
      <c r="G337">
        <v>401</v>
      </c>
      <c r="H337">
        <v>277.48</v>
      </c>
      <c r="I337">
        <v>2</v>
      </c>
      <c r="J337" t="s">
        <v>546</v>
      </c>
    </row>
    <row r="338" spans="1:10" x14ac:dyDescent="0.3">
      <c r="A338" t="s">
        <v>346</v>
      </c>
      <c r="B338" s="3">
        <v>45172.098196392777</v>
      </c>
      <c r="C338" s="3" t="s">
        <v>512</v>
      </c>
      <c r="D338" t="s">
        <v>516</v>
      </c>
      <c r="E338" t="s">
        <v>532</v>
      </c>
      <c r="F338">
        <v>554.71</v>
      </c>
      <c r="G338">
        <v>240</v>
      </c>
      <c r="H338">
        <v>74.709999999999994</v>
      </c>
      <c r="I338">
        <v>2</v>
      </c>
      <c r="J338" t="s">
        <v>546</v>
      </c>
    </row>
    <row r="339" spans="1:10" x14ac:dyDescent="0.3">
      <c r="A339" t="s">
        <v>347</v>
      </c>
      <c r="B339" s="3">
        <v>45172.827655310612</v>
      </c>
      <c r="C339" s="3" t="s">
        <v>512</v>
      </c>
      <c r="D339" t="s">
        <v>518</v>
      </c>
      <c r="E339" t="s">
        <v>537</v>
      </c>
      <c r="F339">
        <v>2606.8200000000002</v>
      </c>
      <c r="G339">
        <v>1084</v>
      </c>
      <c r="H339">
        <v>438.82</v>
      </c>
      <c r="I339">
        <v>2</v>
      </c>
      <c r="J339" t="s">
        <v>546</v>
      </c>
    </row>
    <row r="340" spans="1:10" x14ac:dyDescent="0.3">
      <c r="A340" t="s">
        <v>348</v>
      </c>
      <c r="B340" s="3">
        <v>45173.557114228453</v>
      </c>
      <c r="C340" s="3" t="s">
        <v>511</v>
      </c>
      <c r="D340" t="s">
        <v>517</v>
      </c>
      <c r="E340" t="s">
        <v>530</v>
      </c>
      <c r="F340">
        <v>4607.07</v>
      </c>
      <c r="G340">
        <v>782</v>
      </c>
      <c r="H340">
        <v>1479.07</v>
      </c>
      <c r="I340">
        <v>4</v>
      </c>
      <c r="J340" t="s">
        <v>544</v>
      </c>
    </row>
    <row r="341" spans="1:10" x14ac:dyDescent="0.3">
      <c r="A341" t="s">
        <v>349</v>
      </c>
      <c r="B341" s="3">
        <v>45174.286573146288</v>
      </c>
      <c r="C341" s="3" t="s">
        <v>511</v>
      </c>
      <c r="D341" t="s">
        <v>518</v>
      </c>
      <c r="E341" t="s">
        <v>535</v>
      </c>
      <c r="F341">
        <v>6104.71</v>
      </c>
      <c r="G341">
        <v>1107</v>
      </c>
      <c r="H341">
        <v>1676.71</v>
      </c>
      <c r="I341">
        <v>4</v>
      </c>
      <c r="J341" t="s">
        <v>545</v>
      </c>
    </row>
    <row r="342" spans="1:10" x14ac:dyDescent="0.3">
      <c r="A342" t="s">
        <v>350</v>
      </c>
      <c r="B342" s="3">
        <v>45175.016032064123</v>
      </c>
      <c r="C342" s="3" t="s">
        <v>510</v>
      </c>
      <c r="D342" t="s">
        <v>517</v>
      </c>
      <c r="E342" t="s">
        <v>540</v>
      </c>
      <c r="F342">
        <v>13353.77</v>
      </c>
      <c r="G342">
        <v>1963</v>
      </c>
      <c r="H342">
        <v>3538.77</v>
      </c>
      <c r="I342">
        <v>5</v>
      </c>
      <c r="J342" t="s">
        <v>546</v>
      </c>
    </row>
    <row r="343" spans="1:10" x14ac:dyDescent="0.3">
      <c r="A343" t="s">
        <v>351</v>
      </c>
      <c r="B343" s="3">
        <v>45175.745490981957</v>
      </c>
      <c r="C343" s="3" t="s">
        <v>511</v>
      </c>
      <c r="D343" t="s">
        <v>514</v>
      </c>
      <c r="E343" t="s">
        <v>523</v>
      </c>
      <c r="F343">
        <v>878.59</v>
      </c>
      <c r="G343">
        <v>703</v>
      </c>
      <c r="H343">
        <v>175.59</v>
      </c>
      <c r="I343">
        <v>1</v>
      </c>
      <c r="J343" t="s">
        <v>544</v>
      </c>
    </row>
    <row r="344" spans="1:10" x14ac:dyDescent="0.3">
      <c r="A344" t="s">
        <v>352</v>
      </c>
      <c r="B344" s="3">
        <v>45176.474949899792</v>
      </c>
      <c r="C344" s="3" t="s">
        <v>512</v>
      </c>
      <c r="D344" t="s">
        <v>517</v>
      </c>
      <c r="E344" t="s">
        <v>530</v>
      </c>
      <c r="F344">
        <v>1258.72</v>
      </c>
      <c r="G344">
        <v>1113</v>
      </c>
      <c r="H344">
        <v>145.72</v>
      </c>
      <c r="I344">
        <v>1</v>
      </c>
      <c r="J344" t="s">
        <v>546</v>
      </c>
    </row>
    <row r="345" spans="1:10" x14ac:dyDescent="0.3">
      <c r="A345" t="s">
        <v>353</v>
      </c>
      <c r="B345" s="3">
        <v>45177.204408817634</v>
      </c>
      <c r="C345" s="3" t="s">
        <v>513</v>
      </c>
      <c r="D345" t="s">
        <v>515</v>
      </c>
      <c r="E345" t="s">
        <v>534</v>
      </c>
      <c r="F345">
        <v>2707.44</v>
      </c>
      <c r="G345">
        <v>1849</v>
      </c>
      <c r="H345">
        <v>858.44</v>
      </c>
      <c r="I345">
        <v>1</v>
      </c>
      <c r="J345" t="s">
        <v>544</v>
      </c>
    </row>
    <row r="346" spans="1:10" x14ac:dyDescent="0.3">
      <c r="A346" t="s">
        <v>354</v>
      </c>
      <c r="B346" s="3">
        <v>45177.933867735461</v>
      </c>
      <c r="C346" s="3" t="s">
        <v>510</v>
      </c>
      <c r="D346" t="s">
        <v>516</v>
      </c>
      <c r="E346" t="s">
        <v>522</v>
      </c>
      <c r="F346">
        <v>1090.45</v>
      </c>
      <c r="G346">
        <v>913</v>
      </c>
      <c r="H346">
        <v>177.45</v>
      </c>
      <c r="I346">
        <v>1</v>
      </c>
      <c r="J346" t="s">
        <v>544</v>
      </c>
    </row>
    <row r="347" spans="1:10" x14ac:dyDescent="0.3">
      <c r="A347" t="s">
        <v>355</v>
      </c>
      <c r="B347" s="3">
        <v>45178.663326653303</v>
      </c>
      <c r="C347" s="3" t="s">
        <v>512</v>
      </c>
      <c r="D347" t="s">
        <v>518</v>
      </c>
      <c r="E347" t="s">
        <v>541</v>
      </c>
      <c r="F347">
        <v>4099.1000000000004</v>
      </c>
      <c r="G347">
        <v>1745</v>
      </c>
      <c r="H347">
        <v>609.1</v>
      </c>
      <c r="I347">
        <v>2</v>
      </c>
      <c r="J347" t="s">
        <v>546</v>
      </c>
    </row>
    <row r="348" spans="1:10" x14ac:dyDescent="0.3">
      <c r="A348" t="s">
        <v>356</v>
      </c>
      <c r="B348" s="3">
        <v>45179.392785571137</v>
      </c>
      <c r="C348" s="3" t="s">
        <v>511</v>
      </c>
      <c r="D348" t="s">
        <v>517</v>
      </c>
      <c r="E348" t="s">
        <v>530</v>
      </c>
      <c r="F348">
        <v>1627.51</v>
      </c>
      <c r="G348">
        <v>1124</v>
      </c>
      <c r="H348">
        <v>503.51</v>
      </c>
      <c r="I348">
        <v>1</v>
      </c>
      <c r="J348" t="s">
        <v>544</v>
      </c>
    </row>
    <row r="349" spans="1:10" x14ac:dyDescent="0.3">
      <c r="A349" t="s">
        <v>357</v>
      </c>
      <c r="B349" s="3">
        <v>45180.122244488972</v>
      </c>
      <c r="C349" s="3" t="s">
        <v>510</v>
      </c>
      <c r="D349" t="s">
        <v>517</v>
      </c>
      <c r="E349" t="s">
        <v>536</v>
      </c>
      <c r="F349">
        <v>4170.5</v>
      </c>
      <c r="G349">
        <v>1035</v>
      </c>
      <c r="H349">
        <v>1065.5</v>
      </c>
      <c r="I349">
        <v>3</v>
      </c>
      <c r="J349" t="s">
        <v>546</v>
      </c>
    </row>
    <row r="350" spans="1:10" x14ac:dyDescent="0.3">
      <c r="A350" t="s">
        <v>358</v>
      </c>
      <c r="B350" s="3">
        <v>45180.851703406814</v>
      </c>
      <c r="C350" s="3" t="s">
        <v>510</v>
      </c>
      <c r="D350" t="s">
        <v>517</v>
      </c>
      <c r="E350" t="s">
        <v>540</v>
      </c>
      <c r="F350">
        <v>1767.2</v>
      </c>
      <c r="G350">
        <v>1432</v>
      </c>
      <c r="H350">
        <v>335.2</v>
      </c>
      <c r="I350">
        <v>1</v>
      </c>
      <c r="J350" t="s">
        <v>544</v>
      </c>
    </row>
    <row r="351" spans="1:10" x14ac:dyDescent="0.3">
      <c r="A351" t="s">
        <v>359</v>
      </c>
      <c r="B351" s="3">
        <v>45181.581162324641</v>
      </c>
      <c r="C351" s="3" t="s">
        <v>512</v>
      </c>
      <c r="D351" t="s">
        <v>515</v>
      </c>
      <c r="E351" t="s">
        <v>521</v>
      </c>
      <c r="F351">
        <v>1815.85</v>
      </c>
      <c r="G351">
        <v>412</v>
      </c>
      <c r="H351">
        <v>167.85</v>
      </c>
      <c r="I351">
        <v>4</v>
      </c>
      <c r="J351" t="s">
        <v>546</v>
      </c>
    </row>
    <row r="352" spans="1:10" x14ac:dyDescent="0.3">
      <c r="A352" t="s">
        <v>360</v>
      </c>
      <c r="B352" s="3">
        <v>45182.310621242483</v>
      </c>
      <c r="C352" s="3" t="s">
        <v>510</v>
      </c>
      <c r="D352" t="s">
        <v>517</v>
      </c>
      <c r="E352" t="s">
        <v>540</v>
      </c>
      <c r="F352">
        <v>2425.35</v>
      </c>
      <c r="G352">
        <v>1926</v>
      </c>
      <c r="H352">
        <v>499.35</v>
      </c>
      <c r="I352">
        <v>1</v>
      </c>
      <c r="J352" t="s">
        <v>546</v>
      </c>
    </row>
    <row r="353" spans="1:10" x14ac:dyDescent="0.3">
      <c r="A353" t="s">
        <v>361</v>
      </c>
      <c r="B353" s="3">
        <v>45183.04008016031</v>
      </c>
      <c r="C353" s="3" t="s">
        <v>510</v>
      </c>
      <c r="D353" t="s">
        <v>518</v>
      </c>
      <c r="E353" t="s">
        <v>535</v>
      </c>
      <c r="F353">
        <v>2532.1999999999998</v>
      </c>
      <c r="G353">
        <v>1725</v>
      </c>
      <c r="H353">
        <v>807.2</v>
      </c>
      <c r="I353">
        <v>1</v>
      </c>
      <c r="J353" t="s">
        <v>546</v>
      </c>
    </row>
    <row r="354" spans="1:10" x14ac:dyDescent="0.3">
      <c r="A354" t="s">
        <v>362</v>
      </c>
      <c r="B354" s="3">
        <v>45183.769539078137</v>
      </c>
      <c r="C354" s="3" t="s">
        <v>511</v>
      </c>
      <c r="D354" t="s">
        <v>515</v>
      </c>
      <c r="E354" t="s">
        <v>534</v>
      </c>
      <c r="F354">
        <v>3445.36</v>
      </c>
      <c r="G354">
        <v>1333</v>
      </c>
      <c r="H354">
        <v>779.36</v>
      </c>
      <c r="I354">
        <v>2</v>
      </c>
      <c r="J354" t="s">
        <v>546</v>
      </c>
    </row>
    <row r="355" spans="1:10" x14ac:dyDescent="0.3">
      <c r="A355" t="s">
        <v>363</v>
      </c>
      <c r="B355" s="3">
        <v>45184.498997995986</v>
      </c>
      <c r="C355" s="3" t="s">
        <v>510</v>
      </c>
      <c r="D355" t="s">
        <v>514</v>
      </c>
      <c r="E355" t="s">
        <v>543</v>
      </c>
      <c r="F355">
        <v>6615.4</v>
      </c>
      <c r="G355">
        <v>1652</v>
      </c>
      <c r="H355">
        <v>1659.4</v>
      </c>
      <c r="I355">
        <v>3</v>
      </c>
      <c r="J355" t="s">
        <v>546</v>
      </c>
    </row>
    <row r="356" spans="1:10" x14ac:dyDescent="0.3">
      <c r="A356" t="s">
        <v>364</v>
      </c>
      <c r="B356" s="3">
        <v>45185.228456913821</v>
      </c>
      <c r="C356" s="3" t="s">
        <v>513</v>
      </c>
      <c r="D356" t="s">
        <v>516</v>
      </c>
      <c r="E356" t="s">
        <v>522</v>
      </c>
      <c r="F356">
        <v>4285.42</v>
      </c>
      <c r="G356">
        <v>975</v>
      </c>
      <c r="H356">
        <v>1360.42</v>
      </c>
      <c r="I356">
        <v>3</v>
      </c>
      <c r="J356" t="s">
        <v>544</v>
      </c>
    </row>
    <row r="357" spans="1:10" x14ac:dyDescent="0.3">
      <c r="A357" t="s">
        <v>365</v>
      </c>
      <c r="B357" s="3">
        <v>45185.957915831663</v>
      </c>
      <c r="C357" s="3" t="s">
        <v>512</v>
      </c>
      <c r="D357" t="s">
        <v>515</v>
      </c>
      <c r="E357" t="s">
        <v>520</v>
      </c>
      <c r="F357">
        <v>1651.64</v>
      </c>
      <c r="G357">
        <v>1303</v>
      </c>
      <c r="H357">
        <v>348.64</v>
      </c>
      <c r="I357">
        <v>1</v>
      </c>
      <c r="J357" t="s">
        <v>546</v>
      </c>
    </row>
    <row r="358" spans="1:10" x14ac:dyDescent="0.3">
      <c r="A358" t="s">
        <v>366</v>
      </c>
      <c r="B358" s="3">
        <v>45186.68737474949</v>
      </c>
      <c r="C358" s="3" t="s">
        <v>510</v>
      </c>
      <c r="D358" t="s">
        <v>515</v>
      </c>
      <c r="E358" t="s">
        <v>521</v>
      </c>
      <c r="F358">
        <v>389.77</v>
      </c>
      <c r="G358">
        <v>276</v>
      </c>
      <c r="H358">
        <v>113.77</v>
      </c>
      <c r="I358">
        <v>1</v>
      </c>
      <c r="J358" t="s">
        <v>544</v>
      </c>
    </row>
    <row r="359" spans="1:10" x14ac:dyDescent="0.3">
      <c r="A359" t="s">
        <v>367</v>
      </c>
      <c r="B359" s="3">
        <v>45187.416833667317</v>
      </c>
      <c r="C359" s="3" t="s">
        <v>513</v>
      </c>
      <c r="D359" t="s">
        <v>517</v>
      </c>
      <c r="E359" t="s">
        <v>533</v>
      </c>
      <c r="F359">
        <v>2712.29</v>
      </c>
      <c r="G359">
        <v>761</v>
      </c>
      <c r="H359">
        <v>429.29</v>
      </c>
      <c r="I359">
        <v>3</v>
      </c>
      <c r="J359" t="s">
        <v>546</v>
      </c>
    </row>
    <row r="360" spans="1:10" x14ac:dyDescent="0.3">
      <c r="A360" t="s">
        <v>368</v>
      </c>
      <c r="B360" s="3">
        <v>45188.146292585159</v>
      </c>
      <c r="C360" s="3" t="s">
        <v>512</v>
      </c>
      <c r="D360" t="s">
        <v>518</v>
      </c>
      <c r="E360" t="s">
        <v>535</v>
      </c>
      <c r="F360">
        <v>4158.53</v>
      </c>
      <c r="G360">
        <v>1592</v>
      </c>
      <c r="H360">
        <v>974.53</v>
      </c>
      <c r="I360">
        <v>2</v>
      </c>
      <c r="J360" t="s">
        <v>545</v>
      </c>
    </row>
    <row r="361" spans="1:10" x14ac:dyDescent="0.3">
      <c r="A361" t="s">
        <v>369</v>
      </c>
      <c r="B361" s="3">
        <v>45188.875751503001</v>
      </c>
      <c r="C361" s="3" t="s">
        <v>511</v>
      </c>
      <c r="D361" t="s">
        <v>517</v>
      </c>
      <c r="E361" t="s">
        <v>540</v>
      </c>
      <c r="F361">
        <v>1549.3</v>
      </c>
      <c r="G361">
        <v>1207</v>
      </c>
      <c r="H361">
        <v>342.3</v>
      </c>
      <c r="I361">
        <v>1</v>
      </c>
      <c r="J361" t="s">
        <v>546</v>
      </c>
    </row>
    <row r="362" spans="1:10" x14ac:dyDescent="0.3">
      <c r="A362" t="s">
        <v>370</v>
      </c>
      <c r="B362" s="3">
        <v>45189.605210420843</v>
      </c>
      <c r="C362" s="3" t="s">
        <v>513</v>
      </c>
      <c r="D362" t="s">
        <v>517</v>
      </c>
      <c r="E362" t="s">
        <v>533</v>
      </c>
      <c r="F362">
        <v>10127.1</v>
      </c>
      <c r="G362">
        <v>1753</v>
      </c>
      <c r="H362">
        <v>3115.1</v>
      </c>
      <c r="I362">
        <v>4</v>
      </c>
      <c r="J362" t="s">
        <v>544</v>
      </c>
    </row>
    <row r="363" spans="1:10" x14ac:dyDescent="0.3">
      <c r="A363" t="s">
        <v>371</v>
      </c>
      <c r="B363" s="3">
        <v>45190.33466933867</v>
      </c>
      <c r="C363" s="3" t="s">
        <v>512</v>
      </c>
      <c r="D363" t="s">
        <v>517</v>
      </c>
      <c r="E363" t="s">
        <v>530</v>
      </c>
      <c r="F363">
        <v>9646.01</v>
      </c>
      <c r="G363">
        <v>1483</v>
      </c>
      <c r="H363">
        <v>2231.0100000000002</v>
      </c>
      <c r="I363">
        <v>5</v>
      </c>
      <c r="J363" t="s">
        <v>547</v>
      </c>
    </row>
    <row r="364" spans="1:10" x14ac:dyDescent="0.3">
      <c r="A364" t="s">
        <v>372</v>
      </c>
      <c r="B364" s="3">
        <v>45191.064128256497</v>
      </c>
      <c r="C364" s="3" t="s">
        <v>512</v>
      </c>
      <c r="D364" t="s">
        <v>518</v>
      </c>
      <c r="E364" t="s">
        <v>541</v>
      </c>
      <c r="F364">
        <v>2094.7800000000002</v>
      </c>
      <c r="G364">
        <v>1859</v>
      </c>
      <c r="H364">
        <v>235.78</v>
      </c>
      <c r="I364">
        <v>1</v>
      </c>
      <c r="J364" t="s">
        <v>546</v>
      </c>
    </row>
    <row r="365" spans="1:10" x14ac:dyDescent="0.3">
      <c r="A365" t="s">
        <v>373</v>
      </c>
      <c r="B365" s="3">
        <v>45191.793587174339</v>
      </c>
      <c r="C365" s="3" t="s">
        <v>511</v>
      </c>
      <c r="D365" t="s">
        <v>515</v>
      </c>
      <c r="E365" t="s">
        <v>534</v>
      </c>
      <c r="F365">
        <v>4600.93</v>
      </c>
      <c r="G365">
        <v>1051</v>
      </c>
      <c r="H365">
        <v>1447.93</v>
      </c>
      <c r="I365">
        <v>3</v>
      </c>
      <c r="J365" t="s">
        <v>546</v>
      </c>
    </row>
    <row r="366" spans="1:10" x14ac:dyDescent="0.3">
      <c r="A366" t="s">
        <v>374</v>
      </c>
      <c r="B366" s="3">
        <v>45192.523046092167</v>
      </c>
      <c r="C366" s="3" t="s">
        <v>512</v>
      </c>
      <c r="D366" t="s">
        <v>514</v>
      </c>
      <c r="E366" t="s">
        <v>524</v>
      </c>
      <c r="F366">
        <v>7958.39</v>
      </c>
      <c r="G366">
        <v>1428</v>
      </c>
      <c r="H366">
        <v>818.39</v>
      </c>
      <c r="I366">
        <v>5</v>
      </c>
      <c r="J366" t="s">
        <v>547</v>
      </c>
    </row>
    <row r="367" spans="1:10" x14ac:dyDescent="0.3">
      <c r="A367" t="s">
        <v>375</v>
      </c>
      <c r="B367" s="3">
        <v>45193.252505010008</v>
      </c>
      <c r="C367" s="3" t="s">
        <v>511</v>
      </c>
      <c r="D367" t="s">
        <v>518</v>
      </c>
      <c r="E367" t="s">
        <v>535</v>
      </c>
      <c r="F367">
        <v>427.38</v>
      </c>
      <c r="G367">
        <v>117</v>
      </c>
      <c r="H367">
        <v>76.38</v>
      </c>
      <c r="I367">
        <v>3</v>
      </c>
      <c r="J367" t="s">
        <v>546</v>
      </c>
    </row>
    <row r="368" spans="1:10" x14ac:dyDescent="0.3">
      <c r="A368" t="s">
        <v>376</v>
      </c>
      <c r="B368" s="3">
        <v>45193.98196392785</v>
      </c>
      <c r="C368" s="3" t="s">
        <v>513</v>
      </c>
      <c r="D368" t="s">
        <v>516</v>
      </c>
      <c r="E368" t="s">
        <v>522</v>
      </c>
      <c r="F368">
        <v>5105.26</v>
      </c>
      <c r="G368">
        <v>1298</v>
      </c>
      <c r="H368">
        <v>1211.26</v>
      </c>
      <c r="I368">
        <v>3</v>
      </c>
      <c r="J368" t="s">
        <v>547</v>
      </c>
    </row>
    <row r="369" spans="1:10" x14ac:dyDescent="0.3">
      <c r="A369" t="s">
        <v>377</v>
      </c>
      <c r="B369" s="3">
        <v>45194.711422845678</v>
      </c>
      <c r="C369" s="3" t="s">
        <v>510</v>
      </c>
      <c r="D369" t="s">
        <v>518</v>
      </c>
      <c r="E369" t="s">
        <v>531</v>
      </c>
      <c r="F369">
        <v>6230.95</v>
      </c>
      <c r="G369">
        <v>1236</v>
      </c>
      <c r="H369">
        <v>1286.95</v>
      </c>
      <c r="I369">
        <v>4</v>
      </c>
      <c r="J369" t="s">
        <v>546</v>
      </c>
    </row>
    <row r="370" spans="1:10" x14ac:dyDescent="0.3">
      <c r="A370" t="s">
        <v>378</v>
      </c>
      <c r="B370" s="3">
        <v>45195.440881763519</v>
      </c>
      <c r="C370" s="3" t="s">
        <v>513</v>
      </c>
      <c r="D370" t="s">
        <v>517</v>
      </c>
      <c r="E370" t="s">
        <v>539</v>
      </c>
      <c r="F370">
        <v>3183.93</v>
      </c>
      <c r="G370">
        <v>930</v>
      </c>
      <c r="H370">
        <v>393.93</v>
      </c>
      <c r="I370">
        <v>3</v>
      </c>
      <c r="J370" t="s">
        <v>547</v>
      </c>
    </row>
    <row r="371" spans="1:10" x14ac:dyDescent="0.3">
      <c r="A371" t="s">
        <v>379</v>
      </c>
      <c r="B371" s="3">
        <v>45196.170340681347</v>
      </c>
      <c r="C371" s="3" t="s">
        <v>512</v>
      </c>
      <c r="D371" t="s">
        <v>517</v>
      </c>
      <c r="E371" t="s">
        <v>533</v>
      </c>
      <c r="F371">
        <v>1138.4000000000001</v>
      </c>
      <c r="G371">
        <v>154</v>
      </c>
      <c r="H371">
        <v>368.4</v>
      </c>
      <c r="I371">
        <v>5</v>
      </c>
      <c r="J371" t="s">
        <v>547</v>
      </c>
    </row>
    <row r="372" spans="1:10" x14ac:dyDescent="0.3">
      <c r="A372" t="s">
        <v>380</v>
      </c>
      <c r="B372" s="3">
        <v>45196.899799599189</v>
      </c>
      <c r="C372" s="3" t="s">
        <v>513</v>
      </c>
      <c r="D372" t="s">
        <v>516</v>
      </c>
      <c r="E372" t="s">
        <v>527</v>
      </c>
      <c r="F372">
        <v>4613.2700000000004</v>
      </c>
      <c r="G372">
        <v>1581</v>
      </c>
      <c r="H372">
        <v>1451.27</v>
      </c>
      <c r="I372">
        <v>2</v>
      </c>
      <c r="J372" t="s">
        <v>546</v>
      </c>
    </row>
    <row r="373" spans="1:10" x14ac:dyDescent="0.3">
      <c r="A373" t="s">
        <v>381</v>
      </c>
      <c r="B373" s="3">
        <v>45197.629258517023</v>
      </c>
      <c r="C373" s="3" t="s">
        <v>510</v>
      </c>
      <c r="D373" t="s">
        <v>515</v>
      </c>
      <c r="E373" t="s">
        <v>528</v>
      </c>
      <c r="F373">
        <v>4269.42</v>
      </c>
      <c r="G373">
        <v>1503</v>
      </c>
      <c r="H373">
        <v>1263.42</v>
      </c>
      <c r="I373">
        <v>2</v>
      </c>
      <c r="J373" t="s">
        <v>546</v>
      </c>
    </row>
    <row r="374" spans="1:10" x14ac:dyDescent="0.3">
      <c r="A374" t="s">
        <v>382</v>
      </c>
      <c r="B374" s="3">
        <v>45198.358717434858</v>
      </c>
      <c r="C374" s="3" t="s">
        <v>510</v>
      </c>
      <c r="D374" t="s">
        <v>516</v>
      </c>
      <c r="E374" t="s">
        <v>522</v>
      </c>
      <c r="F374">
        <v>10664.1</v>
      </c>
      <c r="G374">
        <v>1923</v>
      </c>
      <c r="H374">
        <v>2972.1</v>
      </c>
      <c r="I374">
        <v>4</v>
      </c>
      <c r="J374" t="s">
        <v>544</v>
      </c>
    </row>
    <row r="375" spans="1:10" x14ac:dyDescent="0.3">
      <c r="A375" t="s">
        <v>383</v>
      </c>
      <c r="B375" s="3">
        <v>45199.0881763527</v>
      </c>
      <c r="C375" s="3" t="s">
        <v>511</v>
      </c>
      <c r="D375" t="s">
        <v>516</v>
      </c>
      <c r="E375" t="s">
        <v>526</v>
      </c>
      <c r="F375">
        <v>6281.79</v>
      </c>
      <c r="G375">
        <v>1131</v>
      </c>
      <c r="H375">
        <v>626.79</v>
      </c>
      <c r="I375">
        <v>5</v>
      </c>
      <c r="J375" t="s">
        <v>544</v>
      </c>
    </row>
    <row r="376" spans="1:10" x14ac:dyDescent="0.3">
      <c r="A376" t="s">
        <v>384</v>
      </c>
      <c r="B376" s="3">
        <v>45199.817635270527</v>
      </c>
      <c r="C376" s="3" t="s">
        <v>510</v>
      </c>
      <c r="D376" t="s">
        <v>515</v>
      </c>
      <c r="E376" t="s">
        <v>521</v>
      </c>
      <c r="F376">
        <v>2117.38</v>
      </c>
      <c r="G376">
        <v>542</v>
      </c>
      <c r="H376">
        <v>491.38</v>
      </c>
      <c r="I376">
        <v>3</v>
      </c>
      <c r="J376" t="s">
        <v>547</v>
      </c>
    </row>
    <row r="377" spans="1:10" x14ac:dyDescent="0.3">
      <c r="A377" t="s">
        <v>385</v>
      </c>
      <c r="B377" s="3">
        <v>45200.547094188369</v>
      </c>
      <c r="C377" s="3" t="s">
        <v>511</v>
      </c>
      <c r="D377" t="s">
        <v>515</v>
      </c>
      <c r="E377" t="s">
        <v>529</v>
      </c>
      <c r="F377">
        <v>1808.43</v>
      </c>
      <c r="G377">
        <v>1362</v>
      </c>
      <c r="H377">
        <v>446.43</v>
      </c>
      <c r="I377">
        <v>1</v>
      </c>
      <c r="J377" t="s">
        <v>544</v>
      </c>
    </row>
    <row r="378" spans="1:10" x14ac:dyDescent="0.3">
      <c r="A378" t="s">
        <v>386</v>
      </c>
      <c r="B378" s="3">
        <v>45201.276553106203</v>
      </c>
      <c r="C378" s="3" t="s">
        <v>510</v>
      </c>
      <c r="D378" t="s">
        <v>518</v>
      </c>
      <c r="E378" t="s">
        <v>542</v>
      </c>
      <c r="F378">
        <v>6872.69</v>
      </c>
      <c r="G378">
        <v>1732</v>
      </c>
      <c r="H378">
        <v>1676.69</v>
      </c>
      <c r="I378">
        <v>3</v>
      </c>
      <c r="J378" t="s">
        <v>544</v>
      </c>
    </row>
    <row r="379" spans="1:10" x14ac:dyDescent="0.3">
      <c r="A379" t="s">
        <v>387</v>
      </c>
      <c r="B379" s="3">
        <v>45202.006012024038</v>
      </c>
      <c r="C379" s="3" t="s">
        <v>513</v>
      </c>
      <c r="D379" t="s">
        <v>517</v>
      </c>
      <c r="E379" t="s">
        <v>539</v>
      </c>
      <c r="F379">
        <v>4611.88</v>
      </c>
      <c r="G379">
        <v>1926</v>
      </c>
      <c r="H379">
        <v>759.88</v>
      </c>
      <c r="I379">
        <v>2</v>
      </c>
      <c r="J379" t="s">
        <v>544</v>
      </c>
    </row>
    <row r="380" spans="1:10" x14ac:dyDescent="0.3">
      <c r="A380" t="s">
        <v>388</v>
      </c>
      <c r="B380" s="3">
        <v>45202.735470941872</v>
      </c>
      <c r="C380" s="3" t="s">
        <v>513</v>
      </c>
      <c r="D380" t="s">
        <v>517</v>
      </c>
      <c r="E380" t="s">
        <v>536</v>
      </c>
      <c r="F380">
        <v>2442.7399999999998</v>
      </c>
      <c r="G380">
        <v>551</v>
      </c>
      <c r="H380">
        <v>789.74</v>
      </c>
      <c r="I380">
        <v>3</v>
      </c>
      <c r="J380" t="s">
        <v>545</v>
      </c>
    </row>
    <row r="381" spans="1:10" x14ac:dyDescent="0.3">
      <c r="A381" t="s">
        <v>389</v>
      </c>
      <c r="B381" s="3">
        <v>45203.464929859707</v>
      </c>
      <c r="C381" s="3" t="s">
        <v>513</v>
      </c>
      <c r="D381" t="s">
        <v>518</v>
      </c>
      <c r="E381" t="s">
        <v>535</v>
      </c>
      <c r="F381">
        <v>6141.07</v>
      </c>
      <c r="G381">
        <v>1009</v>
      </c>
      <c r="H381">
        <v>1096.07</v>
      </c>
      <c r="I381">
        <v>5</v>
      </c>
      <c r="J381" t="s">
        <v>545</v>
      </c>
    </row>
    <row r="382" spans="1:10" x14ac:dyDescent="0.3">
      <c r="A382" t="s">
        <v>390</v>
      </c>
      <c r="B382" s="3">
        <v>45204.194388777549</v>
      </c>
      <c r="C382" s="3" t="s">
        <v>512</v>
      </c>
      <c r="D382" t="s">
        <v>516</v>
      </c>
      <c r="E382" t="s">
        <v>527</v>
      </c>
      <c r="F382">
        <v>286.89999999999998</v>
      </c>
      <c r="G382">
        <v>106</v>
      </c>
      <c r="H382">
        <v>74.900000000000006</v>
      </c>
      <c r="I382">
        <v>2</v>
      </c>
      <c r="J382" t="s">
        <v>546</v>
      </c>
    </row>
    <row r="383" spans="1:10" x14ac:dyDescent="0.3">
      <c r="A383" t="s">
        <v>391</v>
      </c>
      <c r="B383" s="3">
        <v>45204.923847695383</v>
      </c>
      <c r="C383" s="3" t="s">
        <v>512</v>
      </c>
      <c r="D383" t="s">
        <v>517</v>
      </c>
      <c r="E383" t="s">
        <v>539</v>
      </c>
      <c r="F383">
        <v>359.81</v>
      </c>
      <c r="G383">
        <v>250</v>
      </c>
      <c r="H383">
        <v>109.81</v>
      </c>
      <c r="I383">
        <v>1</v>
      </c>
      <c r="J383" t="s">
        <v>547</v>
      </c>
    </row>
    <row r="384" spans="1:10" x14ac:dyDescent="0.3">
      <c r="A384" t="s">
        <v>392</v>
      </c>
      <c r="B384" s="3">
        <v>45205.653306613218</v>
      </c>
      <c r="C384" s="3" t="s">
        <v>510</v>
      </c>
      <c r="D384" t="s">
        <v>515</v>
      </c>
      <c r="E384" t="s">
        <v>534</v>
      </c>
      <c r="F384">
        <v>6759.41</v>
      </c>
      <c r="G384">
        <v>1014</v>
      </c>
      <c r="H384">
        <v>1689.41</v>
      </c>
      <c r="I384">
        <v>5</v>
      </c>
      <c r="J384" t="s">
        <v>545</v>
      </c>
    </row>
    <row r="385" spans="1:10" x14ac:dyDescent="0.3">
      <c r="A385" t="s">
        <v>393</v>
      </c>
      <c r="B385" s="3">
        <v>45206.382765531052</v>
      </c>
      <c r="C385" s="3" t="s">
        <v>510</v>
      </c>
      <c r="D385" t="s">
        <v>517</v>
      </c>
      <c r="E385" t="s">
        <v>539</v>
      </c>
      <c r="F385">
        <v>1054.92</v>
      </c>
      <c r="G385">
        <v>181</v>
      </c>
      <c r="H385">
        <v>330.92</v>
      </c>
      <c r="I385">
        <v>4</v>
      </c>
      <c r="J385" t="s">
        <v>546</v>
      </c>
    </row>
    <row r="386" spans="1:10" x14ac:dyDescent="0.3">
      <c r="A386" t="s">
        <v>394</v>
      </c>
      <c r="B386" s="3">
        <v>45207.112224448887</v>
      </c>
      <c r="C386" s="3" t="s">
        <v>512</v>
      </c>
      <c r="D386" t="s">
        <v>515</v>
      </c>
      <c r="E386" t="s">
        <v>521</v>
      </c>
      <c r="F386">
        <v>9907.02</v>
      </c>
      <c r="G386">
        <v>1646</v>
      </c>
      <c r="H386">
        <v>1677.02</v>
      </c>
      <c r="I386">
        <v>5</v>
      </c>
      <c r="J386" t="s">
        <v>544</v>
      </c>
    </row>
    <row r="387" spans="1:10" x14ac:dyDescent="0.3">
      <c r="A387" t="s">
        <v>395</v>
      </c>
      <c r="B387" s="3">
        <v>45207.841683366722</v>
      </c>
      <c r="C387" s="3" t="s">
        <v>512</v>
      </c>
      <c r="D387" t="s">
        <v>516</v>
      </c>
      <c r="E387" t="s">
        <v>525</v>
      </c>
      <c r="F387">
        <v>2153.8200000000002</v>
      </c>
      <c r="G387">
        <v>806</v>
      </c>
      <c r="H387">
        <v>541.82000000000005</v>
      </c>
      <c r="I387">
        <v>2</v>
      </c>
      <c r="J387" t="s">
        <v>547</v>
      </c>
    </row>
    <row r="388" spans="1:10" x14ac:dyDescent="0.3">
      <c r="A388" t="s">
        <v>396</v>
      </c>
      <c r="B388" s="3">
        <v>45208.571142284563</v>
      </c>
      <c r="C388" s="3" t="s">
        <v>512</v>
      </c>
      <c r="D388" t="s">
        <v>516</v>
      </c>
      <c r="E388" t="s">
        <v>527</v>
      </c>
      <c r="F388">
        <v>8934.75</v>
      </c>
      <c r="G388">
        <v>1655</v>
      </c>
      <c r="H388">
        <v>2314.75</v>
      </c>
      <c r="I388">
        <v>4</v>
      </c>
      <c r="J388" t="s">
        <v>544</v>
      </c>
    </row>
    <row r="389" spans="1:10" x14ac:dyDescent="0.3">
      <c r="A389" t="s">
        <v>397</v>
      </c>
      <c r="B389" s="3">
        <v>45209.300601202398</v>
      </c>
      <c r="C389" s="3" t="s">
        <v>513</v>
      </c>
      <c r="D389" t="s">
        <v>515</v>
      </c>
      <c r="E389" t="s">
        <v>528</v>
      </c>
      <c r="F389">
        <v>1948.53</v>
      </c>
      <c r="G389">
        <v>1349</v>
      </c>
      <c r="H389">
        <v>599.53</v>
      </c>
      <c r="I389">
        <v>1</v>
      </c>
      <c r="J389" t="s">
        <v>546</v>
      </c>
    </row>
    <row r="390" spans="1:10" x14ac:dyDescent="0.3">
      <c r="A390" t="s">
        <v>398</v>
      </c>
      <c r="B390" s="3">
        <v>45210.030060120233</v>
      </c>
      <c r="C390" s="3" t="s">
        <v>510</v>
      </c>
      <c r="D390" t="s">
        <v>518</v>
      </c>
      <c r="E390" t="s">
        <v>535</v>
      </c>
      <c r="F390">
        <v>7253.93</v>
      </c>
      <c r="G390">
        <v>1623</v>
      </c>
      <c r="H390">
        <v>2384.9299999999998</v>
      </c>
      <c r="I390">
        <v>3</v>
      </c>
      <c r="J390" t="s">
        <v>547</v>
      </c>
    </row>
    <row r="391" spans="1:10" x14ac:dyDescent="0.3">
      <c r="A391" t="s">
        <v>399</v>
      </c>
      <c r="B391" s="3">
        <v>45210.759519038067</v>
      </c>
      <c r="C391" s="3" t="s">
        <v>510</v>
      </c>
      <c r="D391" t="s">
        <v>518</v>
      </c>
      <c r="E391" t="s">
        <v>541</v>
      </c>
      <c r="F391">
        <v>6429.64</v>
      </c>
      <c r="G391">
        <v>1403</v>
      </c>
      <c r="H391">
        <v>817.64</v>
      </c>
      <c r="I391">
        <v>4</v>
      </c>
      <c r="J391" t="s">
        <v>545</v>
      </c>
    </row>
    <row r="392" spans="1:10" x14ac:dyDescent="0.3">
      <c r="A392" t="s">
        <v>400</v>
      </c>
      <c r="B392" s="3">
        <v>45211.488977955902</v>
      </c>
      <c r="C392" s="3" t="s">
        <v>510</v>
      </c>
      <c r="D392" t="s">
        <v>514</v>
      </c>
      <c r="E392" t="s">
        <v>543</v>
      </c>
      <c r="F392">
        <v>7880.68</v>
      </c>
      <c r="G392">
        <v>1850</v>
      </c>
      <c r="H392">
        <v>2330.6799999999998</v>
      </c>
      <c r="I392">
        <v>3</v>
      </c>
      <c r="J392" t="s">
        <v>544</v>
      </c>
    </row>
    <row r="393" spans="1:10" x14ac:dyDescent="0.3">
      <c r="A393" t="s">
        <v>401</v>
      </c>
      <c r="B393" s="3">
        <v>45212.218436873743</v>
      </c>
      <c r="C393" s="3" t="s">
        <v>510</v>
      </c>
      <c r="D393" t="s">
        <v>517</v>
      </c>
      <c r="E393" t="s">
        <v>533</v>
      </c>
      <c r="F393">
        <v>1615.57</v>
      </c>
      <c r="G393">
        <v>1238</v>
      </c>
      <c r="H393">
        <v>377.57</v>
      </c>
      <c r="I393">
        <v>1</v>
      </c>
      <c r="J393" t="s">
        <v>545</v>
      </c>
    </row>
    <row r="394" spans="1:10" x14ac:dyDescent="0.3">
      <c r="A394" t="s">
        <v>402</v>
      </c>
      <c r="B394" s="3">
        <v>45212.947895791571</v>
      </c>
      <c r="C394" s="3" t="s">
        <v>513</v>
      </c>
      <c r="D394" t="s">
        <v>516</v>
      </c>
      <c r="E394" t="s">
        <v>525</v>
      </c>
      <c r="F394">
        <v>898.08</v>
      </c>
      <c r="G394">
        <v>651</v>
      </c>
      <c r="H394">
        <v>247.08</v>
      </c>
      <c r="I394">
        <v>1</v>
      </c>
      <c r="J394" t="s">
        <v>546</v>
      </c>
    </row>
    <row r="395" spans="1:10" x14ac:dyDescent="0.3">
      <c r="A395" t="s">
        <v>403</v>
      </c>
      <c r="B395" s="3">
        <v>45213.677354709413</v>
      </c>
      <c r="C395" s="3" t="s">
        <v>511</v>
      </c>
      <c r="D395" t="s">
        <v>517</v>
      </c>
      <c r="E395" t="s">
        <v>533</v>
      </c>
      <c r="F395">
        <v>1759.44</v>
      </c>
      <c r="G395">
        <v>1482</v>
      </c>
      <c r="H395">
        <v>277.44</v>
      </c>
      <c r="I395">
        <v>1</v>
      </c>
      <c r="J395" t="s">
        <v>545</v>
      </c>
    </row>
    <row r="396" spans="1:10" x14ac:dyDescent="0.3">
      <c r="A396" t="s">
        <v>404</v>
      </c>
      <c r="B396" s="3">
        <v>45214.406813627247</v>
      </c>
      <c r="C396" s="3" t="s">
        <v>513</v>
      </c>
      <c r="D396" t="s">
        <v>516</v>
      </c>
      <c r="E396" t="s">
        <v>525</v>
      </c>
      <c r="F396">
        <v>2657.4</v>
      </c>
      <c r="G396">
        <v>593</v>
      </c>
      <c r="H396">
        <v>878.4</v>
      </c>
      <c r="I396">
        <v>3</v>
      </c>
      <c r="J396" t="s">
        <v>544</v>
      </c>
    </row>
    <row r="397" spans="1:10" x14ac:dyDescent="0.3">
      <c r="A397" t="s">
        <v>405</v>
      </c>
      <c r="B397" s="3">
        <v>45215.136272545082</v>
      </c>
      <c r="C397" s="3" t="s">
        <v>510</v>
      </c>
      <c r="D397" t="s">
        <v>515</v>
      </c>
      <c r="E397" t="s">
        <v>529</v>
      </c>
      <c r="F397">
        <v>299.18</v>
      </c>
      <c r="G397">
        <v>128</v>
      </c>
      <c r="H397">
        <v>43.18</v>
      </c>
      <c r="I397">
        <v>2</v>
      </c>
      <c r="J397" t="s">
        <v>544</v>
      </c>
    </row>
    <row r="398" spans="1:10" x14ac:dyDescent="0.3">
      <c r="A398" t="s">
        <v>406</v>
      </c>
      <c r="B398" s="3">
        <v>45215.865731462924</v>
      </c>
      <c r="C398" s="3" t="s">
        <v>512</v>
      </c>
      <c r="D398" t="s">
        <v>516</v>
      </c>
      <c r="E398" t="s">
        <v>525</v>
      </c>
      <c r="F398">
        <v>1243.26</v>
      </c>
      <c r="G398">
        <v>174</v>
      </c>
      <c r="H398">
        <v>373.26</v>
      </c>
      <c r="I398">
        <v>5</v>
      </c>
      <c r="J398" t="s">
        <v>547</v>
      </c>
    </row>
    <row r="399" spans="1:10" x14ac:dyDescent="0.3">
      <c r="A399" t="s">
        <v>407</v>
      </c>
      <c r="B399" s="3">
        <v>45216.595190380751</v>
      </c>
      <c r="C399" s="3" t="s">
        <v>511</v>
      </c>
      <c r="D399" t="s">
        <v>516</v>
      </c>
      <c r="E399" t="s">
        <v>527</v>
      </c>
      <c r="F399">
        <v>938.08</v>
      </c>
      <c r="G399">
        <v>141</v>
      </c>
      <c r="H399">
        <v>233.08</v>
      </c>
      <c r="I399">
        <v>5</v>
      </c>
      <c r="J399" t="s">
        <v>546</v>
      </c>
    </row>
    <row r="400" spans="1:10" x14ac:dyDescent="0.3">
      <c r="A400" t="s">
        <v>408</v>
      </c>
      <c r="B400" s="3">
        <v>45217.324649298593</v>
      </c>
      <c r="C400" s="3" t="s">
        <v>513</v>
      </c>
      <c r="D400" t="s">
        <v>515</v>
      </c>
      <c r="E400" t="s">
        <v>521</v>
      </c>
      <c r="F400">
        <v>2877.59</v>
      </c>
      <c r="G400">
        <v>1140</v>
      </c>
      <c r="H400">
        <v>597.59</v>
      </c>
      <c r="I400">
        <v>2</v>
      </c>
      <c r="J400" t="s">
        <v>545</v>
      </c>
    </row>
    <row r="401" spans="1:10" x14ac:dyDescent="0.3">
      <c r="A401" t="s">
        <v>409</v>
      </c>
      <c r="B401" s="3">
        <v>45218.05410821642</v>
      </c>
      <c r="C401" s="3" t="s">
        <v>512</v>
      </c>
      <c r="D401" t="s">
        <v>514</v>
      </c>
      <c r="E401" t="s">
        <v>523</v>
      </c>
      <c r="F401">
        <v>1624.85</v>
      </c>
      <c r="G401">
        <v>687</v>
      </c>
      <c r="H401">
        <v>250.85</v>
      </c>
      <c r="I401">
        <v>2</v>
      </c>
      <c r="J401" t="s">
        <v>547</v>
      </c>
    </row>
    <row r="402" spans="1:10" x14ac:dyDescent="0.3">
      <c r="A402" t="s">
        <v>410</v>
      </c>
      <c r="B402" s="3">
        <v>45218.783567134262</v>
      </c>
      <c r="C402" s="3" t="s">
        <v>510</v>
      </c>
      <c r="D402" t="s">
        <v>516</v>
      </c>
      <c r="E402" t="s">
        <v>526</v>
      </c>
      <c r="F402">
        <v>1018.49</v>
      </c>
      <c r="G402">
        <v>441</v>
      </c>
      <c r="H402">
        <v>136.49</v>
      </c>
      <c r="I402">
        <v>2</v>
      </c>
      <c r="J402" t="s">
        <v>544</v>
      </c>
    </row>
    <row r="403" spans="1:10" x14ac:dyDescent="0.3">
      <c r="A403" t="s">
        <v>411</v>
      </c>
      <c r="B403" s="3">
        <v>45219.513026052096</v>
      </c>
      <c r="C403" s="3" t="s">
        <v>511</v>
      </c>
      <c r="D403" t="s">
        <v>514</v>
      </c>
      <c r="E403" t="s">
        <v>523</v>
      </c>
      <c r="F403">
        <v>2043.87</v>
      </c>
      <c r="G403">
        <v>1410</v>
      </c>
      <c r="H403">
        <v>633.87</v>
      </c>
      <c r="I403">
        <v>1</v>
      </c>
      <c r="J403" t="s">
        <v>544</v>
      </c>
    </row>
    <row r="404" spans="1:10" x14ac:dyDescent="0.3">
      <c r="A404" t="s">
        <v>412</v>
      </c>
      <c r="B404" s="3">
        <v>45220.242484969931</v>
      </c>
      <c r="C404" s="3" t="s">
        <v>510</v>
      </c>
      <c r="D404" t="s">
        <v>515</v>
      </c>
      <c r="E404" t="s">
        <v>520</v>
      </c>
      <c r="F404">
        <v>993.28</v>
      </c>
      <c r="G404">
        <v>367</v>
      </c>
      <c r="H404">
        <v>259.27999999999997</v>
      </c>
      <c r="I404">
        <v>2</v>
      </c>
      <c r="J404" t="s">
        <v>546</v>
      </c>
    </row>
    <row r="405" spans="1:10" x14ac:dyDescent="0.3">
      <c r="A405" t="s">
        <v>413</v>
      </c>
      <c r="B405" s="3">
        <v>45220.971943887773</v>
      </c>
      <c r="C405" s="3" t="s">
        <v>512</v>
      </c>
      <c r="D405" t="s">
        <v>516</v>
      </c>
      <c r="E405" t="s">
        <v>532</v>
      </c>
      <c r="F405">
        <v>3682.21</v>
      </c>
      <c r="G405">
        <v>554</v>
      </c>
      <c r="H405">
        <v>912.21</v>
      </c>
      <c r="I405">
        <v>5</v>
      </c>
      <c r="J405" t="s">
        <v>544</v>
      </c>
    </row>
    <row r="406" spans="1:10" x14ac:dyDescent="0.3">
      <c r="A406" t="s">
        <v>414</v>
      </c>
      <c r="B406" s="3">
        <v>45221.7014028056</v>
      </c>
      <c r="C406" s="3" t="s">
        <v>511</v>
      </c>
      <c r="D406" t="s">
        <v>514</v>
      </c>
      <c r="E406" t="s">
        <v>543</v>
      </c>
      <c r="F406">
        <v>1288.25</v>
      </c>
      <c r="G406">
        <v>1021</v>
      </c>
      <c r="H406">
        <v>267.25</v>
      </c>
      <c r="I406">
        <v>1</v>
      </c>
      <c r="J406" t="s">
        <v>547</v>
      </c>
    </row>
    <row r="407" spans="1:10" x14ac:dyDescent="0.3">
      <c r="A407" t="s">
        <v>415</v>
      </c>
      <c r="B407" s="3">
        <v>45222.430861723427</v>
      </c>
      <c r="C407" s="3" t="s">
        <v>511</v>
      </c>
      <c r="D407" t="s">
        <v>514</v>
      </c>
      <c r="E407" t="s">
        <v>523</v>
      </c>
      <c r="F407">
        <v>3761.36</v>
      </c>
      <c r="G407">
        <v>1681</v>
      </c>
      <c r="H407">
        <v>399.36</v>
      </c>
      <c r="I407">
        <v>2</v>
      </c>
      <c r="J407" t="s">
        <v>544</v>
      </c>
    </row>
    <row r="408" spans="1:10" x14ac:dyDescent="0.3">
      <c r="A408" t="s">
        <v>416</v>
      </c>
      <c r="B408" s="3">
        <v>45223.160320641276</v>
      </c>
      <c r="C408" s="3" t="s">
        <v>510</v>
      </c>
      <c r="D408" t="s">
        <v>517</v>
      </c>
      <c r="E408" t="s">
        <v>539</v>
      </c>
      <c r="F408">
        <v>10854.76</v>
      </c>
      <c r="G408">
        <v>1945</v>
      </c>
      <c r="H408">
        <v>3074.76</v>
      </c>
      <c r="I408">
        <v>4</v>
      </c>
      <c r="J408" t="s">
        <v>546</v>
      </c>
    </row>
    <row r="409" spans="1:10" x14ac:dyDescent="0.3">
      <c r="A409" t="s">
        <v>417</v>
      </c>
      <c r="B409" s="3">
        <v>45223.889779559111</v>
      </c>
      <c r="C409" s="3" t="s">
        <v>511</v>
      </c>
      <c r="D409" t="s">
        <v>518</v>
      </c>
      <c r="E409" t="s">
        <v>531</v>
      </c>
      <c r="F409">
        <v>3186.84</v>
      </c>
      <c r="G409">
        <v>792</v>
      </c>
      <c r="H409">
        <v>810.84</v>
      </c>
      <c r="I409">
        <v>3</v>
      </c>
      <c r="J409" t="s">
        <v>546</v>
      </c>
    </row>
    <row r="410" spans="1:10" x14ac:dyDescent="0.3">
      <c r="A410" t="s">
        <v>418</v>
      </c>
      <c r="B410" s="3">
        <v>45224.619238476953</v>
      </c>
      <c r="C410" s="3" t="s">
        <v>511</v>
      </c>
      <c r="D410" t="s">
        <v>517</v>
      </c>
      <c r="E410" t="s">
        <v>536</v>
      </c>
      <c r="F410">
        <v>321.45999999999998</v>
      </c>
      <c r="G410">
        <v>128</v>
      </c>
      <c r="H410">
        <v>65.459999999999994</v>
      </c>
      <c r="I410">
        <v>2</v>
      </c>
      <c r="J410" t="s">
        <v>544</v>
      </c>
    </row>
    <row r="411" spans="1:10" x14ac:dyDescent="0.3">
      <c r="A411" t="s">
        <v>419</v>
      </c>
      <c r="B411" s="3">
        <v>45225.34869739478</v>
      </c>
      <c r="C411" s="3" t="s">
        <v>512</v>
      </c>
      <c r="D411" t="s">
        <v>514</v>
      </c>
      <c r="E411" t="s">
        <v>519</v>
      </c>
      <c r="F411">
        <v>7191.74</v>
      </c>
      <c r="G411">
        <v>1635</v>
      </c>
      <c r="H411">
        <v>2286.7399999999998</v>
      </c>
      <c r="I411">
        <v>3</v>
      </c>
      <c r="J411" t="s">
        <v>547</v>
      </c>
    </row>
    <row r="412" spans="1:10" x14ac:dyDescent="0.3">
      <c r="A412" t="s">
        <v>420</v>
      </c>
      <c r="B412" s="3">
        <v>45226.078156312607</v>
      </c>
      <c r="C412" s="3" t="s">
        <v>510</v>
      </c>
      <c r="D412" t="s">
        <v>517</v>
      </c>
      <c r="E412" t="s">
        <v>530</v>
      </c>
      <c r="F412">
        <v>3653.43</v>
      </c>
      <c r="G412">
        <v>906</v>
      </c>
      <c r="H412">
        <v>935.43</v>
      </c>
      <c r="I412">
        <v>3</v>
      </c>
      <c r="J412" t="s">
        <v>547</v>
      </c>
    </row>
    <row r="413" spans="1:10" x14ac:dyDescent="0.3">
      <c r="A413" t="s">
        <v>421</v>
      </c>
      <c r="B413" s="3">
        <v>45226.807615230449</v>
      </c>
      <c r="C413" s="3" t="s">
        <v>513</v>
      </c>
      <c r="D413" t="s">
        <v>516</v>
      </c>
      <c r="E413" t="s">
        <v>532</v>
      </c>
      <c r="F413">
        <v>420.56</v>
      </c>
      <c r="G413">
        <v>154</v>
      </c>
      <c r="H413">
        <v>112.56</v>
      </c>
      <c r="I413">
        <v>2</v>
      </c>
      <c r="J413" t="s">
        <v>544</v>
      </c>
    </row>
    <row r="414" spans="1:10" x14ac:dyDescent="0.3">
      <c r="A414" t="s">
        <v>422</v>
      </c>
      <c r="B414" s="3">
        <v>45227.537074148277</v>
      </c>
      <c r="C414" s="3" t="s">
        <v>512</v>
      </c>
      <c r="D414" t="s">
        <v>518</v>
      </c>
      <c r="E414" t="s">
        <v>535</v>
      </c>
      <c r="F414">
        <v>8509.3799999999992</v>
      </c>
      <c r="G414">
        <v>1435</v>
      </c>
      <c r="H414">
        <v>1334.38</v>
      </c>
      <c r="I414">
        <v>5</v>
      </c>
      <c r="J414" t="s">
        <v>545</v>
      </c>
    </row>
    <row r="415" spans="1:10" x14ac:dyDescent="0.3">
      <c r="A415" t="s">
        <v>423</v>
      </c>
      <c r="B415" s="3">
        <v>45228.266533066133</v>
      </c>
      <c r="C415" s="3" t="s">
        <v>512</v>
      </c>
      <c r="D415" t="s">
        <v>518</v>
      </c>
      <c r="E415" t="s">
        <v>537</v>
      </c>
      <c r="F415">
        <v>4096.68</v>
      </c>
      <c r="G415">
        <v>850</v>
      </c>
      <c r="H415">
        <v>696.68</v>
      </c>
      <c r="I415">
        <v>4</v>
      </c>
      <c r="J415" t="s">
        <v>546</v>
      </c>
    </row>
    <row r="416" spans="1:10" x14ac:dyDescent="0.3">
      <c r="A416" t="s">
        <v>424</v>
      </c>
      <c r="B416" s="3">
        <v>45228.99599198396</v>
      </c>
      <c r="C416" s="3" t="s">
        <v>513</v>
      </c>
      <c r="D416" t="s">
        <v>514</v>
      </c>
      <c r="E416" t="s">
        <v>538</v>
      </c>
      <c r="F416">
        <v>4595.46</v>
      </c>
      <c r="G416">
        <v>1367</v>
      </c>
      <c r="H416">
        <v>494.46</v>
      </c>
      <c r="I416">
        <v>3</v>
      </c>
      <c r="J416" t="s">
        <v>544</v>
      </c>
    </row>
    <row r="417" spans="1:10" x14ac:dyDescent="0.3">
      <c r="A417" t="s">
        <v>425</v>
      </c>
      <c r="B417" s="3">
        <v>45229.725450901788</v>
      </c>
      <c r="C417" s="3" t="s">
        <v>510</v>
      </c>
      <c r="D417" t="s">
        <v>516</v>
      </c>
      <c r="E417" t="s">
        <v>532</v>
      </c>
      <c r="F417">
        <v>1617.32</v>
      </c>
      <c r="G417">
        <v>464</v>
      </c>
      <c r="H417">
        <v>225.32</v>
      </c>
      <c r="I417">
        <v>3</v>
      </c>
      <c r="J417" t="s">
        <v>545</v>
      </c>
    </row>
    <row r="418" spans="1:10" x14ac:dyDescent="0.3">
      <c r="A418" t="s">
        <v>426</v>
      </c>
      <c r="B418" s="3">
        <v>45230.454909819629</v>
      </c>
      <c r="C418" s="3" t="s">
        <v>510</v>
      </c>
      <c r="D418" t="s">
        <v>517</v>
      </c>
      <c r="E418" t="s">
        <v>533</v>
      </c>
      <c r="F418">
        <v>326.29000000000002</v>
      </c>
      <c r="G418">
        <v>253</v>
      </c>
      <c r="H418">
        <v>73.290000000000006</v>
      </c>
      <c r="I418">
        <v>1</v>
      </c>
      <c r="J418" t="s">
        <v>545</v>
      </c>
    </row>
    <row r="419" spans="1:10" x14ac:dyDescent="0.3">
      <c r="A419" t="s">
        <v>427</v>
      </c>
      <c r="B419" s="3">
        <v>45231.184368737457</v>
      </c>
      <c r="C419" s="3" t="s">
        <v>511</v>
      </c>
      <c r="D419" t="s">
        <v>516</v>
      </c>
      <c r="E419" t="s">
        <v>532</v>
      </c>
      <c r="F419">
        <v>1007.38</v>
      </c>
      <c r="G419">
        <v>812</v>
      </c>
      <c r="H419">
        <v>195.38</v>
      </c>
      <c r="I419">
        <v>1</v>
      </c>
      <c r="J419" t="s">
        <v>546</v>
      </c>
    </row>
    <row r="420" spans="1:10" x14ac:dyDescent="0.3">
      <c r="A420" t="s">
        <v>428</v>
      </c>
      <c r="B420" s="3">
        <v>45231.913827655299</v>
      </c>
      <c r="C420" s="3" t="s">
        <v>510</v>
      </c>
      <c r="D420" t="s">
        <v>518</v>
      </c>
      <c r="E420" t="s">
        <v>541</v>
      </c>
      <c r="F420">
        <v>1851.84</v>
      </c>
      <c r="G420">
        <v>1340</v>
      </c>
      <c r="H420">
        <v>511.84</v>
      </c>
      <c r="I420">
        <v>1</v>
      </c>
      <c r="J420" t="s">
        <v>544</v>
      </c>
    </row>
    <row r="421" spans="1:10" x14ac:dyDescent="0.3">
      <c r="A421" t="s">
        <v>429</v>
      </c>
      <c r="B421" s="3">
        <v>45232.643286573133</v>
      </c>
      <c r="C421" s="3" t="s">
        <v>512</v>
      </c>
      <c r="D421" t="s">
        <v>518</v>
      </c>
      <c r="E421" t="s">
        <v>542</v>
      </c>
      <c r="F421">
        <v>297.24</v>
      </c>
      <c r="G421">
        <v>124</v>
      </c>
      <c r="H421">
        <v>49.24</v>
      </c>
      <c r="I421">
        <v>2</v>
      </c>
      <c r="J421" t="s">
        <v>546</v>
      </c>
    </row>
    <row r="422" spans="1:10" x14ac:dyDescent="0.3">
      <c r="A422" t="s">
        <v>430</v>
      </c>
      <c r="B422" s="3">
        <v>45233.372745490968</v>
      </c>
      <c r="C422" s="3" t="s">
        <v>511</v>
      </c>
      <c r="D422" t="s">
        <v>515</v>
      </c>
      <c r="E422" t="s">
        <v>521</v>
      </c>
      <c r="F422">
        <v>6904.32</v>
      </c>
      <c r="G422">
        <v>1621</v>
      </c>
      <c r="H422">
        <v>2041.32</v>
      </c>
      <c r="I422">
        <v>3</v>
      </c>
      <c r="J422" t="s">
        <v>546</v>
      </c>
    </row>
    <row r="423" spans="1:10" x14ac:dyDescent="0.3">
      <c r="A423" t="s">
        <v>431</v>
      </c>
      <c r="B423" s="3">
        <v>45234.102204408809</v>
      </c>
      <c r="C423" s="3" t="s">
        <v>513</v>
      </c>
      <c r="D423" t="s">
        <v>515</v>
      </c>
      <c r="E423" t="s">
        <v>520</v>
      </c>
      <c r="F423">
        <v>7533.6</v>
      </c>
      <c r="G423">
        <v>1558</v>
      </c>
      <c r="H423">
        <v>1301.5999999999999</v>
      </c>
      <c r="I423">
        <v>4</v>
      </c>
      <c r="J423" t="s">
        <v>547</v>
      </c>
    </row>
    <row r="424" spans="1:10" x14ac:dyDescent="0.3">
      <c r="A424" t="s">
        <v>432</v>
      </c>
      <c r="B424" s="3">
        <v>45234.831663326637</v>
      </c>
      <c r="C424" s="3" t="s">
        <v>513</v>
      </c>
      <c r="D424" t="s">
        <v>515</v>
      </c>
      <c r="E424" t="s">
        <v>534</v>
      </c>
      <c r="F424">
        <v>1550.51</v>
      </c>
      <c r="G424">
        <v>623</v>
      </c>
      <c r="H424">
        <v>304.51</v>
      </c>
      <c r="I424">
        <v>2</v>
      </c>
      <c r="J424" t="s">
        <v>545</v>
      </c>
    </row>
    <row r="425" spans="1:10" x14ac:dyDescent="0.3">
      <c r="A425" t="s">
        <v>433</v>
      </c>
      <c r="B425" s="3">
        <v>45235.561122244479</v>
      </c>
      <c r="C425" s="3" t="s">
        <v>513</v>
      </c>
      <c r="D425" t="s">
        <v>515</v>
      </c>
      <c r="E425" t="s">
        <v>521</v>
      </c>
      <c r="F425">
        <v>4230.92</v>
      </c>
      <c r="G425">
        <v>916</v>
      </c>
      <c r="H425">
        <v>566.91999999999996</v>
      </c>
      <c r="I425">
        <v>4</v>
      </c>
      <c r="J425" t="s">
        <v>547</v>
      </c>
    </row>
    <row r="426" spans="1:10" x14ac:dyDescent="0.3">
      <c r="A426" t="s">
        <v>434</v>
      </c>
      <c r="B426" s="3">
        <v>45236.290581162313</v>
      </c>
      <c r="C426" s="3" t="s">
        <v>513</v>
      </c>
      <c r="D426" t="s">
        <v>518</v>
      </c>
      <c r="E426" t="s">
        <v>542</v>
      </c>
      <c r="F426">
        <v>4326.1099999999997</v>
      </c>
      <c r="G426">
        <v>1692</v>
      </c>
      <c r="H426">
        <v>942.11</v>
      </c>
      <c r="I426">
        <v>2</v>
      </c>
      <c r="J426" t="s">
        <v>547</v>
      </c>
    </row>
    <row r="427" spans="1:10" x14ac:dyDescent="0.3">
      <c r="A427" t="s">
        <v>435</v>
      </c>
      <c r="B427" s="3">
        <v>45237.020040080148</v>
      </c>
      <c r="C427" s="3" t="s">
        <v>512</v>
      </c>
      <c r="D427" t="s">
        <v>517</v>
      </c>
      <c r="E427" t="s">
        <v>539</v>
      </c>
      <c r="F427">
        <v>8549.56</v>
      </c>
      <c r="G427">
        <v>1441</v>
      </c>
      <c r="H427">
        <v>2785.56</v>
      </c>
      <c r="I427">
        <v>4</v>
      </c>
      <c r="J427" t="s">
        <v>544</v>
      </c>
    </row>
    <row r="428" spans="1:10" x14ac:dyDescent="0.3">
      <c r="A428" t="s">
        <v>436</v>
      </c>
      <c r="B428" s="3">
        <v>45237.74949899799</v>
      </c>
      <c r="C428" s="3" t="s">
        <v>511</v>
      </c>
      <c r="D428" t="s">
        <v>518</v>
      </c>
      <c r="E428" t="s">
        <v>541</v>
      </c>
      <c r="F428">
        <v>7722.74</v>
      </c>
      <c r="G428">
        <v>1899</v>
      </c>
      <c r="H428">
        <v>2025.74</v>
      </c>
      <c r="I428">
        <v>3</v>
      </c>
      <c r="J428" t="s">
        <v>545</v>
      </c>
    </row>
    <row r="429" spans="1:10" x14ac:dyDescent="0.3">
      <c r="A429" t="s">
        <v>437</v>
      </c>
      <c r="B429" s="3">
        <v>45238.478957915817</v>
      </c>
      <c r="C429" s="3" t="s">
        <v>513</v>
      </c>
      <c r="D429" t="s">
        <v>516</v>
      </c>
      <c r="E429" t="s">
        <v>525</v>
      </c>
      <c r="F429">
        <v>2570.84</v>
      </c>
      <c r="G429">
        <v>1850</v>
      </c>
      <c r="H429">
        <v>720.84</v>
      </c>
      <c r="I429">
        <v>1</v>
      </c>
      <c r="J429" t="s">
        <v>545</v>
      </c>
    </row>
    <row r="430" spans="1:10" x14ac:dyDescent="0.3">
      <c r="A430" t="s">
        <v>438</v>
      </c>
      <c r="B430" s="3">
        <v>45239.208416833659</v>
      </c>
      <c r="C430" s="3" t="s">
        <v>512</v>
      </c>
      <c r="D430" t="s">
        <v>516</v>
      </c>
      <c r="E430" t="s">
        <v>527</v>
      </c>
      <c r="F430">
        <v>732.11</v>
      </c>
      <c r="G430">
        <v>565</v>
      </c>
      <c r="H430">
        <v>167.11</v>
      </c>
      <c r="I430">
        <v>1</v>
      </c>
      <c r="J430" t="s">
        <v>545</v>
      </c>
    </row>
    <row r="431" spans="1:10" x14ac:dyDescent="0.3">
      <c r="A431" t="s">
        <v>439</v>
      </c>
      <c r="B431" s="3">
        <v>45239.937875751493</v>
      </c>
      <c r="C431" s="3" t="s">
        <v>512</v>
      </c>
      <c r="D431" t="s">
        <v>516</v>
      </c>
      <c r="E431" t="s">
        <v>525</v>
      </c>
      <c r="F431">
        <v>2606.5300000000002</v>
      </c>
      <c r="G431">
        <v>588</v>
      </c>
      <c r="H431">
        <v>842.53</v>
      </c>
      <c r="I431">
        <v>3</v>
      </c>
      <c r="J431" t="s">
        <v>545</v>
      </c>
    </row>
    <row r="432" spans="1:10" x14ac:dyDescent="0.3">
      <c r="A432" t="s">
        <v>440</v>
      </c>
      <c r="B432" s="3">
        <v>45240.667334669328</v>
      </c>
      <c r="C432" s="3" t="s">
        <v>512</v>
      </c>
      <c r="D432" t="s">
        <v>515</v>
      </c>
      <c r="E432" t="s">
        <v>521</v>
      </c>
      <c r="F432">
        <v>3348.89</v>
      </c>
      <c r="G432">
        <v>1139</v>
      </c>
      <c r="H432">
        <v>1070.8900000000001</v>
      </c>
      <c r="I432">
        <v>2</v>
      </c>
      <c r="J432" t="s">
        <v>544</v>
      </c>
    </row>
    <row r="433" spans="1:10" x14ac:dyDescent="0.3">
      <c r="A433" t="s">
        <v>441</v>
      </c>
      <c r="B433" s="3">
        <v>45241.396793587162</v>
      </c>
      <c r="C433" s="3" t="s">
        <v>512</v>
      </c>
      <c r="D433" t="s">
        <v>516</v>
      </c>
      <c r="E433" t="s">
        <v>522</v>
      </c>
      <c r="F433">
        <v>2784.85</v>
      </c>
      <c r="G433">
        <v>1080</v>
      </c>
      <c r="H433">
        <v>624.85</v>
      </c>
      <c r="I433">
        <v>2</v>
      </c>
      <c r="J433" t="s">
        <v>544</v>
      </c>
    </row>
    <row r="434" spans="1:10" x14ac:dyDescent="0.3">
      <c r="A434" t="s">
        <v>442</v>
      </c>
      <c r="B434" s="3">
        <v>45242.126252504997</v>
      </c>
      <c r="C434" s="3" t="s">
        <v>513</v>
      </c>
      <c r="D434" t="s">
        <v>517</v>
      </c>
      <c r="E434" t="s">
        <v>539</v>
      </c>
      <c r="F434">
        <v>10007.49</v>
      </c>
      <c r="G434">
        <v>1642</v>
      </c>
      <c r="H434">
        <v>1797.49</v>
      </c>
      <c r="I434">
        <v>5</v>
      </c>
      <c r="J434" t="s">
        <v>547</v>
      </c>
    </row>
    <row r="435" spans="1:10" x14ac:dyDescent="0.3">
      <c r="A435" t="s">
        <v>443</v>
      </c>
      <c r="B435" s="3">
        <v>45242.855711422839</v>
      </c>
      <c r="C435" s="3" t="s">
        <v>513</v>
      </c>
      <c r="D435" t="s">
        <v>515</v>
      </c>
      <c r="E435" t="s">
        <v>534</v>
      </c>
      <c r="F435">
        <v>2736.71</v>
      </c>
      <c r="G435">
        <v>926</v>
      </c>
      <c r="H435">
        <v>884.71</v>
      </c>
      <c r="I435">
        <v>2</v>
      </c>
      <c r="J435" t="s">
        <v>546</v>
      </c>
    </row>
    <row r="436" spans="1:10" x14ac:dyDescent="0.3">
      <c r="A436" t="s">
        <v>444</v>
      </c>
      <c r="B436" s="3">
        <v>45243.585170340673</v>
      </c>
      <c r="C436" s="3" t="s">
        <v>513</v>
      </c>
      <c r="D436" t="s">
        <v>514</v>
      </c>
      <c r="E436" t="s">
        <v>523</v>
      </c>
      <c r="F436">
        <v>3889.45</v>
      </c>
      <c r="G436">
        <v>1346</v>
      </c>
      <c r="H436">
        <v>1197.45</v>
      </c>
      <c r="I436">
        <v>2</v>
      </c>
      <c r="J436" t="s">
        <v>547</v>
      </c>
    </row>
    <row r="437" spans="1:10" x14ac:dyDescent="0.3">
      <c r="A437" t="s">
        <v>445</v>
      </c>
      <c r="B437" s="3">
        <v>45244.314629258508</v>
      </c>
      <c r="C437" s="3" t="s">
        <v>512</v>
      </c>
      <c r="D437" t="s">
        <v>514</v>
      </c>
      <c r="E437" t="s">
        <v>538</v>
      </c>
      <c r="F437">
        <v>1967.39</v>
      </c>
      <c r="G437">
        <v>501</v>
      </c>
      <c r="H437">
        <v>464.39</v>
      </c>
      <c r="I437">
        <v>3</v>
      </c>
      <c r="J437" t="s">
        <v>547</v>
      </c>
    </row>
    <row r="438" spans="1:10" x14ac:dyDescent="0.3">
      <c r="A438" t="s">
        <v>446</v>
      </c>
      <c r="B438" s="3">
        <v>45245.044088176342</v>
      </c>
      <c r="C438" s="3" t="s">
        <v>511</v>
      </c>
      <c r="D438" t="s">
        <v>518</v>
      </c>
      <c r="E438" t="s">
        <v>541</v>
      </c>
      <c r="F438">
        <v>2207.1999999999998</v>
      </c>
      <c r="G438">
        <v>1649</v>
      </c>
      <c r="H438">
        <v>558.20000000000005</v>
      </c>
      <c r="I438">
        <v>1</v>
      </c>
      <c r="J438" t="s">
        <v>547</v>
      </c>
    </row>
    <row r="439" spans="1:10" x14ac:dyDescent="0.3">
      <c r="A439" t="s">
        <v>447</v>
      </c>
      <c r="B439" s="3">
        <v>45245.773547094177</v>
      </c>
      <c r="C439" s="3" t="s">
        <v>513</v>
      </c>
      <c r="D439" t="s">
        <v>514</v>
      </c>
      <c r="E439" t="s">
        <v>538</v>
      </c>
      <c r="F439">
        <v>2476.73</v>
      </c>
      <c r="G439">
        <v>719</v>
      </c>
      <c r="H439">
        <v>319.73</v>
      </c>
      <c r="I439">
        <v>3</v>
      </c>
      <c r="J439" t="s">
        <v>544</v>
      </c>
    </row>
    <row r="440" spans="1:10" x14ac:dyDescent="0.3">
      <c r="A440" t="s">
        <v>448</v>
      </c>
      <c r="B440" s="3">
        <v>45246.503006012012</v>
      </c>
      <c r="C440" s="3" t="s">
        <v>510</v>
      </c>
      <c r="D440" t="s">
        <v>517</v>
      </c>
      <c r="E440" t="s">
        <v>540</v>
      </c>
      <c r="F440">
        <v>634.12</v>
      </c>
      <c r="G440">
        <v>230</v>
      </c>
      <c r="H440">
        <v>174.12</v>
      </c>
      <c r="I440">
        <v>2</v>
      </c>
      <c r="J440" t="s">
        <v>547</v>
      </c>
    </row>
    <row r="441" spans="1:10" x14ac:dyDescent="0.3">
      <c r="A441" t="s">
        <v>449</v>
      </c>
      <c r="B441" s="3">
        <v>45247.232464929853</v>
      </c>
      <c r="C441" s="3" t="s">
        <v>511</v>
      </c>
      <c r="D441" t="s">
        <v>515</v>
      </c>
      <c r="E441" t="s">
        <v>529</v>
      </c>
      <c r="F441">
        <v>711.65</v>
      </c>
      <c r="G441">
        <v>282</v>
      </c>
      <c r="H441">
        <v>147.65</v>
      </c>
      <c r="I441">
        <v>2</v>
      </c>
      <c r="J441" t="s">
        <v>545</v>
      </c>
    </row>
    <row r="442" spans="1:10" x14ac:dyDescent="0.3">
      <c r="A442" t="s">
        <v>450</v>
      </c>
      <c r="B442" s="3">
        <v>45247.961923847688</v>
      </c>
      <c r="C442" s="3" t="s">
        <v>512</v>
      </c>
      <c r="D442" t="s">
        <v>516</v>
      </c>
      <c r="E442" t="s">
        <v>525</v>
      </c>
      <c r="F442">
        <v>2321.3000000000002</v>
      </c>
      <c r="G442">
        <v>1639</v>
      </c>
      <c r="H442">
        <v>682.3</v>
      </c>
      <c r="I442">
        <v>1</v>
      </c>
      <c r="J442" t="s">
        <v>545</v>
      </c>
    </row>
    <row r="443" spans="1:10" x14ac:dyDescent="0.3">
      <c r="A443" t="s">
        <v>451</v>
      </c>
      <c r="B443" s="3">
        <v>45248.691382765523</v>
      </c>
      <c r="C443" s="3" t="s">
        <v>513</v>
      </c>
      <c r="D443" t="s">
        <v>517</v>
      </c>
      <c r="E443" t="s">
        <v>540</v>
      </c>
      <c r="F443">
        <v>2052.54</v>
      </c>
      <c r="G443">
        <v>1520</v>
      </c>
      <c r="H443">
        <v>532.54</v>
      </c>
      <c r="I443">
        <v>1</v>
      </c>
      <c r="J443" t="s">
        <v>546</v>
      </c>
    </row>
    <row r="444" spans="1:10" x14ac:dyDescent="0.3">
      <c r="A444" t="s">
        <v>452</v>
      </c>
      <c r="B444" s="3">
        <v>45249.420841683357</v>
      </c>
      <c r="C444" s="3" t="s">
        <v>510</v>
      </c>
      <c r="D444" t="s">
        <v>518</v>
      </c>
      <c r="E444" t="s">
        <v>537</v>
      </c>
      <c r="F444">
        <v>11235.41</v>
      </c>
      <c r="G444">
        <v>1549</v>
      </c>
      <c r="H444">
        <v>3490.41</v>
      </c>
      <c r="I444">
        <v>5</v>
      </c>
      <c r="J444" t="s">
        <v>545</v>
      </c>
    </row>
    <row r="445" spans="1:10" x14ac:dyDescent="0.3">
      <c r="A445" t="s">
        <v>453</v>
      </c>
      <c r="B445" s="3">
        <v>45250.150300601192</v>
      </c>
      <c r="C445" s="3" t="s">
        <v>511</v>
      </c>
      <c r="D445" t="s">
        <v>517</v>
      </c>
      <c r="E445" t="s">
        <v>539</v>
      </c>
      <c r="F445">
        <v>1053.52</v>
      </c>
      <c r="G445">
        <v>410</v>
      </c>
      <c r="H445">
        <v>233.52</v>
      </c>
      <c r="I445">
        <v>2</v>
      </c>
      <c r="J445" t="s">
        <v>546</v>
      </c>
    </row>
    <row r="446" spans="1:10" x14ac:dyDescent="0.3">
      <c r="A446" t="s">
        <v>454</v>
      </c>
      <c r="B446" s="3">
        <v>45250.879759519034</v>
      </c>
      <c r="C446" s="3" t="s">
        <v>511</v>
      </c>
      <c r="D446" t="s">
        <v>516</v>
      </c>
      <c r="E446" t="s">
        <v>532</v>
      </c>
      <c r="F446">
        <v>1128.7</v>
      </c>
      <c r="G446">
        <v>513</v>
      </c>
      <c r="H446">
        <v>102.7</v>
      </c>
      <c r="I446">
        <v>2</v>
      </c>
      <c r="J446" t="s">
        <v>544</v>
      </c>
    </row>
    <row r="447" spans="1:10" x14ac:dyDescent="0.3">
      <c r="A447" t="s">
        <v>455</v>
      </c>
      <c r="B447" s="3">
        <v>45251.609218436861</v>
      </c>
      <c r="C447" s="3" t="s">
        <v>511</v>
      </c>
      <c r="D447" t="s">
        <v>518</v>
      </c>
      <c r="E447" t="s">
        <v>531</v>
      </c>
      <c r="F447">
        <v>7922.66</v>
      </c>
      <c r="G447">
        <v>1264</v>
      </c>
      <c r="H447">
        <v>1602.66</v>
      </c>
      <c r="I447">
        <v>5</v>
      </c>
      <c r="J447" t="s">
        <v>546</v>
      </c>
    </row>
    <row r="448" spans="1:10" x14ac:dyDescent="0.3">
      <c r="A448" t="s">
        <v>456</v>
      </c>
      <c r="B448" s="3">
        <v>45252.338677354703</v>
      </c>
      <c r="C448" s="3" t="s">
        <v>512</v>
      </c>
      <c r="D448" t="s">
        <v>518</v>
      </c>
      <c r="E448" t="s">
        <v>537</v>
      </c>
      <c r="F448">
        <v>3847.83</v>
      </c>
      <c r="G448">
        <v>1162</v>
      </c>
      <c r="H448">
        <v>361.83</v>
      </c>
      <c r="I448">
        <v>3</v>
      </c>
      <c r="J448" t="s">
        <v>545</v>
      </c>
    </row>
    <row r="449" spans="1:10" x14ac:dyDescent="0.3">
      <c r="A449" t="s">
        <v>457</v>
      </c>
      <c r="B449" s="3">
        <v>45253.068136272537</v>
      </c>
      <c r="C449" s="3" t="s">
        <v>513</v>
      </c>
      <c r="D449" t="s">
        <v>515</v>
      </c>
      <c r="E449" t="s">
        <v>521</v>
      </c>
      <c r="F449">
        <v>6000.68</v>
      </c>
      <c r="G449">
        <v>1057</v>
      </c>
      <c r="H449">
        <v>715.68</v>
      </c>
      <c r="I449">
        <v>5</v>
      </c>
      <c r="J449" t="s">
        <v>547</v>
      </c>
    </row>
    <row r="450" spans="1:10" x14ac:dyDescent="0.3">
      <c r="A450" t="s">
        <v>458</v>
      </c>
      <c r="B450" s="3">
        <v>45253.797595190372</v>
      </c>
      <c r="C450" s="3" t="s">
        <v>510</v>
      </c>
      <c r="D450" t="s">
        <v>517</v>
      </c>
      <c r="E450" t="s">
        <v>536</v>
      </c>
      <c r="F450">
        <v>5721.49</v>
      </c>
      <c r="G450">
        <v>847</v>
      </c>
      <c r="H450">
        <v>1486.49</v>
      </c>
      <c r="I450">
        <v>5</v>
      </c>
      <c r="J450" t="s">
        <v>547</v>
      </c>
    </row>
    <row r="451" spans="1:10" x14ac:dyDescent="0.3">
      <c r="A451" t="s">
        <v>459</v>
      </c>
      <c r="B451" s="3">
        <v>45254.527054108214</v>
      </c>
      <c r="C451" s="3" t="s">
        <v>510</v>
      </c>
      <c r="D451" t="s">
        <v>515</v>
      </c>
      <c r="E451" t="s">
        <v>534</v>
      </c>
      <c r="F451">
        <v>6860.75</v>
      </c>
      <c r="G451">
        <v>1362</v>
      </c>
      <c r="H451">
        <v>1412.75</v>
      </c>
      <c r="I451">
        <v>4</v>
      </c>
      <c r="J451" t="s">
        <v>544</v>
      </c>
    </row>
    <row r="452" spans="1:10" x14ac:dyDescent="0.3">
      <c r="A452" t="s">
        <v>460</v>
      </c>
      <c r="B452" s="3">
        <v>45255.256513026041</v>
      </c>
      <c r="C452" s="3" t="s">
        <v>512</v>
      </c>
      <c r="D452" t="s">
        <v>515</v>
      </c>
      <c r="E452" t="s">
        <v>520</v>
      </c>
      <c r="F452">
        <v>1939.95</v>
      </c>
      <c r="G452">
        <v>1482</v>
      </c>
      <c r="H452">
        <v>457.95</v>
      </c>
      <c r="I452">
        <v>1</v>
      </c>
      <c r="J452" t="s">
        <v>547</v>
      </c>
    </row>
    <row r="453" spans="1:10" x14ac:dyDescent="0.3">
      <c r="A453" t="s">
        <v>461</v>
      </c>
      <c r="B453" s="3">
        <v>45255.985971943883</v>
      </c>
      <c r="C453" s="3" t="s">
        <v>510</v>
      </c>
      <c r="D453" t="s">
        <v>518</v>
      </c>
      <c r="E453" t="s">
        <v>537</v>
      </c>
      <c r="F453">
        <v>2073.27</v>
      </c>
      <c r="G453">
        <v>1812</v>
      </c>
      <c r="H453">
        <v>261.27</v>
      </c>
      <c r="I453">
        <v>1</v>
      </c>
      <c r="J453" t="s">
        <v>545</v>
      </c>
    </row>
    <row r="454" spans="1:10" x14ac:dyDescent="0.3">
      <c r="A454" t="s">
        <v>462</v>
      </c>
      <c r="B454" s="3">
        <v>45256.71543086171</v>
      </c>
      <c r="C454" s="3" t="s">
        <v>510</v>
      </c>
      <c r="D454" t="s">
        <v>517</v>
      </c>
      <c r="E454" t="s">
        <v>536</v>
      </c>
      <c r="F454">
        <v>1172.74</v>
      </c>
      <c r="G454">
        <v>423</v>
      </c>
      <c r="H454">
        <v>326.74</v>
      </c>
      <c r="I454">
        <v>2</v>
      </c>
      <c r="J454" t="s">
        <v>544</v>
      </c>
    </row>
    <row r="455" spans="1:10" x14ac:dyDescent="0.3">
      <c r="A455" t="s">
        <v>463</v>
      </c>
      <c r="B455" s="3">
        <v>45257.444889779552</v>
      </c>
      <c r="C455" s="3" t="s">
        <v>512</v>
      </c>
      <c r="D455" t="s">
        <v>514</v>
      </c>
      <c r="E455" t="s">
        <v>524</v>
      </c>
      <c r="F455">
        <v>10825.5</v>
      </c>
      <c r="G455">
        <v>1788</v>
      </c>
      <c r="H455">
        <v>1885.5</v>
      </c>
      <c r="I455">
        <v>5</v>
      </c>
      <c r="J455" t="s">
        <v>545</v>
      </c>
    </row>
    <row r="456" spans="1:10" x14ac:dyDescent="0.3">
      <c r="A456" t="s">
        <v>464</v>
      </c>
      <c r="B456" s="3">
        <v>45258.174348697386</v>
      </c>
      <c r="C456" s="3" t="s">
        <v>511</v>
      </c>
      <c r="D456" t="s">
        <v>514</v>
      </c>
      <c r="E456" t="s">
        <v>524</v>
      </c>
      <c r="F456">
        <v>3911.75</v>
      </c>
      <c r="G456">
        <v>684</v>
      </c>
      <c r="H456">
        <v>491.75</v>
      </c>
      <c r="I456">
        <v>5</v>
      </c>
      <c r="J456" t="s">
        <v>545</v>
      </c>
    </row>
    <row r="457" spans="1:10" x14ac:dyDescent="0.3">
      <c r="A457" t="s">
        <v>465</v>
      </c>
      <c r="B457" s="3">
        <v>45258.903807615221</v>
      </c>
      <c r="C457" s="3" t="s">
        <v>511</v>
      </c>
      <c r="D457" t="s">
        <v>516</v>
      </c>
      <c r="E457" t="s">
        <v>532</v>
      </c>
      <c r="F457">
        <v>1686.72</v>
      </c>
      <c r="G457">
        <v>1467</v>
      </c>
      <c r="H457">
        <v>219.72</v>
      </c>
      <c r="I457">
        <v>1</v>
      </c>
      <c r="J457" t="s">
        <v>546</v>
      </c>
    </row>
    <row r="458" spans="1:10" x14ac:dyDescent="0.3">
      <c r="A458" t="s">
        <v>466</v>
      </c>
      <c r="B458" s="3">
        <v>45259.633266533063</v>
      </c>
      <c r="C458" s="3" t="s">
        <v>511</v>
      </c>
      <c r="D458" t="s">
        <v>518</v>
      </c>
      <c r="E458" t="s">
        <v>535</v>
      </c>
      <c r="F458">
        <v>8181.69</v>
      </c>
      <c r="G458">
        <v>1928</v>
      </c>
      <c r="H458">
        <v>2397.69</v>
      </c>
      <c r="I458">
        <v>3</v>
      </c>
      <c r="J458" t="s">
        <v>545</v>
      </c>
    </row>
    <row r="459" spans="1:10" x14ac:dyDescent="0.3">
      <c r="A459" t="s">
        <v>467</v>
      </c>
      <c r="B459" s="3">
        <v>45260.36272545089</v>
      </c>
      <c r="C459" s="3" t="s">
        <v>510</v>
      </c>
      <c r="D459" t="s">
        <v>515</v>
      </c>
      <c r="E459" t="s">
        <v>529</v>
      </c>
      <c r="F459">
        <v>5713.05</v>
      </c>
      <c r="G459">
        <v>1503</v>
      </c>
      <c r="H459">
        <v>1204.05</v>
      </c>
      <c r="I459">
        <v>3</v>
      </c>
      <c r="J459" t="s">
        <v>544</v>
      </c>
    </row>
    <row r="460" spans="1:10" x14ac:dyDescent="0.3">
      <c r="A460" t="s">
        <v>468</v>
      </c>
      <c r="B460" s="3">
        <v>45261.092184368717</v>
      </c>
      <c r="C460" s="3" t="s">
        <v>512</v>
      </c>
      <c r="D460" t="s">
        <v>516</v>
      </c>
      <c r="E460" t="s">
        <v>526</v>
      </c>
      <c r="F460">
        <v>4782.7700000000004</v>
      </c>
      <c r="G460">
        <v>1185</v>
      </c>
      <c r="H460">
        <v>1227.77</v>
      </c>
      <c r="I460">
        <v>3</v>
      </c>
      <c r="J460" t="s">
        <v>546</v>
      </c>
    </row>
    <row r="461" spans="1:10" x14ac:dyDescent="0.3">
      <c r="A461" t="s">
        <v>469</v>
      </c>
      <c r="B461" s="3">
        <v>45261.821643286559</v>
      </c>
      <c r="C461" s="3" t="s">
        <v>513</v>
      </c>
      <c r="D461" t="s">
        <v>514</v>
      </c>
      <c r="E461" t="s">
        <v>519</v>
      </c>
      <c r="F461">
        <v>2744.52</v>
      </c>
      <c r="G461">
        <v>1834</v>
      </c>
      <c r="H461">
        <v>910.52</v>
      </c>
      <c r="I461">
        <v>1</v>
      </c>
      <c r="J461" t="s">
        <v>545</v>
      </c>
    </row>
    <row r="462" spans="1:10" x14ac:dyDescent="0.3">
      <c r="A462" t="s">
        <v>470</v>
      </c>
      <c r="B462" s="3">
        <v>45262.551102204401</v>
      </c>
      <c r="C462" s="3" t="s">
        <v>511</v>
      </c>
      <c r="D462" t="s">
        <v>514</v>
      </c>
      <c r="E462" t="s">
        <v>524</v>
      </c>
      <c r="F462">
        <v>7564.19</v>
      </c>
      <c r="G462">
        <v>1707</v>
      </c>
      <c r="H462">
        <v>2443.19</v>
      </c>
      <c r="I462">
        <v>3</v>
      </c>
      <c r="J462" t="s">
        <v>546</v>
      </c>
    </row>
    <row r="463" spans="1:10" x14ac:dyDescent="0.3">
      <c r="A463" t="s">
        <v>471</v>
      </c>
      <c r="B463" s="3">
        <v>45263.280561122243</v>
      </c>
      <c r="C463" s="3" t="s">
        <v>511</v>
      </c>
      <c r="D463" t="s">
        <v>518</v>
      </c>
      <c r="E463" t="s">
        <v>542</v>
      </c>
      <c r="F463">
        <v>8913.67</v>
      </c>
      <c r="G463">
        <v>1366</v>
      </c>
      <c r="H463">
        <v>2083.67</v>
      </c>
      <c r="I463">
        <v>5</v>
      </c>
      <c r="J463" t="s">
        <v>546</v>
      </c>
    </row>
    <row r="464" spans="1:10" x14ac:dyDescent="0.3">
      <c r="A464" t="s">
        <v>472</v>
      </c>
      <c r="B464" s="3">
        <v>45264.01002004007</v>
      </c>
      <c r="C464" s="3" t="s">
        <v>512</v>
      </c>
      <c r="D464" t="s">
        <v>518</v>
      </c>
      <c r="E464" t="s">
        <v>531</v>
      </c>
      <c r="F464">
        <v>2879.7</v>
      </c>
      <c r="G464">
        <v>1230</v>
      </c>
      <c r="H464">
        <v>419.7</v>
      </c>
      <c r="I464">
        <v>2</v>
      </c>
      <c r="J464" t="s">
        <v>545</v>
      </c>
    </row>
    <row r="465" spans="1:10" x14ac:dyDescent="0.3">
      <c r="A465" t="s">
        <v>473</v>
      </c>
      <c r="B465" s="3">
        <v>45264.739478957898</v>
      </c>
      <c r="C465" s="3" t="s">
        <v>512</v>
      </c>
      <c r="D465" t="s">
        <v>518</v>
      </c>
      <c r="E465" t="s">
        <v>537</v>
      </c>
      <c r="F465">
        <v>2433.7199999999998</v>
      </c>
      <c r="G465">
        <v>1036</v>
      </c>
      <c r="H465">
        <v>361.72</v>
      </c>
      <c r="I465">
        <v>2</v>
      </c>
      <c r="J465" t="s">
        <v>546</v>
      </c>
    </row>
    <row r="466" spans="1:10" x14ac:dyDescent="0.3">
      <c r="A466" t="s">
        <v>474</v>
      </c>
      <c r="B466" s="3">
        <v>45265.468937875739</v>
      </c>
      <c r="C466" s="3" t="s">
        <v>512</v>
      </c>
      <c r="D466" t="s">
        <v>517</v>
      </c>
      <c r="E466" t="s">
        <v>533</v>
      </c>
      <c r="F466">
        <v>8082.97</v>
      </c>
      <c r="G466">
        <v>1897</v>
      </c>
      <c r="H466">
        <v>2391.9699999999998</v>
      </c>
      <c r="I466">
        <v>3</v>
      </c>
      <c r="J466" t="s">
        <v>544</v>
      </c>
    </row>
    <row r="467" spans="1:10" x14ac:dyDescent="0.3">
      <c r="A467" t="s">
        <v>475</v>
      </c>
      <c r="B467" s="3">
        <v>45266.198396793567</v>
      </c>
      <c r="C467" s="3" t="s">
        <v>510</v>
      </c>
      <c r="D467" t="s">
        <v>516</v>
      </c>
      <c r="E467" t="s">
        <v>522</v>
      </c>
      <c r="F467">
        <v>2418.4899999999998</v>
      </c>
      <c r="G467">
        <v>1644</v>
      </c>
      <c r="H467">
        <v>774.49</v>
      </c>
      <c r="I467">
        <v>1</v>
      </c>
      <c r="J467" t="s">
        <v>547</v>
      </c>
    </row>
    <row r="468" spans="1:10" x14ac:dyDescent="0.3">
      <c r="A468" t="s">
        <v>476</v>
      </c>
      <c r="B468" s="3">
        <v>45266.927855711408</v>
      </c>
      <c r="C468" s="3" t="s">
        <v>510</v>
      </c>
      <c r="D468" t="s">
        <v>518</v>
      </c>
      <c r="E468" t="s">
        <v>531</v>
      </c>
      <c r="F468">
        <v>4388.18</v>
      </c>
      <c r="G468">
        <v>1876</v>
      </c>
      <c r="H468">
        <v>636.17999999999995</v>
      </c>
      <c r="I468">
        <v>2</v>
      </c>
      <c r="J468" t="s">
        <v>546</v>
      </c>
    </row>
    <row r="469" spans="1:10" x14ac:dyDescent="0.3">
      <c r="A469" t="s">
        <v>477</v>
      </c>
      <c r="B469" s="3">
        <v>45267.65731462925</v>
      </c>
      <c r="C469" s="3" t="s">
        <v>510</v>
      </c>
      <c r="D469" t="s">
        <v>516</v>
      </c>
      <c r="E469" t="s">
        <v>527</v>
      </c>
      <c r="F469">
        <v>1453.81</v>
      </c>
      <c r="G469">
        <v>518</v>
      </c>
      <c r="H469">
        <v>417.81</v>
      </c>
      <c r="I469">
        <v>2</v>
      </c>
      <c r="J469" t="s">
        <v>546</v>
      </c>
    </row>
    <row r="470" spans="1:10" x14ac:dyDescent="0.3">
      <c r="A470" t="s">
        <v>478</v>
      </c>
      <c r="B470" s="3">
        <v>45268.386773547078</v>
      </c>
      <c r="C470" s="3" t="s">
        <v>512</v>
      </c>
      <c r="D470" t="s">
        <v>518</v>
      </c>
      <c r="E470" t="s">
        <v>531</v>
      </c>
      <c r="F470">
        <v>459.58</v>
      </c>
      <c r="G470">
        <v>315</v>
      </c>
      <c r="H470">
        <v>144.58000000000001</v>
      </c>
      <c r="I470">
        <v>1</v>
      </c>
      <c r="J470" t="s">
        <v>547</v>
      </c>
    </row>
    <row r="471" spans="1:10" x14ac:dyDescent="0.3">
      <c r="A471" t="s">
        <v>479</v>
      </c>
      <c r="B471" s="3">
        <v>45269.116232464919</v>
      </c>
      <c r="C471" s="3" t="s">
        <v>512</v>
      </c>
      <c r="D471" t="s">
        <v>514</v>
      </c>
      <c r="E471" t="s">
        <v>543</v>
      </c>
      <c r="F471">
        <v>3140.35</v>
      </c>
      <c r="G471">
        <v>880</v>
      </c>
      <c r="H471">
        <v>500.35</v>
      </c>
      <c r="I471">
        <v>3</v>
      </c>
      <c r="J471" t="s">
        <v>547</v>
      </c>
    </row>
    <row r="472" spans="1:10" x14ac:dyDescent="0.3">
      <c r="A472" t="s">
        <v>480</v>
      </c>
      <c r="B472" s="3">
        <v>45269.845691382747</v>
      </c>
      <c r="C472" s="3" t="s">
        <v>513</v>
      </c>
      <c r="D472" t="s">
        <v>516</v>
      </c>
      <c r="E472" t="s">
        <v>526</v>
      </c>
      <c r="F472">
        <v>624.01</v>
      </c>
      <c r="G472">
        <v>428</v>
      </c>
      <c r="H472">
        <v>196.01</v>
      </c>
      <c r="I472">
        <v>1</v>
      </c>
      <c r="J472" t="s">
        <v>547</v>
      </c>
    </row>
    <row r="473" spans="1:10" x14ac:dyDescent="0.3">
      <c r="A473" t="s">
        <v>481</v>
      </c>
      <c r="B473" s="3">
        <v>45270.575150300589</v>
      </c>
      <c r="C473" s="3" t="s">
        <v>511</v>
      </c>
      <c r="D473" t="s">
        <v>514</v>
      </c>
      <c r="E473" t="s">
        <v>524</v>
      </c>
      <c r="F473">
        <v>11116.96</v>
      </c>
      <c r="G473">
        <v>1733</v>
      </c>
      <c r="H473">
        <v>2451.96</v>
      </c>
      <c r="I473">
        <v>5</v>
      </c>
      <c r="J473" t="s">
        <v>546</v>
      </c>
    </row>
    <row r="474" spans="1:10" x14ac:dyDescent="0.3">
      <c r="A474" t="s">
        <v>482</v>
      </c>
      <c r="B474" s="3">
        <v>45271.304609218423</v>
      </c>
      <c r="C474" s="3" t="s">
        <v>511</v>
      </c>
      <c r="D474" t="s">
        <v>516</v>
      </c>
      <c r="E474" t="s">
        <v>526</v>
      </c>
      <c r="F474">
        <v>2536.2800000000002</v>
      </c>
      <c r="G474">
        <v>734</v>
      </c>
      <c r="H474">
        <v>334.28</v>
      </c>
      <c r="I474">
        <v>3</v>
      </c>
      <c r="J474" t="s">
        <v>547</v>
      </c>
    </row>
    <row r="475" spans="1:10" x14ac:dyDescent="0.3">
      <c r="A475" t="s">
        <v>483</v>
      </c>
      <c r="B475" s="3">
        <v>45272.034068136258</v>
      </c>
      <c r="C475" s="3" t="s">
        <v>513</v>
      </c>
      <c r="D475" t="s">
        <v>517</v>
      </c>
      <c r="E475" t="s">
        <v>539</v>
      </c>
      <c r="F475">
        <v>1953.62</v>
      </c>
      <c r="G475">
        <v>1318</v>
      </c>
      <c r="H475">
        <v>635.62</v>
      </c>
      <c r="I475">
        <v>1</v>
      </c>
      <c r="J475" t="s">
        <v>544</v>
      </c>
    </row>
    <row r="476" spans="1:10" x14ac:dyDescent="0.3">
      <c r="A476" t="s">
        <v>484</v>
      </c>
      <c r="B476" s="3">
        <v>45272.7635270541</v>
      </c>
      <c r="C476" s="3" t="s">
        <v>510</v>
      </c>
      <c r="D476" t="s">
        <v>517</v>
      </c>
      <c r="E476" t="s">
        <v>533</v>
      </c>
      <c r="F476">
        <v>1532.02</v>
      </c>
      <c r="G476">
        <v>269</v>
      </c>
      <c r="H476">
        <v>456.02</v>
      </c>
      <c r="I476">
        <v>4</v>
      </c>
      <c r="J476" t="s">
        <v>545</v>
      </c>
    </row>
    <row r="477" spans="1:10" x14ac:dyDescent="0.3">
      <c r="A477" t="s">
        <v>485</v>
      </c>
      <c r="B477" s="3">
        <v>45273.492985971927</v>
      </c>
      <c r="C477" s="3" t="s">
        <v>511</v>
      </c>
      <c r="D477" t="s">
        <v>518</v>
      </c>
      <c r="E477" t="s">
        <v>535</v>
      </c>
      <c r="F477">
        <v>1929.41</v>
      </c>
      <c r="G477">
        <v>1384</v>
      </c>
      <c r="H477">
        <v>545.41</v>
      </c>
      <c r="I477">
        <v>1</v>
      </c>
      <c r="J477" t="s">
        <v>545</v>
      </c>
    </row>
    <row r="478" spans="1:10" x14ac:dyDescent="0.3">
      <c r="A478" t="s">
        <v>486</v>
      </c>
      <c r="B478" s="3">
        <v>45274.222444889769</v>
      </c>
      <c r="C478" s="3" t="s">
        <v>510</v>
      </c>
      <c r="D478" t="s">
        <v>516</v>
      </c>
      <c r="E478" t="s">
        <v>532</v>
      </c>
      <c r="F478">
        <v>2601.5</v>
      </c>
      <c r="G478">
        <v>1083</v>
      </c>
      <c r="H478">
        <v>435.5</v>
      </c>
      <c r="I478">
        <v>2</v>
      </c>
      <c r="J478" t="s">
        <v>546</v>
      </c>
    </row>
    <row r="479" spans="1:10" x14ac:dyDescent="0.3">
      <c r="A479" t="s">
        <v>487</v>
      </c>
      <c r="B479" s="3">
        <v>45274.951903807603</v>
      </c>
      <c r="C479" s="3" t="s">
        <v>511</v>
      </c>
      <c r="D479" t="s">
        <v>518</v>
      </c>
      <c r="E479" t="s">
        <v>537</v>
      </c>
      <c r="F479">
        <v>5059.67</v>
      </c>
      <c r="G479">
        <v>1299</v>
      </c>
      <c r="H479">
        <v>1162.67</v>
      </c>
      <c r="I479">
        <v>3</v>
      </c>
      <c r="J479" t="s">
        <v>545</v>
      </c>
    </row>
    <row r="480" spans="1:10" x14ac:dyDescent="0.3">
      <c r="A480" t="s">
        <v>488</v>
      </c>
      <c r="B480" s="3">
        <v>45275.681362725438</v>
      </c>
      <c r="C480" s="3" t="s">
        <v>511</v>
      </c>
      <c r="D480" t="s">
        <v>518</v>
      </c>
      <c r="E480" t="s">
        <v>541</v>
      </c>
      <c r="F480">
        <v>8229.5499999999993</v>
      </c>
      <c r="G480">
        <v>1439</v>
      </c>
      <c r="H480">
        <v>1034.55</v>
      </c>
      <c r="I480">
        <v>5</v>
      </c>
      <c r="J480" t="s">
        <v>545</v>
      </c>
    </row>
    <row r="481" spans="1:10" x14ac:dyDescent="0.3">
      <c r="A481" t="s">
        <v>489</v>
      </c>
      <c r="B481" s="3">
        <v>45276.410821643272</v>
      </c>
      <c r="C481" s="3" t="s">
        <v>510</v>
      </c>
      <c r="D481" t="s">
        <v>517</v>
      </c>
      <c r="E481" t="s">
        <v>536</v>
      </c>
      <c r="F481">
        <v>6176.79</v>
      </c>
      <c r="G481">
        <v>1072</v>
      </c>
      <c r="H481">
        <v>1888.79</v>
      </c>
      <c r="I481">
        <v>4</v>
      </c>
      <c r="J481" t="s">
        <v>547</v>
      </c>
    </row>
    <row r="482" spans="1:10" x14ac:dyDescent="0.3">
      <c r="A482" t="s">
        <v>490</v>
      </c>
      <c r="B482" s="3">
        <v>45277.140280561107</v>
      </c>
      <c r="C482" s="3" t="s">
        <v>510</v>
      </c>
      <c r="D482" t="s">
        <v>514</v>
      </c>
      <c r="E482" t="s">
        <v>538</v>
      </c>
      <c r="F482">
        <v>2109.89</v>
      </c>
      <c r="G482">
        <v>323</v>
      </c>
      <c r="H482">
        <v>494.89</v>
      </c>
      <c r="I482">
        <v>5</v>
      </c>
      <c r="J482" t="s">
        <v>544</v>
      </c>
    </row>
    <row r="483" spans="1:10" x14ac:dyDescent="0.3">
      <c r="A483" t="s">
        <v>491</v>
      </c>
      <c r="B483" s="3">
        <v>45277.869739478949</v>
      </c>
      <c r="C483" s="3" t="s">
        <v>511</v>
      </c>
      <c r="D483" t="s">
        <v>518</v>
      </c>
      <c r="E483" t="s">
        <v>531</v>
      </c>
      <c r="F483">
        <v>3176.51</v>
      </c>
      <c r="G483">
        <v>797</v>
      </c>
      <c r="H483">
        <v>785.51</v>
      </c>
      <c r="I483">
        <v>3</v>
      </c>
      <c r="J483" t="s">
        <v>545</v>
      </c>
    </row>
    <row r="484" spans="1:10" x14ac:dyDescent="0.3">
      <c r="A484" t="s">
        <v>492</v>
      </c>
      <c r="B484" s="3">
        <v>45278.599198396783</v>
      </c>
      <c r="C484" s="3" t="s">
        <v>512</v>
      </c>
      <c r="D484" t="s">
        <v>518</v>
      </c>
      <c r="E484" t="s">
        <v>537</v>
      </c>
      <c r="F484">
        <v>368.71</v>
      </c>
      <c r="G484">
        <v>139</v>
      </c>
      <c r="H484">
        <v>90.71</v>
      </c>
      <c r="I484">
        <v>2</v>
      </c>
      <c r="J484" t="s">
        <v>545</v>
      </c>
    </row>
    <row r="485" spans="1:10" x14ac:dyDescent="0.3">
      <c r="A485" t="s">
        <v>493</v>
      </c>
      <c r="B485" s="3">
        <v>45279.328657314618</v>
      </c>
      <c r="C485" s="3" t="s">
        <v>513</v>
      </c>
      <c r="D485" t="s">
        <v>517</v>
      </c>
      <c r="E485" t="s">
        <v>530</v>
      </c>
      <c r="F485">
        <v>10247.25</v>
      </c>
      <c r="G485">
        <v>1412</v>
      </c>
      <c r="H485">
        <v>3187.25</v>
      </c>
      <c r="I485">
        <v>5</v>
      </c>
      <c r="J485" t="s">
        <v>546</v>
      </c>
    </row>
    <row r="486" spans="1:10" x14ac:dyDescent="0.3">
      <c r="A486" t="s">
        <v>494</v>
      </c>
      <c r="B486" s="3">
        <v>45280.058116232452</v>
      </c>
      <c r="C486" s="3" t="s">
        <v>510</v>
      </c>
      <c r="D486" t="s">
        <v>517</v>
      </c>
      <c r="E486" t="s">
        <v>530</v>
      </c>
      <c r="F486">
        <v>1779.21</v>
      </c>
      <c r="G486">
        <v>435</v>
      </c>
      <c r="H486">
        <v>474.21</v>
      </c>
      <c r="I486">
        <v>3</v>
      </c>
      <c r="J486" t="s">
        <v>547</v>
      </c>
    </row>
    <row r="487" spans="1:10" x14ac:dyDescent="0.3">
      <c r="A487" t="s">
        <v>495</v>
      </c>
      <c r="B487" s="3">
        <v>45280.787575150287</v>
      </c>
      <c r="C487" s="3" t="s">
        <v>510</v>
      </c>
      <c r="D487" t="s">
        <v>518</v>
      </c>
      <c r="E487" t="s">
        <v>542</v>
      </c>
      <c r="F487">
        <v>969.43</v>
      </c>
      <c r="G487">
        <v>670</v>
      </c>
      <c r="H487">
        <v>299.43</v>
      </c>
      <c r="I487">
        <v>1</v>
      </c>
      <c r="J487" t="s">
        <v>546</v>
      </c>
    </row>
    <row r="488" spans="1:10" x14ac:dyDescent="0.3">
      <c r="A488" t="s">
        <v>496</v>
      </c>
      <c r="B488" s="3">
        <v>45281.517034068122</v>
      </c>
      <c r="C488" s="3" t="s">
        <v>513</v>
      </c>
      <c r="D488" t="s">
        <v>517</v>
      </c>
      <c r="E488" t="s">
        <v>533</v>
      </c>
      <c r="F488">
        <v>1262.6300000000001</v>
      </c>
      <c r="G488">
        <v>880</v>
      </c>
      <c r="H488">
        <v>382.63</v>
      </c>
      <c r="I488">
        <v>1</v>
      </c>
      <c r="J488" t="s">
        <v>545</v>
      </c>
    </row>
    <row r="489" spans="1:10" x14ac:dyDescent="0.3">
      <c r="A489" t="s">
        <v>497</v>
      </c>
      <c r="B489" s="3">
        <v>45282.246492985963</v>
      </c>
      <c r="C489" s="3" t="s">
        <v>513</v>
      </c>
      <c r="D489" t="s">
        <v>515</v>
      </c>
      <c r="E489" t="s">
        <v>529</v>
      </c>
      <c r="F489">
        <v>2491.65</v>
      </c>
      <c r="G489">
        <v>1816</v>
      </c>
      <c r="H489">
        <v>675.65</v>
      </c>
      <c r="I489">
        <v>1</v>
      </c>
      <c r="J489" t="s">
        <v>547</v>
      </c>
    </row>
    <row r="490" spans="1:10" x14ac:dyDescent="0.3">
      <c r="A490" t="s">
        <v>498</v>
      </c>
      <c r="B490" s="3">
        <v>45282.975951903798</v>
      </c>
      <c r="C490" s="3" t="s">
        <v>510</v>
      </c>
      <c r="D490" t="s">
        <v>517</v>
      </c>
      <c r="E490" t="s">
        <v>540</v>
      </c>
      <c r="F490">
        <v>1837.6</v>
      </c>
      <c r="G490">
        <v>521</v>
      </c>
      <c r="H490">
        <v>274.60000000000002</v>
      </c>
      <c r="I490">
        <v>3</v>
      </c>
      <c r="J490" t="s">
        <v>544</v>
      </c>
    </row>
    <row r="491" spans="1:10" x14ac:dyDescent="0.3">
      <c r="A491" t="s">
        <v>499</v>
      </c>
      <c r="B491" s="3">
        <v>45283.705410821633</v>
      </c>
      <c r="C491" s="3" t="s">
        <v>512</v>
      </c>
      <c r="D491" t="s">
        <v>517</v>
      </c>
      <c r="E491" t="s">
        <v>530</v>
      </c>
      <c r="F491">
        <v>13880.32</v>
      </c>
      <c r="G491">
        <v>1870</v>
      </c>
      <c r="H491">
        <v>4530.32</v>
      </c>
      <c r="I491">
        <v>5</v>
      </c>
      <c r="J491" t="s">
        <v>546</v>
      </c>
    </row>
    <row r="492" spans="1:10" x14ac:dyDescent="0.3">
      <c r="A492" t="s">
        <v>500</v>
      </c>
      <c r="B492" s="3">
        <v>45284.434869739467</v>
      </c>
      <c r="C492" s="3" t="s">
        <v>510</v>
      </c>
      <c r="D492" t="s">
        <v>518</v>
      </c>
      <c r="E492" t="s">
        <v>541</v>
      </c>
      <c r="F492">
        <v>1650.6</v>
      </c>
      <c r="G492">
        <v>1154</v>
      </c>
      <c r="H492">
        <v>496.6</v>
      </c>
      <c r="I492">
        <v>1</v>
      </c>
      <c r="J492" t="s">
        <v>546</v>
      </c>
    </row>
    <row r="493" spans="1:10" x14ac:dyDescent="0.3">
      <c r="A493" t="s">
        <v>501</v>
      </c>
      <c r="B493" s="3">
        <v>45285.164328657302</v>
      </c>
      <c r="C493" s="3" t="s">
        <v>510</v>
      </c>
      <c r="D493" t="s">
        <v>515</v>
      </c>
      <c r="E493" t="s">
        <v>520</v>
      </c>
      <c r="F493">
        <v>1902.9</v>
      </c>
      <c r="G493">
        <v>771</v>
      </c>
      <c r="H493">
        <v>360.9</v>
      </c>
      <c r="I493">
        <v>2</v>
      </c>
      <c r="J493" t="s">
        <v>546</v>
      </c>
    </row>
    <row r="494" spans="1:10" x14ac:dyDescent="0.3">
      <c r="A494" t="s">
        <v>502</v>
      </c>
      <c r="B494" s="3">
        <v>45285.893787575144</v>
      </c>
      <c r="C494" s="3" t="s">
        <v>510</v>
      </c>
      <c r="D494" t="s">
        <v>515</v>
      </c>
      <c r="E494" t="s">
        <v>529</v>
      </c>
      <c r="F494">
        <v>1203.45</v>
      </c>
      <c r="G494">
        <v>455</v>
      </c>
      <c r="H494">
        <v>293.45</v>
      </c>
      <c r="I494">
        <v>2</v>
      </c>
      <c r="J494" t="s">
        <v>546</v>
      </c>
    </row>
    <row r="495" spans="1:10" x14ac:dyDescent="0.3">
      <c r="A495" t="s">
        <v>503</v>
      </c>
      <c r="B495" s="3">
        <v>45286.623246492978</v>
      </c>
      <c r="C495" s="3" t="s">
        <v>511</v>
      </c>
      <c r="D495" t="s">
        <v>514</v>
      </c>
      <c r="E495" t="s">
        <v>523</v>
      </c>
      <c r="F495">
        <v>9079.5400000000009</v>
      </c>
      <c r="G495">
        <v>1647</v>
      </c>
      <c r="H495">
        <v>844.54</v>
      </c>
      <c r="I495">
        <v>5</v>
      </c>
      <c r="J495" t="s">
        <v>544</v>
      </c>
    </row>
    <row r="496" spans="1:10" x14ac:dyDescent="0.3">
      <c r="A496" t="s">
        <v>504</v>
      </c>
      <c r="B496" s="3">
        <v>45287.352705410813</v>
      </c>
      <c r="C496" s="3" t="s">
        <v>513</v>
      </c>
      <c r="D496" t="s">
        <v>515</v>
      </c>
      <c r="E496" t="s">
        <v>534</v>
      </c>
      <c r="F496">
        <v>7192.7</v>
      </c>
      <c r="G496">
        <v>1169</v>
      </c>
      <c r="H496">
        <v>1347.7</v>
      </c>
      <c r="I496">
        <v>5</v>
      </c>
      <c r="J496" t="s">
        <v>545</v>
      </c>
    </row>
    <row r="497" spans="1:10" x14ac:dyDescent="0.3">
      <c r="A497" t="s">
        <v>505</v>
      </c>
      <c r="B497" s="3">
        <v>45288.082164328647</v>
      </c>
      <c r="C497" s="3" t="s">
        <v>511</v>
      </c>
      <c r="D497" t="s">
        <v>517</v>
      </c>
      <c r="E497" t="s">
        <v>539</v>
      </c>
      <c r="F497">
        <v>132.97999999999999</v>
      </c>
      <c r="G497">
        <v>116</v>
      </c>
      <c r="H497">
        <v>16.98</v>
      </c>
      <c r="I497">
        <v>1</v>
      </c>
      <c r="J497" t="s">
        <v>545</v>
      </c>
    </row>
    <row r="498" spans="1:10" x14ac:dyDescent="0.3">
      <c r="A498" t="s">
        <v>506</v>
      </c>
      <c r="B498" s="3">
        <v>45288.811623246482</v>
      </c>
      <c r="C498" s="3" t="s">
        <v>510</v>
      </c>
      <c r="D498" t="s">
        <v>518</v>
      </c>
      <c r="E498" t="s">
        <v>541</v>
      </c>
      <c r="F498">
        <v>1763.6</v>
      </c>
      <c r="G498">
        <v>799</v>
      </c>
      <c r="H498">
        <v>165.6</v>
      </c>
      <c r="I498">
        <v>2</v>
      </c>
      <c r="J498" t="s">
        <v>544</v>
      </c>
    </row>
    <row r="499" spans="1:10" x14ac:dyDescent="0.3">
      <c r="A499" t="s">
        <v>507</v>
      </c>
      <c r="B499" s="3">
        <v>45289.541082164324</v>
      </c>
      <c r="C499" s="3" t="s">
        <v>513</v>
      </c>
      <c r="D499" t="s">
        <v>515</v>
      </c>
      <c r="E499" t="s">
        <v>520</v>
      </c>
      <c r="F499">
        <v>4455.84</v>
      </c>
      <c r="G499">
        <v>774</v>
      </c>
      <c r="H499">
        <v>585.84</v>
      </c>
      <c r="I499">
        <v>5</v>
      </c>
      <c r="J499" t="s">
        <v>546</v>
      </c>
    </row>
    <row r="500" spans="1:10" x14ac:dyDescent="0.3">
      <c r="A500" t="s">
        <v>508</v>
      </c>
      <c r="B500" s="3">
        <v>45290.270541082173</v>
      </c>
      <c r="C500" s="3" t="s">
        <v>510</v>
      </c>
      <c r="D500" t="s">
        <v>516</v>
      </c>
      <c r="E500" t="s">
        <v>527</v>
      </c>
      <c r="F500">
        <v>1704.24</v>
      </c>
      <c r="G500">
        <v>513</v>
      </c>
      <c r="H500">
        <v>165.24</v>
      </c>
      <c r="I500">
        <v>3</v>
      </c>
      <c r="J500" t="s">
        <v>544</v>
      </c>
    </row>
    <row r="501" spans="1:10" x14ac:dyDescent="0.3">
      <c r="A501" t="s">
        <v>509</v>
      </c>
      <c r="B501" s="3">
        <v>45291</v>
      </c>
      <c r="C501" s="3" t="s">
        <v>513</v>
      </c>
      <c r="D501" t="s">
        <v>514</v>
      </c>
      <c r="E501" t="s">
        <v>524</v>
      </c>
      <c r="F501">
        <v>1934.36</v>
      </c>
      <c r="G501">
        <v>1347</v>
      </c>
      <c r="H501">
        <v>587.36</v>
      </c>
      <c r="I501">
        <v>1</v>
      </c>
      <c r="J501" t="s">
        <v>545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Monthly_Sales &amp; Profit</vt:lpstr>
      <vt:lpstr>Category Wise Performance</vt:lpstr>
      <vt:lpstr>Region Wise Performance</vt:lpstr>
      <vt:lpstr>Payement Method</vt:lpstr>
      <vt:lpstr>Top 10 products by Profit</vt:lpstr>
      <vt:lpstr>Sheet9</vt:lpstr>
      <vt:lpstr>processed_data</vt:lpstr>
      <vt:lpstr>Orignal_data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Aryan Kumar</dc:creator>
  <cp:lastModifiedBy>ARYAN KUMAR</cp:lastModifiedBy>
  <dcterms:created xsi:type="dcterms:W3CDTF">2025-08-19T08:47:21Z</dcterms:created>
  <dcterms:modified xsi:type="dcterms:W3CDTF">2025-08-20T08:19:33Z</dcterms:modified>
</cp:coreProperties>
</file>