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8"/>
  </bookViews>
  <sheets>
    <sheet name="Sheet1" sheetId="1" r:id="rId1"/>
    <sheet name="Chart1" sheetId="4" r:id="rId2"/>
    <sheet name="Chart2" sheetId="5" r:id="rId3"/>
    <sheet name="Sheet2" sheetId="2" r:id="rId4"/>
    <sheet name="Sheet3" sheetId="3" r:id="rId5"/>
    <sheet name="Chart3" sheetId="7" r:id="rId6"/>
    <sheet name="Chart4" sheetId="8" r:id="rId7"/>
    <sheet name="Chart5" sheetId="9" r:id="rId8"/>
    <sheet name="Chart8" sheetId="12" r:id="rId9"/>
    <sheet name="Sheet4" sheetId="6" r:id="rId10"/>
    <sheet name="Chart6" sheetId="10" r:id="rId11"/>
    <sheet name="Chart7" sheetId="11" r:id="rId12"/>
  </sheets>
  <calcPr calcId="125725"/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2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  <c r="I38" i="1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C37"/>
  <c r="D37"/>
  <c r="E37"/>
  <c r="F37"/>
  <c r="B37"/>
  <c r="E10"/>
  <c r="B36"/>
  <c r="C36"/>
  <c r="D36"/>
  <c r="E36"/>
  <c r="F36"/>
</calcChain>
</file>

<file path=xl/sharedStrings.xml><?xml version="1.0" encoding="utf-8"?>
<sst xmlns="http://schemas.openxmlformats.org/spreadsheetml/2006/main" count="189" uniqueCount="57">
  <si>
    <t>Clamond</t>
  </si>
  <si>
    <t>Blasius</t>
  </si>
  <si>
    <t>Altshul</t>
  </si>
  <si>
    <t>Nikuradse</t>
  </si>
  <si>
    <t>Prandtl, Nikuradse</t>
  </si>
  <si>
    <t>Shifrinson</t>
  </si>
  <si>
    <t>Moody</t>
  </si>
  <si>
    <t>Wood</t>
  </si>
  <si>
    <t>Eck</t>
  </si>
  <si>
    <t>Churchill</t>
  </si>
  <si>
    <t>Jain, Swamee</t>
  </si>
  <si>
    <t>Churchill, 1977</t>
  </si>
  <si>
    <t>Chen</t>
  </si>
  <si>
    <t>Round</t>
  </si>
  <si>
    <t>Barr</t>
  </si>
  <si>
    <t>Zigrang, Slyvester</t>
  </si>
  <si>
    <t>Haaland</t>
  </si>
  <si>
    <t>Serghindes</t>
  </si>
  <si>
    <t>Manadilli</t>
  </si>
  <si>
    <t>Monzon, Romeo, Royo</t>
  </si>
  <si>
    <t>Vatankhanh</t>
  </si>
  <si>
    <t>Evangleides et al.</t>
  </si>
  <si>
    <t>Dobromyslov</t>
  </si>
  <si>
    <t>Rao, Kumar</t>
  </si>
  <si>
    <t>Goundar, Sonnad, 2008</t>
  </si>
  <si>
    <r>
      <t>Brki</t>
    </r>
    <r>
      <rPr>
        <sz val="11"/>
        <color theme="1"/>
        <rFont val="Calibri"/>
        <family val="2"/>
      </rPr>
      <t>ć</t>
    </r>
  </si>
  <si>
    <t>Jain</t>
  </si>
  <si>
    <t>Altshul (smooth)</t>
  </si>
  <si>
    <t>Buzelli</t>
  </si>
  <si>
    <t>Avci, Kargoz</t>
  </si>
  <si>
    <t>Goundar, Sonnad</t>
  </si>
  <si>
    <t>Average</t>
  </si>
  <si>
    <t>CPU Time</t>
  </si>
  <si>
    <t>MSD for eD=0.05</t>
  </si>
  <si>
    <t>MSD for eD=0.01</t>
  </si>
  <si>
    <t>MSD for eD=0.001</t>
  </si>
  <si>
    <t>MSD for eD=0.0001</t>
  </si>
  <si>
    <t>MSD for eD=0.000001</t>
  </si>
  <si>
    <t>Brkić</t>
  </si>
  <si>
    <t>Average (MSD)</t>
  </si>
  <si>
    <t>AMSD for ED=0.05</t>
  </si>
  <si>
    <t>AMSD for ED=0.01</t>
  </si>
  <si>
    <t>AMSD for ED=0.001</t>
  </si>
  <si>
    <t>AMSD for ED=0.0001</t>
  </si>
  <si>
    <t>AMSD for ED=0.00001</t>
  </si>
  <si>
    <t>Log(AMSD for ED=0.05)</t>
  </si>
  <si>
    <t>Log(AMSD for ED=0.01)</t>
  </si>
  <si>
    <t>Log(AMSD for ED=0.001)</t>
  </si>
  <si>
    <t>Log(AMSD for ED=0.0001)</t>
  </si>
  <si>
    <t>Log(AMSD for ED=0.00001)</t>
  </si>
  <si>
    <t>Average (AMSD)</t>
  </si>
  <si>
    <t>Model</t>
  </si>
  <si>
    <t>AMSD/CPU time</t>
  </si>
  <si>
    <t>MSD/CPU time</t>
  </si>
  <si>
    <t>Average AMSD</t>
  </si>
  <si>
    <t>Ave. Real AMSD</t>
  </si>
  <si>
    <t>Real ASMD/CPU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</si>
</sst>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8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Sheet1!$B$36</c:f>
              <c:strCache>
                <c:ptCount val="1"/>
                <c:pt idx="0">
                  <c:v>Log(AMSD for ED=0.05)</c:v>
                </c:pt>
              </c:strCache>
            </c:strRef>
          </c:tx>
          <c:cat>
            <c:strRef>
              <c:f>Sheet1!$A$37:$A$67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Sheet1!$B$37:$B$67</c:f>
              <c:numCache>
                <c:formatCode>0.00</c:formatCode>
                <c:ptCount val="31"/>
                <c:pt idx="0">
                  <c:v>0.23323414519224883</c:v>
                </c:pt>
                <c:pt idx="1">
                  <c:v>15.975575400668582</c:v>
                </c:pt>
                <c:pt idx="2">
                  <c:v>15.775504257972356</c:v>
                </c:pt>
                <c:pt idx="3">
                  <c:v>12.428506000337642</c:v>
                </c:pt>
                <c:pt idx="4">
                  <c:v>15.758091456454675</c:v>
                </c:pt>
                <c:pt idx="5">
                  <c:v>13.878066773531424</c:v>
                </c:pt>
                <c:pt idx="6">
                  <c:v>13.878066773531424</c:v>
                </c:pt>
                <c:pt idx="7">
                  <c:v>13.942008053022313</c:v>
                </c:pt>
                <c:pt idx="8">
                  <c:v>13.564887888287849</c:v>
                </c:pt>
                <c:pt idx="9">
                  <c:v>13.597512363577241</c:v>
                </c:pt>
                <c:pt idx="10">
                  <c:v>13.509090460794704</c:v>
                </c:pt>
                <c:pt idx="11">
                  <c:v>13.539520416599554</c:v>
                </c:pt>
                <c:pt idx="12">
                  <c:v>13.47636661598608</c:v>
                </c:pt>
                <c:pt idx="13">
                  <c:v>13.483854637378631</c:v>
                </c:pt>
                <c:pt idx="14">
                  <c:v>11.666088777941363</c:v>
                </c:pt>
                <c:pt idx="15">
                  <c:v>13.200286068265344</c:v>
                </c:pt>
                <c:pt idx="16">
                  <c:v>13.115506501499715</c:v>
                </c:pt>
                <c:pt idx="17">
                  <c:v>10.372796973309281</c:v>
                </c:pt>
                <c:pt idx="18">
                  <c:v>12.779280755524614</c:v>
                </c:pt>
                <c:pt idx="19">
                  <c:v>7.0471125446456409</c:v>
                </c:pt>
                <c:pt idx="20">
                  <c:v>13.509090460794704</c:v>
                </c:pt>
                <c:pt idx="21">
                  <c:v>11.773603622632923</c:v>
                </c:pt>
                <c:pt idx="22">
                  <c:v>12.329164735249591</c:v>
                </c:pt>
                <c:pt idx="23">
                  <c:v>11.036845057407504</c:v>
                </c:pt>
                <c:pt idx="24">
                  <c:v>10.464886798302651</c:v>
                </c:pt>
                <c:pt idx="25">
                  <c:v>13.29246375183317</c:v>
                </c:pt>
                <c:pt idx="26">
                  <c:v>13.002256080304225</c:v>
                </c:pt>
                <c:pt idx="27">
                  <c:v>13.555547862033706</c:v>
                </c:pt>
                <c:pt idx="28">
                  <c:v>13.8750612633917</c:v>
                </c:pt>
                <c:pt idx="29">
                  <c:v>0</c:v>
                </c:pt>
                <c:pt idx="30">
                  <c:v>13.491215737025</c:v>
                </c:pt>
              </c:numCache>
            </c:numRef>
          </c:val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Log(AMSD for ED=0.01)</c:v>
                </c:pt>
              </c:strCache>
            </c:strRef>
          </c:tx>
          <c:cat>
            <c:strRef>
              <c:f>Sheet1!$A$37:$A$67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Sheet1!$C$37:$C$67</c:f>
              <c:numCache>
                <c:formatCode>0.00</c:formatCode>
                <c:ptCount val="31"/>
                <c:pt idx="0">
                  <c:v>0</c:v>
                </c:pt>
                <c:pt idx="1">
                  <c:v>15.675746535355627</c:v>
                </c:pt>
                <c:pt idx="2">
                  <c:v>15.46794086312274</c:v>
                </c:pt>
                <c:pt idx="3">
                  <c:v>12.623828736090134</c:v>
                </c:pt>
                <c:pt idx="4">
                  <c:v>15.449800637598226</c:v>
                </c:pt>
                <c:pt idx="5">
                  <c:v>14.313038903136997</c:v>
                </c:pt>
                <c:pt idx="6">
                  <c:v>14.326915306620984</c:v>
                </c:pt>
                <c:pt idx="7">
                  <c:v>13.262238749456941</c:v>
                </c:pt>
                <c:pt idx="8">
                  <c:v>13.368556230986828</c:v>
                </c:pt>
                <c:pt idx="9">
                  <c:v>13.606960810802839</c:v>
                </c:pt>
                <c:pt idx="10">
                  <c:v>13.437272043356288</c:v>
                </c:pt>
                <c:pt idx="11">
                  <c:v>13.441488527757452</c:v>
                </c:pt>
                <c:pt idx="12">
                  <c:v>13.406551549548261</c:v>
                </c:pt>
                <c:pt idx="13">
                  <c:v>13.443581517263295</c:v>
                </c:pt>
                <c:pt idx="14">
                  <c:v>12.118071700132669</c:v>
                </c:pt>
                <c:pt idx="15">
                  <c:v>12.85951746883892</c:v>
                </c:pt>
                <c:pt idx="16">
                  <c:v>13.363564285429328</c:v>
                </c:pt>
                <c:pt idx="17">
                  <c:v>11.122029854454713</c:v>
                </c:pt>
                <c:pt idx="18">
                  <c:v>12.286886184535508</c:v>
                </c:pt>
                <c:pt idx="19">
                  <c:v>7.7053017789173435</c:v>
                </c:pt>
                <c:pt idx="20">
                  <c:v>13.39033600531007</c:v>
                </c:pt>
                <c:pt idx="21">
                  <c:v>11.803125135021027</c:v>
                </c:pt>
                <c:pt idx="22">
                  <c:v>12.289871038084971</c:v>
                </c:pt>
                <c:pt idx="23">
                  <c:v>11.57883652234757</c:v>
                </c:pt>
                <c:pt idx="24">
                  <c:v>10.988245710618507</c:v>
                </c:pt>
                <c:pt idx="25">
                  <c:v>13.208303552616984</c:v>
                </c:pt>
                <c:pt idx="26">
                  <c:v>12.408819411004083</c:v>
                </c:pt>
                <c:pt idx="27">
                  <c:v>13.824488186636552</c:v>
                </c:pt>
                <c:pt idx="28">
                  <c:v>14.313038903136997</c:v>
                </c:pt>
                <c:pt idx="29">
                  <c:v>1.3102096131181327</c:v>
                </c:pt>
                <c:pt idx="30">
                  <c:v>13.41777425365701</c:v>
                </c:pt>
              </c:numCache>
            </c:numRef>
          </c:val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Log(AMSD for ED=0.001)</c:v>
                </c:pt>
              </c:strCache>
            </c:strRef>
          </c:tx>
          <c:cat>
            <c:strRef>
              <c:f>Sheet1!$A$37:$A$67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Sheet1!$D$37:$D$67</c:f>
              <c:numCache>
                <c:formatCode>0.00</c:formatCode>
                <c:ptCount val="31"/>
                <c:pt idx="0">
                  <c:v>0</c:v>
                </c:pt>
                <c:pt idx="1">
                  <c:v>15.560052767391799</c:v>
                </c:pt>
                <c:pt idx="2">
                  <c:v>15.313619122972002</c:v>
                </c:pt>
                <c:pt idx="3">
                  <c:v>13.180652533351735</c:v>
                </c:pt>
                <c:pt idx="4">
                  <c:v>15.291593838115721</c:v>
                </c:pt>
                <c:pt idx="5">
                  <c:v>14.893653829443684</c:v>
                </c:pt>
                <c:pt idx="6">
                  <c:v>13.73115468770742</c:v>
                </c:pt>
                <c:pt idx="7">
                  <c:v>13.73115468770742</c:v>
                </c:pt>
                <c:pt idx="8">
                  <c:v>13.803284050555988</c:v>
                </c:pt>
                <c:pt idx="9">
                  <c:v>13.583747433190009</c:v>
                </c:pt>
                <c:pt idx="10">
                  <c:v>13.177399375954012</c:v>
                </c:pt>
                <c:pt idx="11">
                  <c:v>13.136333105303377</c:v>
                </c:pt>
                <c:pt idx="12">
                  <c:v>13.098870713773584</c:v>
                </c:pt>
                <c:pt idx="13">
                  <c:v>13.174121666192777</c:v>
                </c:pt>
                <c:pt idx="14">
                  <c:v>12.629889085192719</c:v>
                </c:pt>
                <c:pt idx="15">
                  <c:v>13.849427752331001</c:v>
                </c:pt>
                <c:pt idx="16">
                  <c:v>13.646833802007384</c:v>
                </c:pt>
                <c:pt idx="17">
                  <c:v>11.641258700005839</c:v>
                </c:pt>
                <c:pt idx="18">
                  <c:v>13.196562535241021</c:v>
                </c:pt>
                <c:pt idx="19">
                  <c:v>9.7428565941105454</c:v>
                </c:pt>
                <c:pt idx="20">
                  <c:v>13.167491087293763</c:v>
                </c:pt>
                <c:pt idx="21">
                  <c:v>11.663142144212147</c:v>
                </c:pt>
                <c:pt idx="22">
                  <c:v>12.424615597258663</c:v>
                </c:pt>
                <c:pt idx="23">
                  <c:v>11.629889085192719</c:v>
                </c:pt>
                <c:pt idx="24">
                  <c:v>11.770385458286452</c:v>
                </c:pt>
                <c:pt idx="25">
                  <c:v>13.220865069735103</c:v>
                </c:pt>
                <c:pt idx="26">
                  <c:v>12.796272866291625</c:v>
                </c:pt>
                <c:pt idx="27">
                  <c:v>13.878324197462472</c:v>
                </c:pt>
                <c:pt idx="28">
                  <c:v>14.893653829443684</c:v>
                </c:pt>
                <c:pt idx="29">
                  <c:v>2.7125125776513617</c:v>
                </c:pt>
                <c:pt idx="30">
                  <c:v>13.257667717642851</c:v>
                </c:pt>
              </c:numCache>
            </c:numRef>
          </c:val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Log(AMSD for ED=0.0001)</c:v>
                </c:pt>
              </c:strCache>
            </c:strRef>
          </c:tx>
          <c:cat>
            <c:strRef>
              <c:f>Sheet1!$A$37:$A$67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Sheet1!$E$37:$E$67</c:f>
              <c:numCache>
                <c:formatCode>0.00</c:formatCode>
                <c:ptCount val="31"/>
                <c:pt idx="0">
                  <c:v>0</c:v>
                </c:pt>
                <c:pt idx="1">
                  <c:v>15.43358314432802</c:v>
                </c:pt>
                <c:pt idx="2">
                  <c:v>15.088108010223644</c:v>
                </c:pt>
                <c:pt idx="3">
                  <c:v>14.205493608941499</c:v>
                </c:pt>
                <c:pt idx="4">
                  <c:v>15.068972999783384</c:v>
                </c:pt>
                <c:pt idx="5">
                  <c:v>15.188002876781162</c:v>
                </c:pt>
                <c:pt idx="6">
                  <c:v>15.190967355744903</c:v>
                </c:pt>
                <c:pt idx="7">
                  <c:v>13.747925890597514</c:v>
                </c:pt>
                <c:pt idx="8">
                  <c:v>13.92674000798867</c:v>
                </c:pt>
                <c:pt idx="9">
                  <c:v>13.841215390556506</c:v>
                </c:pt>
                <c:pt idx="10">
                  <c:v>13.022780562284098</c:v>
                </c:pt>
                <c:pt idx="11">
                  <c:v>12.98029860020193</c:v>
                </c:pt>
                <c:pt idx="12">
                  <c:v>12.944295022403514</c:v>
                </c:pt>
                <c:pt idx="13">
                  <c:v>13.013544584715499</c:v>
                </c:pt>
                <c:pt idx="14">
                  <c:v>12.660137917350092</c:v>
                </c:pt>
                <c:pt idx="15">
                  <c:v>14.160370588153134</c:v>
                </c:pt>
                <c:pt idx="16">
                  <c:v>13.71028629025902</c:v>
                </c:pt>
                <c:pt idx="17">
                  <c:v>12.134239731295974</c:v>
                </c:pt>
                <c:pt idx="18">
                  <c:v>13.331146058909939</c:v>
                </c:pt>
                <c:pt idx="19">
                  <c:v>10.459812668037483</c:v>
                </c:pt>
                <c:pt idx="20">
                  <c:v>13.023215509222709</c:v>
                </c:pt>
                <c:pt idx="21">
                  <c:v>11.719131697486924</c:v>
                </c:pt>
                <c:pt idx="22">
                  <c:v>12.407465386977158</c:v>
                </c:pt>
                <c:pt idx="23">
                  <c:v>11.626794393616908</c:v>
                </c:pt>
                <c:pt idx="24">
                  <c:v>11.724353738141746</c:v>
                </c:pt>
                <c:pt idx="25">
                  <c:v>12.837231009564919</c:v>
                </c:pt>
                <c:pt idx="26">
                  <c:v>12.768724812578784</c:v>
                </c:pt>
                <c:pt idx="27">
                  <c:v>13.690168001551607</c:v>
                </c:pt>
                <c:pt idx="28">
                  <c:v>15.188002876781162</c:v>
                </c:pt>
                <c:pt idx="29">
                  <c:v>2.8742962561797931</c:v>
                </c:pt>
                <c:pt idx="30">
                  <c:v>12.989791753735759</c:v>
                </c:pt>
              </c:numCache>
            </c:numRef>
          </c:val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Log(AMSD for ED=0.00001)</c:v>
                </c:pt>
              </c:strCache>
            </c:strRef>
          </c:tx>
          <c:cat>
            <c:strRef>
              <c:f>Sheet1!$A$37:$A$67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Sheet1!$F$37:$F$67</c:f>
              <c:numCache>
                <c:formatCode>0.00</c:formatCode>
                <c:ptCount val="31"/>
                <c:pt idx="0">
                  <c:v>0</c:v>
                </c:pt>
                <c:pt idx="1">
                  <c:v>15.239480239281745</c:v>
                </c:pt>
                <c:pt idx="2">
                  <c:v>14.037707497990068</c:v>
                </c:pt>
                <c:pt idx="3">
                  <c:v>15.117334402857615</c:v>
                </c:pt>
                <c:pt idx="4">
                  <c:v>14.131933911427904</c:v>
                </c:pt>
                <c:pt idx="5">
                  <c:v>15.441845494371119</c:v>
                </c:pt>
                <c:pt idx="6">
                  <c:v>15.44534788820719</c:v>
                </c:pt>
                <c:pt idx="7">
                  <c:v>14.258663555654085</c:v>
                </c:pt>
                <c:pt idx="8">
                  <c:v>14.31866148532937</c:v>
                </c:pt>
                <c:pt idx="9">
                  <c:v>14.255974417143303</c:v>
                </c:pt>
                <c:pt idx="10">
                  <c:v>13.358778708537352</c:v>
                </c:pt>
                <c:pt idx="11">
                  <c:v>13.334705850119228</c:v>
                </c:pt>
                <c:pt idx="12">
                  <c:v>13.302001572091346</c:v>
                </c:pt>
                <c:pt idx="13">
                  <c:v>13.34800161752116</c:v>
                </c:pt>
                <c:pt idx="14">
                  <c:v>12.360902402167207</c:v>
                </c:pt>
                <c:pt idx="15">
                  <c:v>13.993137416185226</c:v>
                </c:pt>
                <c:pt idx="16">
                  <c:v>13.279597462489727</c:v>
                </c:pt>
                <c:pt idx="17">
                  <c:v>12.204484578576515</c:v>
                </c:pt>
                <c:pt idx="18">
                  <c:v>13.16309189341829</c:v>
                </c:pt>
                <c:pt idx="19">
                  <c:v>10.713790516667579</c:v>
                </c:pt>
                <c:pt idx="20">
                  <c:v>12.980606411800458</c:v>
                </c:pt>
                <c:pt idx="21">
                  <c:v>11.7428754900351</c:v>
                </c:pt>
                <c:pt idx="22">
                  <c:v>12.156358510759322</c:v>
                </c:pt>
                <c:pt idx="23">
                  <c:v>11.565022384823132</c:v>
                </c:pt>
                <c:pt idx="24">
                  <c:v>11.436538367450183</c:v>
                </c:pt>
                <c:pt idx="25">
                  <c:v>13.226685041041316</c:v>
                </c:pt>
                <c:pt idx="26">
                  <c:v>12.743753740045022</c:v>
                </c:pt>
                <c:pt idx="27">
                  <c:v>14.078532318796663</c:v>
                </c:pt>
                <c:pt idx="28">
                  <c:v>15.441845494371119</c:v>
                </c:pt>
                <c:pt idx="29">
                  <c:v>2.9142525157525814</c:v>
                </c:pt>
                <c:pt idx="30">
                  <c:v>12.507030437845446</c:v>
                </c:pt>
              </c:numCache>
            </c:numRef>
          </c:val>
        </c:ser>
        <c:axId val="118892800"/>
        <c:axId val="118423552"/>
      </c:barChart>
      <c:catAx>
        <c:axId val="118892800"/>
        <c:scaling>
          <c:orientation val="minMax"/>
        </c:scaling>
        <c:axPos val="b"/>
        <c:tickLblPos val="nextTo"/>
        <c:crossAx val="118423552"/>
        <c:crosses val="autoZero"/>
        <c:auto val="1"/>
        <c:lblAlgn val="ctr"/>
        <c:lblOffset val="100"/>
      </c:catAx>
      <c:valAx>
        <c:axId val="118423552"/>
        <c:scaling>
          <c:orientation val="minMax"/>
        </c:scaling>
        <c:axPos val="l"/>
        <c:majorGridlines/>
        <c:numFmt formatCode="0.00" sourceLinked="1"/>
        <c:tickLblPos val="nextTo"/>
        <c:crossAx val="1188928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MSD for eD=0.05</c:v>
                </c:pt>
              </c:strCache>
            </c:strRef>
          </c:tx>
          <c:cat>
            <c:strRef>
              <c:f>Sheet2!$A$2:$A$32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100</c:v>
                </c:pt>
                <c:pt idx="1">
                  <c:v>81.2</c:v>
                </c:pt>
                <c:pt idx="2">
                  <c:v>79.3</c:v>
                </c:pt>
                <c:pt idx="3">
                  <c:v>27.3</c:v>
                </c:pt>
                <c:pt idx="4">
                  <c:v>80.099999999999994</c:v>
                </c:pt>
                <c:pt idx="5">
                  <c:v>1.8</c:v>
                </c:pt>
                <c:pt idx="6">
                  <c:v>27.9</c:v>
                </c:pt>
                <c:pt idx="7">
                  <c:v>15.5</c:v>
                </c:pt>
                <c:pt idx="8">
                  <c:v>3.7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0.1</c:v>
                </c:pt>
                <c:pt idx="15">
                  <c:v>8.3000000000000007</c:v>
                </c:pt>
                <c:pt idx="16">
                  <c:v>0.3</c:v>
                </c:pt>
                <c:pt idx="17" formatCode="0.00E+00">
                  <c:v>5.04E-4</c:v>
                </c:pt>
                <c:pt idx="18">
                  <c:v>0.3</c:v>
                </c:pt>
                <c:pt idx="19" formatCode="0.00E+00">
                  <c:v>2.5499999999999999E-7</c:v>
                </c:pt>
                <c:pt idx="20">
                  <c:v>0.8</c:v>
                </c:pt>
                <c:pt idx="21" formatCode="0.00E+00">
                  <c:v>0.1</c:v>
                </c:pt>
                <c:pt idx="22">
                  <c:v>0.1</c:v>
                </c:pt>
                <c:pt idx="23" formatCode="0.00E+00">
                  <c:v>7.1300000000000001E-3</c:v>
                </c:pt>
                <c:pt idx="24" formatCode="0.00E+00">
                  <c:v>3.0899999999999998E-4</c:v>
                </c:pt>
                <c:pt idx="25" formatCode="0.00E+00">
                  <c:v>2.7</c:v>
                </c:pt>
                <c:pt idx="26" formatCode="0.00E+00">
                  <c:v>0.4</c:v>
                </c:pt>
                <c:pt idx="27" formatCode="0.00E+00">
                  <c:v>0.8</c:v>
                </c:pt>
                <c:pt idx="28" formatCode="0.00E+00">
                  <c:v>1.7</c:v>
                </c:pt>
                <c:pt idx="29" formatCode="0.00E+00">
                  <c:v>5.44E-14</c:v>
                </c:pt>
                <c:pt idx="30">
                  <c:v>0.8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MSD for eD=0.01</c:v>
                </c:pt>
              </c:strCache>
            </c:strRef>
          </c:tx>
          <c:cat>
            <c:strRef>
              <c:f>Sheet2!$A$2:$A$32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Sheet2!$C$2:$C$32</c:f>
              <c:numCache>
                <c:formatCode>General</c:formatCode>
                <c:ptCount val="31"/>
                <c:pt idx="0">
                  <c:v>100</c:v>
                </c:pt>
                <c:pt idx="1">
                  <c:v>68</c:v>
                </c:pt>
                <c:pt idx="2">
                  <c:v>64</c:v>
                </c:pt>
                <c:pt idx="3">
                  <c:v>8.1999999999999993</c:v>
                </c:pt>
                <c:pt idx="4">
                  <c:v>65</c:v>
                </c:pt>
                <c:pt idx="5">
                  <c:v>6.2</c:v>
                </c:pt>
                <c:pt idx="6">
                  <c:v>12</c:v>
                </c:pt>
                <c:pt idx="7">
                  <c:v>1.1000000000000001</c:v>
                </c:pt>
                <c:pt idx="8">
                  <c:v>2</c:v>
                </c:pt>
                <c:pt idx="9">
                  <c:v>1.4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0.1</c:v>
                </c:pt>
                <c:pt idx="15">
                  <c:v>1.3</c:v>
                </c:pt>
                <c:pt idx="16">
                  <c:v>0.8</c:v>
                </c:pt>
                <c:pt idx="17" formatCode="0.00E+00">
                  <c:v>4.1399999999999996E-3</c:v>
                </c:pt>
                <c:pt idx="18">
                  <c:v>0.2</c:v>
                </c:pt>
                <c:pt idx="19" formatCode="0.00E+00">
                  <c:v>1.55E-6</c:v>
                </c:pt>
                <c:pt idx="20">
                  <c:v>0.9</c:v>
                </c:pt>
                <c:pt idx="21" formatCode="0.00E+00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 formatCode="0.00E+00">
                  <c:v>3.2100000000000002E-3</c:v>
                </c:pt>
                <c:pt idx="27">
                  <c:v>2.4</c:v>
                </c:pt>
                <c:pt idx="28">
                  <c:v>6.1</c:v>
                </c:pt>
                <c:pt idx="29" formatCode="0.00E+00">
                  <c:v>6.3100000000000004E-13</c:v>
                </c:pt>
                <c:pt idx="3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MSD for eD=0.001</c:v>
                </c:pt>
              </c:strCache>
            </c:strRef>
          </c:tx>
          <c:cat>
            <c:strRef>
              <c:f>Sheet2!$A$2:$A$32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Sheet2!$D$2:$D$32</c:f>
              <c:numCache>
                <c:formatCode>General</c:formatCode>
                <c:ptCount val="31"/>
                <c:pt idx="0">
                  <c:v>100</c:v>
                </c:pt>
                <c:pt idx="1">
                  <c:v>50.9</c:v>
                </c:pt>
                <c:pt idx="2">
                  <c:v>42.4</c:v>
                </c:pt>
                <c:pt idx="3">
                  <c:v>0.6</c:v>
                </c:pt>
                <c:pt idx="4">
                  <c:v>43.1</c:v>
                </c:pt>
                <c:pt idx="5">
                  <c:v>18.8</c:v>
                </c:pt>
                <c:pt idx="6">
                  <c:v>18.899999999999999</c:v>
                </c:pt>
                <c:pt idx="7">
                  <c:v>3.1</c:v>
                </c:pt>
                <c:pt idx="8">
                  <c:v>4</c:v>
                </c:pt>
                <c:pt idx="9">
                  <c:v>1.4</c:v>
                </c:pt>
                <c:pt idx="10">
                  <c:v>0.6</c:v>
                </c:pt>
                <c:pt idx="11">
                  <c:v>0.6</c:v>
                </c:pt>
                <c:pt idx="12">
                  <c:v>0.5</c:v>
                </c:pt>
                <c:pt idx="13">
                  <c:v>0.6</c:v>
                </c:pt>
                <c:pt idx="14">
                  <c:v>0.2</c:v>
                </c:pt>
                <c:pt idx="15">
                  <c:v>3.7</c:v>
                </c:pt>
                <c:pt idx="16">
                  <c:v>1.6</c:v>
                </c:pt>
                <c:pt idx="17" formatCode="0.00E+00">
                  <c:v>1.75E-4</c:v>
                </c:pt>
                <c:pt idx="18">
                  <c:v>0.6</c:v>
                </c:pt>
                <c:pt idx="19" formatCode="0.00E+00">
                  <c:v>1.7500000000000002E-2</c:v>
                </c:pt>
                <c:pt idx="20">
                  <c:v>0.6</c:v>
                </c:pt>
                <c:pt idx="21" formatCode="0.00E+00">
                  <c:v>3.5099999999999999E-2</c:v>
                </c:pt>
                <c:pt idx="22">
                  <c:v>0.1</c:v>
                </c:pt>
                <c:pt idx="23" formatCode="0.00E+00">
                  <c:v>1.5100000000000001E-2</c:v>
                </c:pt>
                <c:pt idx="24" formatCode="0.00E+00">
                  <c:v>1.9400000000000001E-2</c:v>
                </c:pt>
                <c:pt idx="25">
                  <c:v>1.7</c:v>
                </c:pt>
                <c:pt idx="26">
                  <c:v>0.3</c:v>
                </c:pt>
                <c:pt idx="27">
                  <c:v>3</c:v>
                </c:pt>
                <c:pt idx="28">
                  <c:v>18.8</c:v>
                </c:pt>
                <c:pt idx="29" formatCode="0.00E+00">
                  <c:v>1.64E-11</c:v>
                </c:pt>
                <c:pt idx="30">
                  <c:v>0.8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MSD for eD=0.0001</c:v>
                </c:pt>
              </c:strCache>
            </c:strRef>
          </c:tx>
          <c:cat>
            <c:strRef>
              <c:f>Sheet2!$A$2:$A$32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Sheet2!$E$2:$E$32</c:f>
              <c:numCache>
                <c:formatCode>General</c:formatCode>
                <c:ptCount val="31"/>
                <c:pt idx="0">
                  <c:v>100</c:v>
                </c:pt>
                <c:pt idx="1">
                  <c:v>37.299999999999997</c:v>
                </c:pt>
                <c:pt idx="2">
                  <c:v>23.4</c:v>
                </c:pt>
                <c:pt idx="3">
                  <c:v>5.8</c:v>
                </c:pt>
                <c:pt idx="4">
                  <c:v>24.4</c:v>
                </c:pt>
                <c:pt idx="5">
                  <c:v>33</c:v>
                </c:pt>
                <c:pt idx="6">
                  <c:v>36.5</c:v>
                </c:pt>
                <c:pt idx="7">
                  <c:v>2.2000000000000002</c:v>
                </c:pt>
                <c:pt idx="8">
                  <c:v>3.5</c:v>
                </c:pt>
                <c:pt idx="9">
                  <c:v>2.7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0.5</c:v>
                </c:pt>
                <c:pt idx="14">
                  <c:v>0.2</c:v>
                </c:pt>
                <c:pt idx="15">
                  <c:v>5.2</c:v>
                </c:pt>
                <c:pt idx="16">
                  <c:v>2.2999999999999998</c:v>
                </c:pt>
                <c:pt idx="17" formatCode="0.00E+00">
                  <c:v>4.6199999999999998E-2</c:v>
                </c:pt>
                <c:pt idx="18">
                  <c:v>0.8</c:v>
                </c:pt>
                <c:pt idx="19" formatCode="0.00E+00">
                  <c:v>9.4499999999999998E-4</c:v>
                </c:pt>
                <c:pt idx="20">
                  <c:v>0.4</c:v>
                </c:pt>
                <c:pt idx="21" formatCode="0.00E+00">
                  <c:v>3.4500000000000003E-2</c:v>
                </c:pt>
                <c:pt idx="22">
                  <c:v>0.1</c:v>
                </c:pt>
                <c:pt idx="23" formatCode="0.00E+00">
                  <c:v>1.6E-2</c:v>
                </c:pt>
                <c:pt idx="24" formatCode="0.00E+00">
                  <c:v>1.95E-2</c:v>
                </c:pt>
                <c:pt idx="25">
                  <c:v>0.4</c:v>
                </c:pt>
                <c:pt idx="26">
                  <c:v>0.2</c:v>
                </c:pt>
                <c:pt idx="27">
                  <c:v>1.7</c:v>
                </c:pt>
                <c:pt idx="28">
                  <c:v>32.9</c:v>
                </c:pt>
                <c:pt idx="29" formatCode="0.00E+00">
                  <c:v>2.5699999999999999E-11</c:v>
                </c:pt>
                <c:pt idx="30">
                  <c:v>0.4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MSD for eD=0.000001</c:v>
                </c:pt>
              </c:strCache>
            </c:strRef>
          </c:tx>
          <c:cat>
            <c:strRef>
              <c:f>Sheet2!$A$2:$A$32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Sheet2!$F$2:$F$32</c:f>
              <c:numCache>
                <c:formatCode>General</c:formatCode>
                <c:ptCount val="31"/>
                <c:pt idx="0">
                  <c:v>100</c:v>
                </c:pt>
                <c:pt idx="1">
                  <c:v>23.1</c:v>
                </c:pt>
                <c:pt idx="2">
                  <c:v>2.1</c:v>
                </c:pt>
                <c:pt idx="3">
                  <c:v>20.100000000000001</c:v>
                </c:pt>
                <c:pt idx="4">
                  <c:v>4.8</c:v>
                </c:pt>
                <c:pt idx="5">
                  <c:v>56.4</c:v>
                </c:pt>
                <c:pt idx="6">
                  <c:v>72.2</c:v>
                </c:pt>
                <c:pt idx="7">
                  <c:v>4.5</c:v>
                </c:pt>
                <c:pt idx="8">
                  <c:v>15.4</c:v>
                </c:pt>
                <c:pt idx="9">
                  <c:v>6.2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 formatCode="0.00E+00">
                  <c:v>9.2100000000000001E-2</c:v>
                </c:pt>
                <c:pt idx="16">
                  <c:v>2.4</c:v>
                </c:pt>
                <c:pt idx="17">
                  <c:v>2.9</c:v>
                </c:pt>
                <c:pt idx="18" formatCode="0.00E+00">
                  <c:v>7.9799999999999996E-2</c:v>
                </c:pt>
                <c:pt idx="19">
                  <c:v>0.6</c:v>
                </c:pt>
                <c:pt idx="20">
                  <c:v>0.2</c:v>
                </c:pt>
                <c:pt idx="21">
                  <c:v>0</c:v>
                </c:pt>
                <c:pt idx="22">
                  <c:v>0.1</c:v>
                </c:pt>
                <c:pt idx="23" formatCode="0.00E+00">
                  <c:v>1.8200000000000001E-2</c:v>
                </c:pt>
                <c:pt idx="24" formatCode="0.00E+00">
                  <c:v>1.8499999999999999E-2</c:v>
                </c:pt>
                <c:pt idx="25">
                  <c:v>0.6</c:v>
                </c:pt>
                <c:pt idx="26">
                  <c:v>0.2</c:v>
                </c:pt>
                <c:pt idx="27">
                  <c:v>4.3</c:v>
                </c:pt>
                <c:pt idx="28">
                  <c:v>56.4</c:v>
                </c:pt>
                <c:pt idx="29" formatCode="0.00E+00">
                  <c:v>2.7499999999999999E-11</c:v>
                </c:pt>
                <c:pt idx="30">
                  <c:v>0.3</c:v>
                </c:pt>
              </c:numCache>
            </c:numRef>
          </c:val>
        </c:ser>
        <c:axId val="152139264"/>
        <c:axId val="152140800"/>
      </c:barChart>
      <c:catAx>
        <c:axId val="152139264"/>
        <c:scaling>
          <c:orientation val="minMax"/>
        </c:scaling>
        <c:axPos val="b"/>
        <c:tickLblPos val="nextTo"/>
        <c:crossAx val="152140800"/>
        <c:crosses val="autoZero"/>
        <c:auto val="1"/>
        <c:lblAlgn val="ctr"/>
        <c:lblOffset val="100"/>
      </c:catAx>
      <c:valAx>
        <c:axId val="152140800"/>
        <c:scaling>
          <c:orientation val="minMax"/>
        </c:scaling>
        <c:axPos val="l"/>
        <c:majorGridlines/>
        <c:numFmt formatCode="General" sourceLinked="1"/>
        <c:tickLblPos val="nextTo"/>
        <c:crossAx val="15213926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Sheet4!$C$1</c:f>
              <c:strCache>
                <c:ptCount val="1"/>
                <c:pt idx="0">
                  <c:v>Average (AMSD)</c:v>
                </c:pt>
              </c:strCache>
            </c:strRef>
          </c:tx>
          <c:cat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Sheet4!$C$2:$C$32</c:f>
              <c:numCache>
                <c:formatCode>0.00E+00</c:formatCode>
                <c:ptCount val="31"/>
                <c:pt idx="0">
                  <c:v>4.6646829038449765E-2</c:v>
                </c:pt>
                <c:pt idx="1">
                  <c:v>15.576887617405154</c:v>
                </c:pt>
                <c:pt idx="2">
                  <c:v>15.136575950456162</c:v>
                </c:pt>
                <c:pt idx="3">
                  <c:v>13.511163056315723</c:v>
                </c:pt>
                <c:pt idx="4">
                  <c:v>15.140078568675984</c:v>
                </c:pt>
                <c:pt idx="5">
                  <c:v>14.742921575452877</c:v>
                </c:pt>
                <c:pt idx="6">
                  <c:v>14.514490402362384</c:v>
                </c:pt>
                <c:pt idx="7">
                  <c:v>13.788398187287655</c:v>
                </c:pt>
                <c:pt idx="8">
                  <c:v>13.79642593262974</c:v>
                </c:pt>
                <c:pt idx="9">
                  <c:v>13.77708208305398</c:v>
                </c:pt>
                <c:pt idx="10">
                  <c:v>13.30106423018529</c:v>
                </c:pt>
                <c:pt idx="11">
                  <c:v>13.286469299996309</c:v>
                </c:pt>
                <c:pt idx="12">
                  <c:v>13.245617094760558</c:v>
                </c:pt>
                <c:pt idx="13">
                  <c:v>13.29262080461427</c:v>
                </c:pt>
                <c:pt idx="14">
                  <c:v>12.287017976556809</c:v>
                </c:pt>
                <c:pt idx="15">
                  <c:v>13.612547858754727</c:v>
                </c:pt>
                <c:pt idx="16">
                  <c:v>13.423157668337035</c:v>
                </c:pt>
                <c:pt idx="17">
                  <c:v>11.494961967528464</c:v>
                </c:pt>
                <c:pt idx="18">
                  <c:v>12.951393485525875</c:v>
                </c:pt>
                <c:pt idx="19">
                  <c:v>9.1337748204757183</c:v>
                </c:pt>
                <c:pt idx="20">
                  <c:v>13.214147894884343</c:v>
                </c:pt>
                <c:pt idx="21">
                  <c:v>11.740375617877623</c:v>
                </c:pt>
                <c:pt idx="22">
                  <c:v>12.321495053665942</c:v>
                </c:pt>
                <c:pt idx="23">
                  <c:v>11.487477488677566</c:v>
                </c:pt>
                <c:pt idx="24">
                  <c:v>11.276882014559908</c:v>
                </c:pt>
                <c:pt idx="25">
                  <c:v>13.157109684958296</c:v>
                </c:pt>
                <c:pt idx="26">
                  <c:v>12.743965382044747</c:v>
                </c:pt>
                <c:pt idx="27">
                  <c:v>13.8054121132962</c:v>
                </c:pt>
                <c:pt idx="28">
                  <c:v>14.742320473424934</c:v>
                </c:pt>
                <c:pt idx="29">
                  <c:v>1.9622541925403738</c:v>
                </c:pt>
                <c:pt idx="30">
                  <c:v>13.132695979981213</c:v>
                </c:pt>
              </c:numCache>
            </c:numRef>
          </c:val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Average (MSD)</c:v>
                </c:pt>
              </c:strCache>
            </c:strRef>
          </c:tx>
          <c:cat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Sheet4!$E$2:$E$32</c:f>
              <c:numCache>
                <c:formatCode>0.00</c:formatCode>
                <c:ptCount val="31"/>
                <c:pt idx="0">
                  <c:v>100</c:v>
                </c:pt>
                <c:pt idx="1">
                  <c:v>52.1</c:v>
                </c:pt>
                <c:pt idx="2">
                  <c:v>42.24</c:v>
                </c:pt>
                <c:pt idx="3">
                  <c:v>12.4</c:v>
                </c:pt>
                <c:pt idx="4">
                  <c:v>43.480000000000004</c:v>
                </c:pt>
                <c:pt idx="5">
                  <c:v>23.24</c:v>
                </c:pt>
                <c:pt idx="6">
                  <c:v>33.5</c:v>
                </c:pt>
                <c:pt idx="7">
                  <c:v>5.28</c:v>
                </c:pt>
                <c:pt idx="8">
                  <c:v>5.7200000000000006</c:v>
                </c:pt>
                <c:pt idx="9">
                  <c:v>2.54</c:v>
                </c:pt>
                <c:pt idx="10">
                  <c:v>0.72</c:v>
                </c:pt>
                <c:pt idx="11">
                  <c:v>0.72</c:v>
                </c:pt>
                <c:pt idx="12">
                  <c:v>0.67999999999999994</c:v>
                </c:pt>
                <c:pt idx="13">
                  <c:v>0.72</c:v>
                </c:pt>
                <c:pt idx="14">
                  <c:v>0.26</c:v>
                </c:pt>
                <c:pt idx="15">
                  <c:v>3.7184199999999996</c:v>
                </c:pt>
                <c:pt idx="16">
                  <c:v>1.48</c:v>
                </c:pt>
                <c:pt idx="17">
                  <c:v>0.59020380000000006</c:v>
                </c:pt>
                <c:pt idx="18">
                  <c:v>0.39596000000000003</c:v>
                </c:pt>
                <c:pt idx="19">
                  <c:v>0.12368936099999998</c:v>
                </c:pt>
                <c:pt idx="20">
                  <c:v>0.58000000000000007</c:v>
                </c:pt>
                <c:pt idx="21">
                  <c:v>3.3919999999999999E-2</c:v>
                </c:pt>
                <c:pt idx="22">
                  <c:v>0.1</c:v>
                </c:pt>
                <c:pt idx="23">
                  <c:v>1.1286000000000001E-2</c:v>
                </c:pt>
                <c:pt idx="24">
                  <c:v>3.1541799999999995E-2</c:v>
                </c:pt>
                <c:pt idx="25">
                  <c:v>1.08</c:v>
                </c:pt>
                <c:pt idx="26">
                  <c:v>0.220642</c:v>
                </c:pt>
                <c:pt idx="27">
                  <c:v>2.44</c:v>
                </c:pt>
                <c:pt idx="28">
                  <c:v>23.18</c:v>
                </c:pt>
                <c:pt idx="29">
                  <c:v>1.4057079999999999E-11</c:v>
                </c:pt>
                <c:pt idx="30">
                  <c:v>0.65999999999999992</c:v>
                </c:pt>
              </c:numCache>
            </c:numRef>
          </c:val>
        </c:ser>
        <c:ser>
          <c:idx val="2"/>
          <c:order val="2"/>
          <c:tx>
            <c:strRef>
              <c:f>Sheet4!$B$1</c:f>
              <c:strCache>
                <c:ptCount val="1"/>
                <c:pt idx="0">
                  <c:v>CPU Time</c:v>
                </c:pt>
              </c:strCache>
            </c:strRef>
          </c:tx>
          <c:cat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Sheet4!$B$2:$B$32</c:f>
              <c:numCache>
                <c:formatCode>General</c:formatCode>
                <c:ptCount val="31"/>
                <c:pt idx="0">
                  <c:v>62</c:v>
                </c:pt>
                <c:pt idx="1">
                  <c:v>16</c:v>
                </c:pt>
                <c:pt idx="2">
                  <c:v>32</c:v>
                </c:pt>
                <c:pt idx="3">
                  <c:v>25</c:v>
                </c:pt>
                <c:pt idx="4">
                  <c:v>18</c:v>
                </c:pt>
                <c:pt idx="5">
                  <c:v>57</c:v>
                </c:pt>
                <c:pt idx="6">
                  <c:v>40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38</c:v>
                </c:pt>
                <c:pt idx="14">
                  <c:v>56</c:v>
                </c:pt>
                <c:pt idx="15">
                  <c:v>39</c:v>
                </c:pt>
                <c:pt idx="16">
                  <c:v>56</c:v>
                </c:pt>
                <c:pt idx="17">
                  <c:v>75</c:v>
                </c:pt>
                <c:pt idx="18">
                  <c:v>39</c:v>
                </c:pt>
                <c:pt idx="19">
                  <c:v>82</c:v>
                </c:pt>
                <c:pt idx="20">
                  <c:v>40</c:v>
                </c:pt>
                <c:pt idx="21">
                  <c:v>73</c:v>
                </c:pt>
                <c:pt idx="22">
                  <c:v>32</c:v>
                </c:pt>
                <c:pt idx="23">
                  <c:v>33</c:v>
                </c:pt>
                <c:pt idx="24">
                  <c:v>50</c:v>
                </c:pt>
                <c:pt idx="25">
                  <c:v>28</c:v>
                </c:pt>
                <c:pt idx="26">
                  <c:v>53</c:v>
                </c:pt>
                <c:pt idx="27">
                  <c:v>100</c:v>
                </c:pt>
                <c:pt idx="28">
                  <c:v>54</c:v>
                </c:pt>
                <c:pt idx="29">
                  <c:v>57</c:v>
                </c:pt>
                <c:pt idx="30">
                  <c:v>45</c:v>
                </c:pt>
              </c:numCache>
            </c:numRef>
          </c:val>
        </c:ser>
        <c:axId val="85161856"/>
        <c:axId val="85163392"/>
      </c:barChart>
      <c:catAx>
        <c:axId val="85161856"/>
        <c:scaling>
          <c:orientation val="minMax"/>
        </c:scaling>
        <c:axPos val="b"/>
        <c:tickLblPos val="nextTo"/>
        <c:crossAx val="85163392"/>
        <c:crosses val="autoZero"/>
        <c:auto val="1"/>
        <c:lblAlgn val="ctr"/>
        <c:lblOffset val="100"/>
      </c:catAx>
      <c:valAx>
        <c:axId val="85163392"/>
        <c:scaling>
          <c:orientation val="minMax"/>
        </c:scaling>
        <c:axPos val="l"/>
        <c:majorGridlines/>
        <c:numFmt formatCode="0.00E+00" sourceLinked="1"/>
        <c:tickLblPos val="nextTo"/>
        <c:crossAx val="8516185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Sheet4!$C$1</c:f>
              <c:strCache>
                <c:ptCount val="1"/>
                <c:pt idx="0">
                  <c:v>Average (AMSD)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Sheet4!$B$2:$B$32</c:f>
              <c:numCache>
                <c:formatCode>General</c:formatCode>
                <c:ptCount val="31"/>
                <c:pt idx="0">
                  <c:v>62</c:v>
                </c:pt>
                <c:pt idx="1">
                  <c:v>16</c:v>
                </c:pt>
                <c:pt idx="2">
                  <c:v>32</c:v>
                </c:pt>
                <c:pt idx="3">
                  <c:v>25</c:v>
                </c:pt>
                <c:pt idx="4">
                  <c:v>18</c:v>
                </c:pt>
                <c:pt idx="5">
                  <c:v>57</c:v>
                </c:pt>
                <c:pt idx="6">
                  <c:v>40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38</c:v>
                </c:pt>
                <c:pt idx="14">
                  <c:v>56</c:v>
                </c:pt>
                <c:pt idx="15">
                  <c:v>39</c:v>
                </c:pt>
                <c:pt idx="16">
                  <c:v>56</c:v>
                </c:pt>
                <c:pt idx="17">
                  <c:v>75</c:v>
                </c:pt>
                <c:pt idx="18">
                  <c:v>39</c:v>
                </c:pt>
                <c:pt idx="19">
                  <c:v>82</c:v>
                </c:pt>
                <c:pt idx="20">
                  <c:v>40</c:v>
                </c:pt>
                <c:pt idx="21">
                  <c:v>73</c:v>
                </c:pt>
                <c:pt idx="22">
                  <c:v>32</c:v>
                </c:pt>
                <c:pt idx="23">
                  <c:v>33</c:v>
                </c:pt>
                <c:pt idx="24">
                  <c:v>50</c:v>
                </c:pt>
                <c:pt idx="25">
                  <c:v>28</c:v>
                </c:pt>
                <c:pt idx="26">
                  <c:v>53</c:v>
                </c:pt>
                <c:pt idx="27">
                  <c:v>100</c:v>
                </c:pt>
                <c:pt idx="28">
                  <c:v>54</c:v>
                </c:pt>
                <c:pt idx="29">
                  <c:v>57</c:v>
                </c:pt>
                <c:pt idx="30">
                  <c:v>45</c:v>
                </c:pt>
              </c:numCache>
            </c:numRef>
          </c:xVal>
          <c:yVal>
            <c:numRef>
              <c:f>Sheet4!$C$2:$C$32</c:f>
              <c:numCache>
                <c:formatCode>0.00E+00</c:formatCode>
                <c:ptCount val="31"/>
                <c:pt idx="0">
                  <c:v>4.6646829038449765E-2</c:v>
                </c:pt>
                <c:pt idx="1">
                  <c:v>15.576887617405154</c:v>
                </c:pt>
                <c:pt idx="2">
                  <c:v>15.136575950456162</c:v>
                </c:pt>
                <c:pt idx="3">
                  <c:v>13.511163056315723</c:v>
                </c:pt>
                <c:pt idx="4">
                  <c:v>15.140078568675984</c:v>
                </c:pt>
                <c:pt idx="5">
                  <c:v>14.742921575452877</c:v>
                </c:pt>
                <c:pt idx="6">
                  <c:v>14.514490402362384</c:v>
                </c:pt>
                <c:pt idx="7">
                  <c:v>13.788398187287655</c:v>
                </c:pt>
                <c:pt idx="8">
                  <c:v>13.79642593262974</c:v>
                </c:pt>
                <c:pt idx="9">
                  <c:v>13.77708208305398</c:v>
                </c:pt>
                <c:pt idx="10">
                  <c:v>13.30106423018529</c:v>
                </c:pt>
                <c:pt idx="11">
                  <c:v>13.286469299996309</c:v>
                </c:pt>
                <c:pt idx="12">
                  <c:v>13.245617094760558</c:v>
                </c:pt>
                <c:pt idx="13">
                  <c:v>13.29262080461427</c:v>
                </c:pt>
                <c:pt idx="14">
                  <c:v>12.287017976556809</c:v>
                </c:pt>
                <c:pt idx="15">
                  <c:v>13.612547858754727</c:v>
                </c:pt>
                <c:pt idx="16">
                  <c:v>13.423157668337035</c:v>
                </c:pt>
                <c:pt idx="17">
                  <c:v>11.494961967528464</c:v>
                </c:pt>
                <c:pt idx="18">
                  <c:v>12.951393485525875</c:v>
                </c:pt>
                <c:pt idx="19">
                  <c:v>9.1337748204757183</c:v>
                </c:pt>
                <c:pt idx="20">
                  <c:v>13.214147894884343</c:v>
                </c:pt>
                <c:pt idx="21">
                  <c:v>11.740375617877623</c:v>
                </c:pt>
                <c:pt idx="22">
                  <c:v>12.321495053665942</c:v>
                </c:pt>
                <c:pt idx="23">
                  <c:v>11.487477488677566</c:v>
                </c:pt>
                <c:pt idx="24">
                  <c:v>11.276882014559908</c:v>
                </c:pt>
                <c:pt idx="25">
                  <c:v>13.157109684958296</c:v>
                </c:pt>
                <c:pt idx="26">
                  <c:v>12.743965382044747</c:v>
                </c:pt>
                <c:pt idx="27">
                  <c:v>13.8054121132962</c:v>
                </c:pt>
                <c:pt idx="28">
                  <c:v>14.742320473424934</c:v>
                </c:pt>
                <c:pt idx="29">
                  <c:v>1.9622541925403738</c:v>
                </c:pt>
                <c:pt idx="30">
                  <c:v>13.132695979981213</c:v>
                </c:pt>
              </c:numCache>
            </c:numRef>
          </c:yVal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Average (MSD)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Sheet4!$B$2:$B$32</c:f>
              <c:numCache>
                <c:formatCode>General</c:formatCode>
                <c:ptCount val="31"/>
                <c:pt idx="0">
                  <c:v>62</c:v>
                </c:pt>
                <c:pt idx="1">
                  <c:v>16</c:v>
                </c:pt>
                <c:pt idx="2">
                  <c:v>32</c:v>
                </c:pt>
                <c:pt idx="3">
                  <c:v>25</c:v>
                </c:pt>
                <c:pt idx="4">
                  <c:v>18</c:v>
                </c:pt>
                <c:pt idx="5">
                  <c:v>57</c:v>
                </c:pt>
                <c:pt idx="6">
                  <c:v>40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38</c:v>
                </c:pt>
                <c:pt idx="14">
                  <c:v>56</c:v>
                </c:pt>
                <c:pt idx="15">
                  <c:v>39</c:v>
                </c:pt>
                <c:pt idx="16">
                  <c:v>56</c:v>
                </c:pt>
                <c:pt idx="17">
                  <c:v>75</c:v>
                </c:pt>
                <c:pt idx="18">
                  <c:v>39</c:v>
                </c:pt>
                <c:pt idx="19">
                  <c:v>82</c:v>
                </c:pt>
                <c:pt idx="20">
                  <c:v>40</c:v>
                </c:pt>
                <c:pt idx="21">
                  <c:v>73</c:v>
                </c:pt>
                <c:pt idx="22">
                  <c:v>32</c:v>
                </c:pt>
                <c:pt idx="23">
                  <c:v>33</c:v>
                </c:pt>
                <c:pt idx="24">
                  <c:v>50</c:v>
                </c:pt>
                <c:pt idx="25">
                  <c:v>28</c:v>
                </c:pt>
                <c:pt idx="26">
                  <c:v>53</c:v>
                </c:pt>
                <c:pt idx="27">
                  <c:v>100</c:v>
                </c:pt>
                <c:pt idx="28">
                  <c:v>54</c:v>
                </c:pt>
                <c:pt idx="29">
                  <c:v>57</c:v>
                </c:pt>
                <c:pt idx="30">
                  <c:v>45</c:v>
                </c:pt>
              </c:numCache>
            </c:numRef>
          </c:xVal>
          <c:yVal>
            <c:numRef>
              <c:f>Sheet4!$E$2:$E$32</c:f>
              <c:numCache>
                <c:formatCode>0.00</c:formatCode>
                <c:ptCount val="31"/>
                <c:pt idx="0">
                  <c:v>100</c:v>
                </c:pt>
                <c:pt idx="1">
                  <c:v>52.1</c:v>
                </c:pt>
                <c:pt idx="2">
                  <c:v>42.24</c:v>
                </c:pt>
                <c:pt idx="3">
                  <c:v>12.4</c:v>
                </c:pt>
                <c:pt idx="4">
                  <c:v>43.480000000000004</c:v>
                </c:pt>
                <c:pt idx="5">
                  <c:v>23.24</c:v>
                </c:pt>
                <c:pt idx="6">
                  <c:v>33.5</c:v>
                </c:pt>
                <c:pt idx="7">
                  <c:v>5.28</c:v>
                </c:pt>
                <c:pt idx="8">
                  <c:v>5.7200000000000006</c:v>
                </c:pt>
                <c:pt idx="9">
                  <c:v>2.54</c:v>
                </c:pt>
                <c:pt idx="10">
                  <c:v>0.72</c:v>
                </c:pt>
                <c:pt idx="11">
                  <c:v>0.72</c:v>
                </c:pt>
                <c:pt idx="12">
                  <c:v>0.67999999999999994</c:v>
                </c:pt>
                <c:pt idx="13">
                  <c:v>0.72</c:v>
                </c:pt>
                <c:pt idx="14">
                  <c:v>0.26</c:v>
                </c:pt>
                <c:pt idx="15">
                  <c:v>3.7184199999999996</c:v>
                </c:pt>
                <c:pt idx="16">
                  <c:v>1.48</c:v>
                </c:pt>
                <c:pt idx="17">
                  <c:v>0.59020380000000006</c:v>
                </c:pt>
                <c:pt idx="18">
                  <c:v>0.39596000000000003</c:v>
                </c:pt>
                <c:pt idx="19">
                  <c:v>0.12368936099999998</c:v>
                </c:pt>
                <c:pt idx="20">
                  <c:v>0.58000000000000007</c:v>
                </c:pt>
                <c:pt idx="21">
                  <c:v>3.3919999999999999E-2</c:v>
                </c:pt>
                <c:pt idx="22">
                  <c:v>0.1</c:v>
                </c:pt>
                <c:pt idx="23">
                  <c:v>1.1286000000000001E-2</c:v>
                </c:pt>
                <c:pt idx="24">
                  <c:v>3.1541799999999995E-2</c:v>
                </c:pt>
                <c:pt idx="25">
                  <c:v>1.08</c:v>
                </c:pt>
                <c:pt idx="26">
                  <c:v>0.220642</c:v>
                </c:pt>
                <c:pt idx="27">
                  <c:v>2.44</c:v>
                </c:pt>
                <c:pt idx="28">
                  <c:v>23.18</c:v>
                </c:pt>
                <c:pt idx="29">
                  <c:v>1.4057079999999999E-11</c:v>
                </c:pt>
                <c:pt idx="30">
                  <c:v>0.65999999999999992</c:v>
                </c:pt>
              </c:numCache>
            </c:numRef>
          </c:yVal>
        </c:ser>
        <c:dLbls>
          <c:showVal val="1"/>
          <c:showCatName val="1"/>
        </c:dLbls>
        <c:axId val="112483328"/>
        <c:axId val="112485120"/>
      </c:scatterChart>
      <c:valAx>
        <c:axId val="112483328"/>
        <c:scaling>
          <c:orientation val="minMax"/>
        </c:scaling>
        <c:axPos val="b"/>
        <c:numFmt formatCode="General" sourceLinked="1"/>
        <c:majorTickMark val="none"/>
        <c:tickLblPos val="nextTo"/>
        <c:crossAx val="112485120"/>
        <c:crosses val="autoZero"/>
        <c:crossBetween val="midCat"/>
      </c:valAx>
      <c:valAx>
        <c:axId val="112485120"/>
        <c:scaling>
          <c:orientation val="minMax"/>
        </c:scaling>
        <c:delete val="1"/>
        <c:axPos val="l"/>
        <c:numFmt formatCode="0.00E+00" sourceLinked="1"/>
        <c:tickLblPos val="none"/>
        <c:crossAx val="112483328"/>
        <c:crosses val="autoZero"/>
        <c:crossBetween val="midCat"/>
      </c:valAx>
    </c:plotArea>
    <c:legend>
      <c:legendPos val="t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Sheet4!$B$1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0"/>
              <c:layout/>
              <c:dLblPos val="r"/>
              <c:showVal val="1"/>
              <c:showCatName val="1"/>
            </c:dLbl>
            <c:dLblPos val="r"/>
            <c:showCatName val="1"/>
          </c:dLbls>
          <c:xVal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xVal>
          <c:yVal>
            <c:numRef>
              <c:f>Sheet4!$B$2:$B$32</c:f>
              <c:numCache>
                <c:formatCode>General</c:formatCode>
                <c:ptCount val="31"/>
                <c:pt idx="0">
                  <c:v>62</c:v>
                </c:pt>
                <c:pt idx="1">
                  <c:v>16</c:v>
                </c:pt>
                <c:pt idx="2">
                  <c:v>32</c:v>
                </c:pt>
                <c:pt idx="3">
                  <c:v>25</c:v>
                </c:pt>
                <c:pt idx="4">
                  <c:v>18</c:v>
                </c:pt>
                <c:pt idx="5">
                  <c:v>57</c:v>
                </c:pt>
                <c:pt idx="6">
                  <c:v>40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38</c:v>
                </c:pt>
                <c:pt idx="14">
                  <c:v>56</c:v>
                </c:pt>
                <c:pt idx="15">
                  <c:v>39</c:v>
                </c:pt>
                <c:pt idx="16">
                  <c:v>56</c:v>
                </c:pt>
                <c:pt idx="17">
                  <c:v>75</c:v>
                </c:pt>
                <c:pt idx="18">
                  <c:v>39</c:v>
                </c:pt>
                <c:pt idx="19">
                  <c:v>82</c:v>
                </c:pt>
                <c:pt idx="20">
                  <c:v>40</c:v>
                </c:pt>
                <c:pt idx="21">
                  <c:v>73</c:v>
                </c:pt>
                <c:pt idx="22">
                  <c:v>32</c:v>
                </c:pt>
                <c:pt idx="23">
                  <c:v>33</c:v>
                </c:pt>
                <c:pt idx="24">
                  <c:v>50</c:v>
                </c:pt>
                <c:pt idx="25">
                  <c:v>28</c:v>
                </c:pt>
                <c:pt idx="26">
                  <c:v>53</c:v>
                </c:pt>
                <c:pt idx="27">
                  <c:v>100</c:v>
                </c:pt>
                <c:pt idx="28">
                  <c:v>54</c:v>
                </c:pt>
                <c:pt idx="29">
                  <c:v>57</c:v>
                </c:pt>
                <c:pt idx="30">
                  <c:v>45</c:v>
                </c:pt>
              </c:numCache>
            </c:numRef>
          </c:y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Average (AMSD)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0"/>
              <c:layout/>
              <c:dLblPos val="r"/>
              <c:showVal val="1"/>
              <c:showCatName val="1"/>
            </c:dLbl>
            <c:dLblPos val="r"/>
            <c:showCatName val="1"/>
          </c:dLbls>
          <c:xVal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xVal>
          <c:yVal>
            <c:numRef>
              <c:f>Sheet4!$C$2:$C$32</c:f>
              <c:numCache>
                <c:formatCode>0.00E+00</c:formatCode>
                <c:ptCount val="31"/>
                <c:pt idx="0">
                  <c:v>4.6646829038449765E-2</c:v>
                </c:pt>
                <c:pt idx="1">
                  <c:v>15.576887617405154</c:v>
                </c:pt>
                <c:pt idx="2">
                  <c:v>15.136575950456162</c:v>
                </c:pt>
                <c:pt idx="3">
                  <c:v>13.511163056315723</c:v>
                </c:pt>
                <c:pt idx="4">
                  <c:v>15.140078568675984</c:v>
                </c:pt>
                <c:pt idx="5">
                  <c:v>14.742921575452877</c:v>
                </c:pt>
                <c:pt idx="6">
                  <c:v>14.514490402362384</c:v>
                </c:pt>
                <c:pt idx="7">
                  <c:v>13.788398187287655</c:v>
                </c:pt>
                <c:pt idx="8">
                  <c:v>13.79642593262974</c:v>
                </c:pt>
                <c:pt idx="9">
                  <c:v>13.77708208305398</c:v>
                </c:pt>
                <c:pt idx="10">
                  <c:v>13.30106423018529</c:v>
                </c:pt>
                <c:pt idx="11">
                  <c:v>13.286469299996309</c:v>
                </c:pt>
                <c:pt idx="12">
                  <c:v>13.245617094760558</c:v>
                </c:pt>
                <c:pt idx="13">
                  <c:v>13.29262080461427</c:v>
                </c:pt>
                <c:pt idx="14">
                  <c:v>12.287017976556809</c:v>
                </c:pt>
                <c:pt idx="15">
                  <c:v>13.612547858754727</c:v>
                </c:pt>
                <c:pt idx="16">
                  <c:v>13.423157668337035</c:v>
                </c:pt>
                <c:pt idx="17">
                  <c:v>11.494961967528464</c:v>
                </c:pt>
                <c:pt idx="18">
                  <c:v>12.951393485525875</c:v>
                </c:pt>
                <c:pt idx="19">
                  <c:v>9.1337748204757183</c:v>
                </c:pt>
                <c:pt idx="20">
                  <c:v>13.214147894884343</c:v>
                </c:pt>
                <c:pt idx="21">
                  <c:v>11.740375617877623</c:v>
                </c:pt>
                <c:pt idx="22">
                  <c:v>12.321495053665942</c:v>
                </c:pt>
                <c:pt idx="23">
                  <c:v>11.487477488677566</c:v>
                </c:pt>
                <c:pt idx="24">
                  <c:v>11.276882014559908</c:v>
                </c:pt>
                <c:pt idx="25">
                  <c:v>13.157109684958296</c:v>
                </c:pt>
                <c:pt idx="26">
                  <c:v>12.743965382044747</c:v>
                </c:pt>
                <c:pt idx="27">
                  <c:v>13.8054121132962</c:v>
                </c:pt>
                <c:pt idx="28">
                  <c:v>14.742320473424934</c:v>
                </c:pt>
                <c:pt idx="29">
                  <c:v>1.9622541925403738</c:v>
                </c:pt>
                <c:pt idx="30">
                  <c:v>13.132695979981213</c:v>
                </c:pt>
              </c:numCache>
            </c:numRef>
          </c:yVal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Average (MSD)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30"/>
              <c:layout/>
              <c:dLblPos val="r"/>
              <c:showVal val="1"/>
              <c:showCatName val="1"/>
            </c:dLbl>
            <c:dLblPos val="r"/>
            <c:showCatName val="1"/>
          </c:dLbls>
          <c:xVal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xVal>
          <c:yVal>
            <c:numRef>
              <c:f>Sheet4!$E$2:$E$32</c:f>
              <c:numCache>
                <c:formatCode>0.00</c:formatCode>
                <c:ptCount val="31"/>
                <c:pt idx="0">
                  <c:v>100</c:v>
                </c:pt>
                <c:pt idx="1">
                  <c:v>52.1</c:v>
                </c:pt>
                <c:pt idx="2">
                  <c:v>42.24</c:v>
                </c:pt>
                <c:pt idx="3">
                  <c:v>12.4</c:v>
                </c:pt>
                <c:pt idx="4">
                  <c:v>43.480000000000004</c:v>
                </c:pt>
                <c:pt idx="5">
                  <c:v>23.24</c:v>
                </c:pt>
                <c:pt idx="6">
                  <c:v>33.5</c:v>
                </c:pt>
                <c:pt idx="7">
                  <c:v>5.28</c:v>
                </c:pt>
                <c:pt idx="8">
                  <c:v>5.7200000000000006</c:v>
                </c:pt>
                <c:pt idx="9">
                  <c:v>2.54</c:v>
                </c:pt>
                <c:pt idx="10">
                  <c:v>0.72</c:v>
                </c:pt>
                <c:pt idx="11">
                  <c:v>0.72</c:v>
                </c:pt>
                <c:pt idx="12">
                  <c:v>0.67999999999999994</c:v>
                </c:pt>
                <c:pt idx="13">
                  <c:v>0.72</c:v>
                </c:pt>
                <c:pt idx="14">
                  <c:v>0.26</c:v>
                </c:pt>
                <c:pt idx="15">
                  <c:v>3.7184199999999996</c:v>
                </c:pt>
                <c:pt idx="16">
                  <c:v>1.48</c:v>
                </c:pt>
                <c:pt idx="17">
                  <c:v>0.59020380000000006</c:v>
                </c:pt>
                <c:pt idx="18">
                  <c:v>0.39596000000000003</c:v>
                </c:pt>
                <c:pt idx="19">
                  <c:v>0.12368936099999998</c:v>
                </c:pt>
                <c:pt idx="20">
                  <c:v>0.58000000000000007</c:v>
                </c:pt>
                <c:pt idx="21">
                  <c:v>3.3919999999999999E-2</c:v>
                </c:pt>
                <c:pt idx="22">
                  <c:v>0.1</c:v>
                </c:pt>
                <c:pt idx="23">
                  <c:v>1.1286000000000001E-2</c:v>
                </c:pt>
                <c:pt idx="24">
                  <c:v>3.1541799999999995E-2</c:v>
                </c:pt>
                <c:pt idx="25">
                  <c:v>1.08</c:v>
                </c:pt>
                <c:pt idx="26">
                  <c:v>0.220642</c:v>
                </c:pt>
                <c:pt idx="27">
                  <c:v>2.44</c:v>
                </c:pt>
                <c:pt idx="28">
                  <c:v>23.18</c:v>
                </c:pt>
                <c:pt idx="29">
                  <c:v>1.4057079999999999E-11</c:v>
                </c:pt>
                <c:pt idx="30">
                  <c:v>0.65999999999999992</c:v>
                </c:pt>
              </c:numCache>
            </c:numRef>
          </c:yVal>
        </c:ser>
        <c:dLbls>
          <c:dLblPos val="r"/>
          <c:showVal val="1"/>
          <c:showCatName val="1"/>
        </c:dLbls>
        <c:axId val="92571904"/>
        <c:axId val="149788160"/>
      </c:scatterChart>
      <c:valAx>
        <c:axId val="92571904"/>
        <c:scaling>
          <c:orientation val="minMax"/>
        </c:scaling>
        <c:axPos val="b"/>
        <c:title>
          <c:layout/>
        </c:title>
        <c:majorTickMark val="none"/>
        <c:tickLblPos val="nextTo"/>
        <c:crossAx val="149788160"/>
        <c:crosses val="autoZero"/>
        <c:crossBetween val="midCat"/>
      </c:valAx>
      <c:valAx>
        <c:axId val="14978816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2571904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Sheet4!$G$1</c:f>
              <c:strCache>
                <c:ptCount val="1"/>
                <c:pt idx="0">
                  <c:v>MSD/CPU time</c:v>
                </c:pt>
              </c:strCache>
            </c:strRef>
          </c:tx>
          <c:cat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Sheet4!$G$2:$G$32</c:f>
              <c:numCache>
                <c:formatCode>0.00E+00</c:formatCode>
                <c:ptCount val="31"/>
                <c:pt idx="0">
                  <c:v>1.6129032258064515</c:v>
                </c:pt>
                <c:pt idx="1">
                  <c:v>3.2562500000000001</c:v>
                </c:pt>
                <c:pt idx="2">
                  <c:v>1.32</c:v>
                </c:pt>
                <c:pt idx="3">
                  <c:v>0.496</c:v>
                </c:pt>
                <c:pt idx="4">
                  <c:v>2.4155555555555557</c:v>
                </c:pt>
                <c:pt idx="5">
                  <c:v>0.40771929824561398</c:v>
                </c:pt>
                <c:pt idx="6">
                  <c:v>0.83750000000000002</c:v>
                </c:pt>
                <c:pt idx="7">
                  <c:v>0.17032258064516129</c:v>
                </c:pt>
                <c:pt idx="8">
                  <c:v>0.16342857142857145</c:v>
                </c:pt>
                <c:pt idx="9">
                  <c:v>6.5128205128205136E-2</c:v>
                </c:pt>
                <c:pt idx="10">
                  <c:v>1.7999999999999999E-2</c:v>
                </c:pt>
                <c:pt idx="11">
                  <c:v>1.7560975609756096E-2</c:v>
                </c:pt>
                <c:pt idx="12">
                  <c:v>1.6999999999999998E-2</c:v>
                </c:pt>
                <c:pt idx="13">
                  <c:v>1.8947368421052629E-2</c:v>
                </c:pt>
                <c:pt idx="14">
                  <c:v>4.642857142857143E-3</c:v>
                </c:pt>
                <c:pt idx="15">
                  <c:v>9.5344102564102556E-2</c:v>
                </c:pt>
                <c:pt idx="16">
                  <c:v>2.642857142857143E-2</c:v>
                </c:pt>
                <c:pt idx="17">
                  <c:v>7.8693840000000001E-3</c:v>
                </c:pt>
                <c:pt idx="18">
                  <c:v>1.0152820512820513E-2</c:v>
                </c:pt>
                <c:pt idx="19">
                  <c:v>1.5084068414634145E-3</c:v>
                </c:pt>
                <c:pt idx="20">
                  <c:v>1.4500000000000002E-2</c:v>
                </c:pt>
                <c:pt idx="21">
                  <c:v>4.646575342465753E-4</c:v>
                </c:pt>
                <c:pt idx="22">
                  <c:v>3.1250000000000002E-3</c:v>
                </c:pt>
                <c:pt idx="23">
                  <c:v>3.4200000000000002E-4</c:v>
                </c:pt>
                <c:pt idx="24">
                  <c:v>6.3083599999999985E-4</c:v>
                </c:pt>
                <c:pt idx="25">
                  <c:v>3.8571428571428576E-2</c:v>
                </c:pt>
                <c:pt idx="26">
                  <c:v>4.163056603773585E-3</c:v>
                </c:pt>
                <c:pt idx="27">
                  <c:v>2.4399999999999998E-2</c:v>
                </c:pt>
                <c:pt idx="28">
                  <c:v>0.42925925925925923</c:v>
                </c:pt>
                <c:pt idx="29">
                  <c:v>2.4661543859649122E-13</c:v>
                </c:pt>
                <c:pt idx="30">
                  <c:v>1.4666666666666665E-2</c:v>
                </c:pt>
              </c:numCache>
            </c:numRef>
          </c:val>
        </c:ser>
        <c:axId val="106235008"/>
        <c:axId val="106236544"/>
      </c:barChart>
      <c:catAx>
        <c:axId val="106235008"/>
        <c:scaling>
          <c:orientation val="minMax"/>
        </c:scaling>
        <c:axPos val="b"/>
        <c:tickLblPos val="nextTo"/>
        <c:crossAx val="106236544"/>
        <c:crosses val="autoZero"/>
        <c:auto val="1"/>
        <c:lblAlgn val="ctr"/>
        <c:lblOffset val="100"/>
      </c:catAx>
      <c:valAx>
        <c:axId val="106236544"/>
        <c:scaling>
          <c:orientation val="minMax"/>
        </c:scaling>
        <c:axPos val="l"/>
        <c:majorGridlines/>
        <c:numFmt formatCode="0.00E+00" sourceLinked="1"/>
        <c:tickLblPos val="nextTo"/>
        <c:crossAx val="1062350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Sheet4!$H$1</c:f>
              <c:strCache>
                <c:ptCount val="1"/>
                <c:pt idx="0">
                  <c:v>Real ASMD/CPU time</c:v>
                </c:pt>
              </c:strCache>
            </c:strRef>
          </c:tx>
          <c:cat>
            <c:strRef>
              <c:f>Sheet4!$A$1:$A$32</c:f>
              <c:strCache>
                <c:ptCount val="32"/>
                <c:pt idx="0">
                  <c:v>Model</c:v>
                </c:pt>
                <c:pt idx="1">
                  <c:v>Clamond</c:v>
                </c:pt>
                <c:pt idx="2">
                  <c:v>Blasius</c:v>
                </c:pt>
                <c:pt idx="3">
                  <c:v>Altshul (smooth)</c:v>
                </c:pt>
                <c:pt idx="4">
                  <c:v>Altshul</c:v>
                </c:pt>
                <c:pt idx="5">
                  <c:v>Nikuradse</c:v>
                </c:pt>
                <c:pt idx="6">
                  <c:v>Prandtl, Nikuradse</c:v>
                </c:pt>
                <c:pt idx="7">
                  <c:v>Shifrinson</c:v>
                </c:pt>
                <c:pt idx="8">
                  <c:v>Moody</c:v>
                </c:pt>
                <c:pt idx="9">
                  <c:v>Wood</c:v>
                </c:pt>
                <c:pt idx="10">
                  <c:v>Eck</c:v>
                </c:pt>
                <c:pt idx="11">
                  <c:v>Churchill</c:v>
                </c:pt>
                <c:pt idx="12">
                  <c:v>Jain, Swamee</c:v>
                </c:pt>
                <c:pt idx="13">
                  <c:v>Jain</c:v>
                </c:pt>
                <c:pt idx="14">
                  <c:v>Churchill, 1977</c:v>
                </c:pt>
                <c:pt idx="15">
                  <c:v>Chen</c:v>
                </c:pt>
                <c:pt idx="16">
                  <c:v>Round</c:v>
                </c:pt>
                <c:pt idx="17">
                  <c:v>Barr</c:v>
                </c:pt>
                <c:pt idx="18">
                  <c:v>Zigrang, Slyvester</c:v>
                </c:pt>
                <c:pt idx="19">
                  <c:v>Haaland</c:v>
                </c:pt>
                <c:pt idx="20">
                  <c:v>Serghindes</c:v>
                </c:pt>
                <c:pt idx="21">
                  <c:v>Manadilli</c:v>
                </c:pt>
                <c:pt idx="22">
                  <c:v>Monzon, Romeo, Royo</c:v>
                </c:pt>
                <c:pt idx="23">
                  <c:v>Goundar, Sonnad</c:v>
                </c:pt>
                <c:pt idx="24">
                  <c:v>Vatankhanh</c:v>
                </c:pt>
                <c:pt idx="25">
                  <c:v>Buzelli</c:v>
                </c:pt>
                <c:pt idx="26">
                  <c:v>Avci, Kargoz</c:v>
                </c:pt>
                <c:pt idx="27">
                  <c:v>Evangleides et al.</c:v>
                </c:pt>
                <c:pt idx="28">
                  <c:v>Dobromyslov</c:v>
                </c:pt>
                <c:pt idx="29">
                  <c:v>Rao, Kumar</c:v>
                </c:pt>
                <c:pt idx="30">
                  <c:v>Goundar, Sonnad, 2008</c:v>
                </c:pt>
                <c:pt idx="31">
                  <c:v>Brkić</c:v>
                </c:pt>
              </c:strCache>
            </c:strRef>
          </c:cat>
          <c:val>
            <c:numRef>
              <c:f>Sheet4!$H$2:$H$32</c:f>
              <c:numCache>
                <c:formatCode>0.00E+00</c:formatCode>
                <c:ptCount val="31"/>
                <c:pt idx="0">
                  <c:v>1.3322580645161289E-17</c:v>
                </c:pt>
                <c:pt idx="1">
                  <c:v>0.18137500000000001</c:v>
                </c:pt>
                <c:pt idx="2">
                  <c:v>4.7296250000000005E-2</c:v>
                </c:pt>
                <c:pt idx="3">
                  <c:v>1.0716639999999999E-2</c:v>
                </c:pt>
                <c:pt idx="4">
                  <c:v>8.0788888888888896E-2</c:v>
                </c:pt>
                <c:pt idx="5">
                  <c:v>1.6859649122807015E-2</c:v>
                </c:pt>
                <c:pt idx="6">
                  <c:v>2.0978000000000004E-2</c:v>
                </c:pt>
                <c:pt idx="7">
                  <c:v>1.9993548387096773E-3</c:v>
                </c:pt>
                <c:pt idx="8">
                  <c:v>2.021714285714286E-3</c:v>
                </c:pt>
                <c:pt idx="9">
                  <c:v>1.5697435897435901E-3</c:v>
                </c:pt>
                <c:pt idx="10">
                  <c:v>3.8289999999999998E-4</c:v>
                </c:pt>
                <c:pt idx="11">
                  <c:v>3.6317073170731709E-4</c:v>
                </c:pt>
                <c:pt idx="12">
                  <c:v>3.3965000000000004E-4</c:v>
                </c:pt>
                <c:pt idx="13">
                  <c:v>3.9668421052631579E-4</c:v>
                </c:pt>
                <c:pt idx="14">
                  <c:v>4.0396428571428567E-5</c:v>
                </c:pt>
                <c:pt idx="15">
                  <c:v>1.532871794871795E-3</c:v>
                </c:pt>
                <c:pt idx="16">
                  <c:v>4.5396428571428573E-4</c:v>
                </c:pt>
                <c:pt idx="17">
                  <c:v>8.574026666666667E-6</c:v>
                </c:pt>
                <c:pt idx="18">
                  <c:v>2.6133333333333331E-4</c:v>
                </c:pt>
                <c:pt idx="19">
                  <c:v>1.9129824390243902E-7</c:v>
                </c:pt>
                <c:pt idx="20">
                  <c:v>3.1165000000000001E-4</c:v>
                </c:pt>
                <c:pt idx="21">
                  <c:v>5.756164383561644E-6</c:v>
                </c:pt>
                <c:pt idx="22">
                  <c:v>5.2058750000000007E-5</c:v>
                </c:pt>
                <c:pt idx="23">
                  <c:v>8.677575757575756E-6</c:v>
                </c:pt>
                <c:pt idx="24">
                  <c:v>5.4044000000000003E-6</c:v>
                </c:pt>
                <c:pt idx="25">
                  <c:v>3.9921428571428573E-4</c:v>
                </c:pt>
                <c:pt idx="26">
                  <c:v>8.2339622641509436E-5</c:v>
                </c:pt>
                <c:pt idx="27">
                  <c:v>5.6799999999999993E-4</c:v>
                </c:pt>
                <c:pt idx="28">
                  <c:v>1.7795555555555558E-2</c:v>
                </c:pt>
                <c:pt idx="29">
                  <c:v>6.7146807017543868E-15</c:v>
                </c:pt>
                <c:pt idx="30">
                  <c:v>2.6497777777777779E-4</c:v>
                </c:pt>
              </c:numCache>
            </c:numRef>
          </c:val>
        </c:ser>
        <c:axId val="148327040"/>
        <c:axId val="157507968"/>
      </c:barChart>
      <c:catAx>
        <c:axId val="148327040"/>
        <c:scaling>
          <c:orientation val="minMax"/>
        </c:scaling>
        <c:axPos val="b"/>
        <c:tickLblPos val="nextTo"/>
        <c:crossAx val="157507968"/>
        <c:crosses val="autoZero"/>
        <c:auto val="1"/>
        <c:lblAlgn val="ctr"/>
        <c:lblOffset val="100"/>
      </c:catAx>
      <c:valAx>
        <c:axId val="157507968"/>
        <c:scaling>
          <c:orientation val="minMax"/>
        </c:scaling>
        <c:axPos val="l"/>
        <c:majorGridlines/>
        <c:numFmt formatCode="0.00E+00" sourceLinked="1"/>
        <c:tickLblPos val="nextTo"/>
        <c:crossAx val="1483270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Sheet4!$F$1</c:f>
              <c:strCache>
                <c:ptCount val="1"/>
                <c:pt idx="0">
                  <c:v>AMSD/CPU time</c:v>
                </c:pt>
              </c:strCache>
            </c:strRef>
          </c:tx>
          <c:cat>
            <c:strRef>
              <c:f>Sheet4!$A$2:$A$32</c:f>
              <c:strCache>
                <c:ptCount val="31"/>
                <c:pt idx="0">
                  <c:v>Clamond</c:v>
                </c:pt>
                <c:pt idx="1">
                  <c:v>Blasius</c:v>
                </c:pt>
                <c:pt idx="2">
                  <c:v>Altshul (smooth)</c:v>
                </c:pt>
                <c:pt idx="3">
                  <c:v>Altshul</c:v>
                </c:pt>
                <c:pt idx="4">
                  <c:v>Nikuradse</c:v>
                </c:pt>
                <c:pt idx="5">
                  <c:v>Prandtl, Nikuradse</c:v>
                </c:pt>
                <c:pt idx="6">
                  <c:v>Shifrinson</c:v>
                </c:pt>
                <c:pt idx="7">
                  <c:v>Moody</c:v>
                </c:pt>
                <c:pt idx="8">
                  <c:v>Wood</c:v>
                </c:pt>
                <c:pt idx="9">
                  <c:v>Eck</c:v>
                </c:pt>
                <c:pt idx="10">
                  <c:v>Churchill</c:v>
                </c:pt>
                <c:pt idx="11">
                  <c:v>Jain, Swamee</c:v>
                </c:pt>
                <c:pt idx="12">
                  <c:v>Jain</c:v>
                </c:pt>
                <c:pt idx="13">
                  <c:v>Churchill, 1977</c:v>
                </c:pt>
                <c:pt idx="14">
                  <c:v>Chen</c:v>
                </c:pt>
                <c:pt idx="15">
                  <c:v>Round</c:v>
                </c:pt>
                <c:pt idx="16">
                  <c:v>Barr</c:v>
                </c:pt>
                <c:pt idx="17">
                  <c:v>Zigrang, Slyvester</c:v>
                </c:pt>
                <c:pt idx="18">
                  <c:v>Haaland</c:v>
                </c:pt>
                <c:pt idx="19">
                  <c:v>Serghindes</c:v>
                </c:pt>
                <c:pt idx="20">
                  <c:v>Manadilli</c:v>
                </c:pt>
                <c:pt idx="21">
                  <c:v>Monzon, Romeo, Royo</c:v>
                </c:pt>
                <c:pt idx="22">
                  <c:v>Goundar, Sonnad</c:v>
                </c:pt>
                <c:pt idx="23">
                  <c:v>Vatankhanh</c:v>
                </c:pt>
                <c:pt idx="24">
                  <c:v>Buzelli</c:v>
                </c:pt>
                <c:pt idx="25">
                  <c:v>Avci, Kargoz</c:v>
                </c:pt>
                <c:pt idx="26">
                  <c:v>Evangleides et al.</c:v>
                </c:pt>
                <c:pt idx="27">
                  <c:v>Dobromyslov</c:v>
                </c:pt>
                <c:pt idx="28">
                  <c:v>Rao, Kumar</c:v>
                </c:pt>
                <c:pt idx="29">
                  <c:v>Goundar, Sonnad, 2008</c:v>
                </c:pt>
                <c:pt idx="30">
                  <c:v>Brkić</c:v>
                </c:pt>
              </c:strCache>
            </c:strRef>
          </c:cat>
          <c:val>
            <c:numRef>
              <c:f>Sheet4!$F$2:$F$32</c:f>
              <c:numCache>
                <c:formatCode>0.00E+00</c:formatCode>
                <c:ptCount val="31"/>
                <c:pt idx="0">
                  <c:v>7.5236821029757688E-4</c:v>
                </c:pt>
                <c:pt idx="1">
                  <c:v>0.97355547608782211</c:v>
                </c:pt>
                <c:pt idx="2">
                  <c:v>0.47301799845175507</c:v>
                </c:pt>
                <c:pt idx="3">
                  <c:v>0.5404465222526289</c:v>
                </c:pt>
                <c:pt idx="4">
                  <c:v>0.84111547603755465</c:v>
                </c:pt>
                <c:pt idx="5">
                  <c:v>0.25864774693776976</c:v>
                </c:pt>
                <c:pt idx="6">
                  <c:v>0.36286226005905958</c:v>
                </c:pt>
                <c:pt idx="7">
                  <c:v>0.44478703829960176</c:v>
                </c:pt>
                <c:pt idx="8">
                  <c:v>0.39418359807513542</c:v>
                </c:pt>
                <c:pt idx="9">
                  <c:v>0.35325851495010202</c:v>
                </c:pt>
                <c:pt idx="10">
                  <c:v>0.33252660575463222</c:v>
                </c:pt>
                <c:pt idx="11">
                  <c:v>0.32406022682917829</c:v>
                </c:pt>
                <c:pt idx="12">
                  <c:v>0.33114042736901395</c:v>
                </c:pt>
                <c:pt idx="13">
                  <c:v>0.34980581064774396</c:v>
                </c:pt>
                <c:pt idx="14">
                  <c:v>0.21941103529565731</c:v>
                </c:pt>
                <c:pt idx="15">
                  <c:v>0.34903968868601865</c:v>
                </c:pt>
                <c:pt idx="16">
                  <c:v>0.23969924407744705</c:v>
                </c:pt>
                <c:pt idx="17">
                  <c:v>0.1532661595670462</c:v>
                </c:pt>
                <c:pt idx="18">
                  <c:v>0.33208701244938144</c:v>
                </c:pt>
                <c:pt idx="19">
                  <c:v>0.1113874978106795</c:v>
                </c:pt>
                <c:pt idx="20">
                  <c:v>0.33035369737210857</c:v>
                </c:pt>
                <c:pt idx="21">
                  <c:v>0.16082706325859758</c:v>
                </c:pt>
                <c:pt idx="22">
                  <c:v>0.38504672042706067</c:v>
                </c:pt>
                <c:pt idx="23">
                  <c:v>0.34810537844477474</c:v>
                </c:pt>
                <c:pt idx="24">
                  <c:v>0.22553764029119816</c:v>
                </c:pt>
                <c:pt idx="25">
                  <c:v>0.46989677446279632</c:v>
                </c:pt>
                <c:pt idx="26">
                  <c:v>0.24045217701971222</c:v>
                </c:pt>
                <c:pt idx="27">
                  <c:v>0.138054121132962</c:v>
                </c:pt>
                <c:pt idx="28">
                  <c:v>0.27300593469305434</c:v>
                </c:pt>
                <c:pt idx="29">
                  <c:v>3.4425512149831118E-2</c:v>
                </c:pt>
                <c:pt idx="30">
                  <c:v>0.29183768844402697</c:v>
                </c:pt>
              </c:numCache>
            </c:numRef>
          </c:val>
        </c:ser>
        <c:axId val="111429120"/>
        <c:axId val="111430656"/>
      </c:barChart>
      <c:catAx>
        <c:axId val="111429120"/>
        <c:scaling>
          <c:orientation val="minMax"/>
        </c:scaling>
        <c:axPos val="b"/>
        <c:tickLblPos val="nextTo"/>
        <c:crossAx val="111430656"/>
        <c:crosses val="autoZero"/>
        <c:auto val="1"/>
        <c:lblAlgn val="ctr"/>
        <c:lblOffset val="100"/>
      </c:catAx>
      <c:valAx>
        <c:axId val="111430656"/>
        <c:scaling>
          <c:orientation val="minMax"/>
        </c:scaling>
        <c:axPos val="l"/>
        <c:majorGridlines/>
        <c:numFmt formatCode="0.00E+00" sourceLinked="1"/>
        <c:tickLblPos val="nextTo"/>
        <c:crossAx val="11142912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67"/>
  <sheetViews>
    <sheetView workbookViewId="0">
      <selection activeCell="G2" sqref="G2:G33"/>
    </sheetView>
  </sheetViews>
  <sheetFormatPr defaultRowHeight="15"/>
  <cols>
    <col min="1" max="1" width="21.140625" bestFit="1" customWidth="1"/>
    <col min="2" max="2" width="15.42578125" bestFit="1" customWidth="1"/>
    <col min="3" max="3" width="20" bestFit="1" customWidth="1"/>
    <col min="4" max="4" width="16.42578125" bestFit="1" customWidth="1"/>
    <col min="5" max="5" width="22.140625" bestFit="1" customWidth="1"/>
    <col min="6" max="6" width="23.140625" bestFit="1" customWidth="1"/>
    <col min="7" max="7" width="14.140625" bestFit="1" customWidth="1"/>
  </cols>
  <sheetData>
    <row r="2" spans="1:7"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54</v>
      </c>
    </row>
    <row r="3" spans="1:7">
      <c r="A3" t="s">
        <v>0</v>
      </c>
      <c r="B3" s="1">
        <v>6.5700000000000003E-16</v>
      </c>
      <c r="C3" s="1">
        <v>7.4900000000000004E-16</v>
      </c>
      <c r="D3" s="1">
        <v>8.8399999999999997E-16</v>
      </c>
      <c r="E3" s="1">
        <v>9.4700000000000001E-16</v>
      </c>
      <c r="F3" s="1">
        <v>8.9299999999999992E-16</v>
      </c>
      <c r="G3" s="1">
        <f>AVERAGE(B3:F3)</f>
        <v>8.2599999999999991E-16</v>
      </c>
    </row>
    <row r="4" spans="1:7">
      <c r="A4" t="s">
        <v>1</v>
      </c>
      <c r="B4">
        <v>3.63</v>
      </c>
      <c r="C4">
        <v>3.55</v>
      </c>
      <c r="D4">
        <v>3.21</v>
      </c>
      <c r="E4" s="2">
        <v>2.57</v>
      </c>
      <c r="F4">
        <v>1.55</v>
      </c>
      <c r="G4" s="1">
        <f t="shared" ref="G4:G33" si="0">AVERAGE(B4:F4)</f>
        <v>2.9020000000000001</v>
      </c>
    </row>
    <row r="5" spans="1:7">
      <c r="A5" t="s">
        <v>27</v>
      </c>
      <c r="B5">
        <v>2.29</v>
      </c>
      <c r="C5">
        <v>2.2000000000000002</v>
      </c>
      <c r="D5">
        <v>1.82</v>
      </c>
      <c r="E5" s="2">
        <v>1.1599999999999999</v>
      </c>
      <c r="F5" s="1">
        <v>9.74E-2</v>
      </c>
      <c r="G5" s="1">
        <f t="shared" si="0"/>
        <v>1.5134800000000002</v>
      </c>
    </row>
    <row r="6" spans="1:7">
      <c r="A6" t="s">
        <v>2</v>
      </c>
      <c r="B6" s="1">
        <v>1.0300000000000001E-3</v>
      </c>
      <c r="C6" s="1">
        <v>3.15E-3</v>
      </c>
      <c r="D6" s="1">
        <v>1.34E-2</v>
      </c>
      <c r="E6" s="2">
        <v>0.152</v>
      </c>
      <c r="F6" s="1">
        <v>1.17</v>
      </c>
      <c r="G6" s="1">
        <f t="shared" si="0"/>
        <v>0.26791599999999999</v>
      </c>
    </row>
    <row r="7" spans="1:7">
      <c r="A7" t="s">
        <v>3</v>
      </c>
      <c r="B7">
        <v>2.2000000000000002</v>
      </c>
      <c r="C7">
        <v>2.11</v>
      </c>
      <c r="D7">
        <v>1.73</v>
      </c>
      <c r="E7" s="2">
        <v>1.1100000000000001</v>
      </c>
      <c r="F7" s="1">
        <v>0.121</v>
      </c>
      <c r="G7" s="1">
        <f t="shared" si="0"/>
        <v>1.4542000000000002</v>
      </c>
    </row>
    <row r="8" spans="1:7">
      <c r="A8" t="s">
        <v>4</v>
      </c>
      <c r="B8" s="1">
        <v>2.9000000000000001E-2</v>
      </c>
      <c r="C8" s="1">
        <v>0.154</v>
      </c>
      <c r="D8" s="1">
        <v>0.69199999999999995</v>
      </c>
      <c r="E8" s="2">
        <v>1.46</v>
      </c>
      <c r="F8" s="1">
        <v>2.4700000000000002</v>
      </c>
      <c r="G8" s="1">
        <f t="shared" si="0"/>
        <v>0.96099999999999997</v>
      </c>
    </row>
    <row r="9" spans="1:7">
      <c r="A9" t="s">
        <v>5</v>
      </c>
      <c r="B9" s="1">
        <v>2.9000000000000001E-2</v>
      </c>
      <c r="C9" s="1">
        <v>0.159</v>
      </c>
      <c r="D9" s="1">
        <v>4.7600000000000003E-2</v>
      </c>
      <c r="E9" s="2">
        <v>1.47</v>
      </c>
      <c r="F9" s="1">
        <v>2.4900000000000002</v>
      </c>
      <c r="G9" s="1">
        <f t="shared" si="0"/>
        <v>0.83912000000000009</v>
      </c>
    </row>
    <row r="10" spans="1:7">
      <c r="A10" t="s">
        <v>6</v>
      </c>
      <c r="B10" s="1">
        <v>3.3599999999999998E-2</v>
      </c>
      <c r="C10" s="1">
        <v>1.37E-2</v>
      </c>
      <c r="D10" s="1">
        <v>4.7600000000000003E-2</v>
      </c>
      <c r="E10" s="1">
        <f>5.3/100</f>
        <v>5.2999999999999999E-2</v>
      </c>
      <c r="F10" s="1">
        <v>0.16200000000000001</v>
      </c>
      <c r="G10" s="1">
        <f t="shared" si="0"/>
        <v>6.198E-2</v>
      </c>
    </row>
    <row r="11" spans="1:7">
      <c r="A11" t="s">
        <v>7</v>
      </c>
      <c r="B11" s="1">
        <v>1.41E-2</v>
      </c>
      <c r="C11" s="1">
        <v>1.7500000000000002E-2</v>
      </c>
      <c r="D11" s="1">
        <v>5.62E-2</v>
      </c>
      <c r="E11" s="1">
        <v>0.08</v>
      </c>
      <c r="F11" s="1">
        <v>0.186</v>
      </c>
      <c r="G11" s="1">
        <f t="shared" si="0"/>
        <v>7.0760000000000003E-2</v>
      </c>
    </row>
    <row r="12" spans="1:7">
      <c r="A12" t="s">
        <v>8</v>
      </c>
      <c r="B12" s="1">
        <v>1.52E-2</v>
      </c>
      <c r="C12" s="1">
        <v>3.0300000000000001E-2</v>
      </c>
      <c r="D12" s="1">
        <v>3.39E-2</v>
      </c>
      <c r="E12" s="1">
        <v>6.5699999999999995E-2</v>
      </c>
      <c r="F12" s="1">
        <v>0.161</v>
      </c>
      <c r="G12" s="1">
        <f t="shared" si="0"/>
        <v>6.1220000000000011E-2</v>
      </c>
    </row>
    <row r="13" spans="1:7">
      <c r="A13" t="s">
        <v>9</v>
      </c>
      <c r="B13" s="1">
        <v>1.24E-2</v>
      </c>
      <c r="C13" s="1">
        <v>2.0500000000000001E-2</v>
      </c>
      <c r="D13" s="1">
        <v>1.3299999999999999E-2</v>
      </c>
      <c r="E13" s="1">
        <v>9.9799999999999993E-3</v>
      </c>
      <c r="F13" s="1">
        <v>2.0400000000000001E-2</v>
      </c>
      <c r="G13" s="1">
        <f t="shared" si="0"/>
        <v>1.5316E-2</v>
      </c>
    </row>
    <row r="14" spans="1:7">
      <c r="A14" t="s">
        <v>10</v>
      </c>
      <c r="B14" s="1">
        <v>1.3299999999999999E-2</v>
      </c>
      <c r="C14" s="1">
        <v>2.07E-2</v>
      </c>
      <c r="D14" s="1">
        <v>1.21E-2</v>
      </c>
      <c r="E14" s="1">
        <v>9.0500000000000008E-3</v>
      </c>
      <c r="F14" s="1">
        <v>1.9300000000000001E-2</v>
      </c>
      <c r="G14" s="1">
        <f t="shared" si="0"/>
        <v>1.489E-2</v>
      </c>
    </row>
    <row r="15" spans="1:7">
      <c r="A15" t="s">
        <v>26</v>
      </c>
      <c r="B15" s="1">
        <v>1.15E-2</v>
      </c>
      <c r="C15" s="1">
        <v>1.9099999999999999E-2</v>
      </c>
      <c r="D15" s="1">
        <v>1.11E-2</v>
      </c>
      <c r="E15" s="1">
        <v>8.3300000000000006E-3</v>
      </c>
      <c r="F15" s="1">
        <v>1.7899999999999999E-2</v>
      </c>
      <c r="G15" s="1">
        <f t="shared" si="0"/>
        <v>1.3586000000000001E-2</v>
      </c>
    </row>
    <row r="16" spans="1:7">
      <c r="A16" t="s">
        <v>11</v>
      </c>
      <c r="B16" s="1">
        <v>1.17E-2</v>
      </c>
      <c r="C16" s="1">
        <v>2.0799999999999999E-2</v>
      </c>
      <c r="D16" s="1">
        <v>1.32E-2</v>
      </c>
      <c r="E16" s="1">
        <v>9.7699999999999992E-3</v>
      </c>
      <c r="F16" s="1">
        <v>1.9900000000000001E-2</v>
      </c>
      <c r="G16" s="1">
        <f t="shared" si="0"/>
        <v>1.5074000000000001E-2</v>
      </c>
    </row>
    <row r="17" spans="1:7">
      <c r="A17" t="s">
        <v>12</v>
      </c>
      <c r="B17" s="1">
        <v>1.7799999999999999E-4</v>
      </c>
      <c r="C17" s="1">
        <v>9.8299999999999993E-4</v>
      </c>
      <c r="D17" s="1">
        <v>3.7699999999999999E-3</v>
      </c>
      <c r="E17" s="1">
        <v>4.3299999999999996E-3</v>
      </c>
      <c r="F17" s="1">
        <v>2.0500000000000002E-3</v>
      </c>
      <c r="G17" s="1">
        <f t="shared" si="0"/>
        <v>2.2621999999999998E-3</v>
      </c>
    </row>
    <row r="18" spans="1:7">
      <c r="A18" t="s">
        <v>13</v>
      </c>
      <c r="B18" s="1">
        <v>6.0899999999999999E-3</v>
      </c>
      <c r="C18" s="1">
        <v>5.4200000000000003E-3</v>
      </c>
      <c r="D18" s="1">
        <v>6.25E-2</v>
      </c>
      <c r="E18" s="1">
        <v>0.13700000000000001</v>
      </c>
      <c r="F18" s="1">
        <v>8.7900000000000006E-2</v>
      </c>
      <c r="G18" s="1">
        <f t="shared" si="0"/>
        <v>5.9782000000000002E-2</v>
      </c>
    </row>
    <row r="19" spans="1:7">
      <c r="A19" t="s">
        <v>14</v>
      </c>
      <c r="B19" s="1">
        <v>5.0099999999999997E-3</v>
      </c>
      <c r="C19" s="1">
        <v>1.7299999999999999E-2</v>
      </c>
      <c r="D19" s="1">
        <v>3.9199999999999999E-2</v>
      </c>
      <c r="E19" s="1">
        <v>4.8599999999999997E-2</v>
      </c>
      <c r="F19" s="1">
        <v>1.7000000000000001E-2</v>
      </c>
      <c r="G19" s="1">
        <f t="shared" si="0"/>
        <v>2.5422E-2</v>
      </c>
    </row>
    <row r="20" spans="1:7">
      <c r="A20" t="s">
        <v>15</v>
      </c>
      <c r="B20" s="1">
        <v>9.0599999999999997E-6</v>
      </c>
      <c r="C20" s="1">
        <v>9.9199999999999999E-5</v>
      </c>
      <c r="D20" s="1">
        <v>3.8699999999999997E-4</v>
      </c>
      <c r="E20" s="1">
        <v>1.2899999999999999E-3</v>
      </c>
      <c r="F20" s="1">
        <v>1.4300000000000001E-3</v>
      </c>
      <c r="G20" s="1">
        <f t="shared" si="0"/>
        <v>6.4305200000000008E-4</v>
      </c>
    </row>
    <row r="21" spans="1:7">
      <c r="A21" t="s">
        <v>16</v>
      </c>
      <c r="B21" s="1">
        <v>2.31E-3</v>
      </c>
      <c r="C21" s="1">
        <v>1.4499999999999999E-3</v>
      </c>
      <c r="D21" s="1">
        <v>1.3899999999999999E-2</v>
      </c>
      <c r="E21" s="1">
        <v>2.0299999999999999E-2</v>
      </c>
      <c r="F21" s="1">
        <v>1.2999999999999999E-2</v>
      </c>
      <c r="G21" s="1">
        <f t="shared" si="0"/>
        <v>1.0191999999999998E-2</v>
      </c>
    </row>
    <row r="22" spans="1:7">
      <c r="A22" t="s">
        <v>17</v>
      </c>
      <c r="B22" s="1">
        <v>4.2800000000000001E-9</v>
      </c>
      <c r="C22" s="1">
        <v>3.8000000000000003E-8</v>
      </c>
      <c r="D22" s="1">
        <v>4.8899999999999998E-6</v>
      </c>
      <c r="E22" s="1">
        <v>2.73E-5</v>
      </c>
      <c r="F22" s="1">
        <v>4.6199999999999998E-5</v>
      </c>
      <c r="G22" s="1">
        <f t="shared" si="0"/>
        <v>1.5686455999999999E-5</v>
      </c>
    </row>
    <row r="23" spans="1:7">
      <c r="A23" t="s">
        <v>18</v>
      </c>
      <c r="B23" s="1">
        <v>1.24E-2</v>
      </c>
      <c r="C23" s="1">
        <v>1.84E-2</v>
      </c>
      <c r="D23" s="1">
        <v>1.2999999999999999E-2</v>
      </c>
      <c r="E23" s="1">
        <v>9.9900000000000006E-3</v>
      </c>
      <c r="F23" s="1">
        <v>8.5400000000000007E-3</v>
      </c>
      <c r="G23" s="1">
        <f t="shared" si="0"/>
        <v>1.2466E-2</v>
      </c>
    </row>
    <row r="24" spans="1:7">
      <c r="A24" t="s">
        <v>19</v>
      </c>
      <c r="B24" s="1">
        <v>2.2800000000000001E-4</v>
      </c>
      <c r="C24" s="1">
        <v>4.7600000000000002E-4</v>
      </c>
      <c r="D24" s="1">
        <v>4.0700000000000003E-4</v>
      </c>
      <c r="E24" s="1">
        <v>4.9600000000000002E-4</v>
      </c>
      <c r="F24" s="1">
        <v>4.9399999999999997E-4</v>
      </c>
      <c r="G24" s="1">
        <f t="shared" si="0"/>
        <v>4.2020000000000002E-4</v>
      </c>
    </row>
    <row r="25" spans="1:7">
      <c r="A25" t="s">
        <v>30</v>
      </c>
      <c r="B25" s="1">
        <v>8.1939999999999997E-4</v>
      </c>
      <c r="C25" s="1">
        <v>1.4599999999999999E-3</v>
      </c>
      <c r="D25" s="1">
        <v>2.3500000000000001E-3</v>
      </c>
      <c r="E25" s="3">
        <v>2.4199999999999998E-3</v>
      </c>
      <c r="F25" s="3">
        <v>1.2800000000000001E-3</v>
      </c>
      <c r="G25" s="1">
        <f t="shared" si="0"/>
        <v>1.6658800000000002E-3</v>
      </c>
    </row>
    <row r="26" spans="1:7">
      <c r="A26" t="s">
        <v>20</v>
      </c>
      <c r="B26" s="1">
        <v>4.18E-5</v>
      </c>
      <c r="C26" s="1">
        <v>2.8400000000000002E-4</v>
      </c>
      <c r="D26" s="1">
        <v>3.77E-4</v>
      </c>
      <c r="E26" s="1">
        <v>4.0099999999999999E-4</v>
      </c>
      <c r="F26" s="1">
        <v>3.28E-4</v>
      </c>
      <c r="G26" s="1">
        <f t="shared" si="0"/>
        <v>2.8635999999999993E-4</v>
      </c>
    </row>
    <row r="27" spans="1:7">
      <c r="A27" t="s">
        <v>28</v>
      </c>
      <c r="B27" s="1">
        <v>1.1199999999999999E-5</v>
      </c>
      <c r="C27" s="1">
        <v>7.2899999999999997E-5</v>
      </c>
      <c r="D27" s="1">
        <v>5.2099999999999998E-4</v>
      </c>
      <c r="E27" s="1">
        <v>5.0199999999999995E-4</v>
      </c>
      <c r="F27" s="1">
        <v>2.4399999999999999E-4</v>
      </c>
      <c r="G27" s="1">
        <f t="shared" si="0"/>
        <v>2.7022E-4</v>
      </c>
    </row>
    <row r="28" spans="1:7">
      <c r="A28" t="s">
        <v>29</v>
      </c>
      <c r="B28" s="1">
        <v>7.5300000000000002E-3</v>
      </c>
      <c r="C28" s="1">
        <v>1.21E-2</v>
      </c>
      <c r="D28" s="1">
        <v>1.47E-2</v>
      </c>
      <c r="E28" s="1">
        <v>6.5100000000000002E-3</v>
      </c>
      <c r="F28" s="1">
        <v>1.5049999999999999E-2</v>
      </c>
      <c r="G28" s="1">
        <f t="shared" si="0"/>
        <v>1.1178E-2</v>
      </c>
    </row>
    <row r="29" spans="1:7">
      <c r="A29" t="s">
        <v>21</v>
      </c>
      <c r="B29" s="1">
        <v>3.8600000000000001E-3</v>
      </c>
      <c r="C29" s="1">
        <v>1.92E-3</v>
      </c>
      <c r="D29" s="1">
        <v>5.5300000000000002E-3</v>
      </c>
      <c r="E29" s="1">
        <v>5.5599999999999998E-3</v>
      </c>
      <c r="F29" s="1">
        <v>4.9500000000000004E-3</v>
      </c>
      <c r="G29" s="1">
        <f t="shared" si="0"/>
        <v>4.3639999999999998E-3</v>
      </c>
    </row>
    <row r="30" spans="1:7">
      <c r="A30" t="s">
        <v>22</v>
      </c>
      <c r="B30" s="1">
        <v>1.38E-2</v>
      </c>
      <c r="C30" s="1">
        <v>0.05</v>
      </c>
      <c r="D30" s="1">
        <v>6.6799999999999998E-2</v>
      </c>
      <c r="E30" s="1">
        <v>4.6399999999999997E-2</v>
      </c>
      <c r="F30" s="1">
        <v>0.107</v>
      </c>
      <c r="G30" s="1">
        <f t="shared" si="0"/>
        <v>5.6799999999999996E-2</v>
      </c>
    </row>
    <row r="31" spans="1:7">
      <c r="A31" t="s">
        <v>23</v>
      </c>
      <c r="B31" s="1">
        <v>2.8799999999999999E-2</v>
      </c>
      <c r="C31" s="1">
        <v>0.154</v>
      </c>
      <c r="D31" s="1">
        <v>0.69199999999999995</v>
      </c>
      <c r="E31" s="1">
        <v>1.46</v>
      </c>
      <c r="F31" s="1">
        <v>2.4700000000000002</v>
      </c>
      <c r="G31" s="1">
        <f t="shared" si="0"/>
        <v>0.96096000000000004</v>
      </c>
    </row>
    <row r="32" spans="1:7">
      <c r="A32" t="s">
        <v>24</v>
      </c>
      <c r="B32" s="1">
        <v>3.8399999999999998E-16</v>
      </c>
      <c r="C32" s="1">
        <v>1.5299999999999999E-14</v>
      </c>
      <c r="D32" s="1">
        <v>4.5599999999999998E-13</v>
      </c>
      <c r="E32" s="1">
        <v>7.0900000000000001E-13</v>
      </c>
      <c r="F32" s="1">
        <v>7.3300000000000001E-13</v>
      </c>
      <c r="G32" s="1">
        <f t="shared" si="0"/>
        <v>3.8273680000000006E-13</v>
      </c>
    </row>
    <row r="33" spans="1:9">
      <c r="A33" t="s">
        <v>25</v>
      </c>
      <c r="B33" s="1">
        <v>1.1900000000000001E-2</v>
      </c>
      <c r="C33" s="1">
        <v>1.9599999999999999E-2</v>
      </c>
      <c r="D33" s="1">
        <v>1.6E-2</v>
      </c>
      <c r="E33" s="1">
        <v>9.2499999999999995E-3</v>
      </c>
      <c r="F33" s="1">
        <v>2.8700000000000002E-3</v>
      </c>
      <c r="G33" s="1">
        <f t="shared" si="0"/>
        <v>1.1924000000000001E-2</v>
      </c>
    </row>
    <row r="36" spans="1:9">
      <c r="B36" t="str">
        <f t="shared" ref="B36:F36" si="1">CONCATENATE("Log(",B2,")")</f>
        <v>Log(AMSD for ED=0.05)</v>
      </c>
      <c r="C36" t="str">
        <f t="shared" si="1"/>
        <v>Log(AMSD for ED=0.01)</v>
      </c>
      <c r="D36" t="str">
        <f>CONCATENATE("Log(",D2,")")</f>
        <v>Log(AMSD for ED=0.001)</v>
      </c>
      <c r="E36" t="str">
        <f t="shared" si="1"/>
        <v>Log(AMSD for ED=0.0001)</v>
      </c>
      <c r="F36" t="str">
        <f t="shared" si="1"/>
        <v>Log(AMSD for ED=0.00001)</v>
      </c>
      <c r="G36" t="s">
        <v>32</v>
      </c>
      <c r="I36" t="s">
        <v>31</v>
      </c>
    </row>
    <row r="37" spans="1:9">
      <c r="A37" t="s">
        <v>0</v>
      </c>
      <c r="B37" s="2">
        <f>LOG10(B3)-LOG(MIN(B$3:B$33))</f>
        <v>0.23323414519224883</v>
      </c>
      <c r="C37" s="2">
        <f t="shared" ref="C37:F37" si="2">LOG10(C3)-LOG(MIN(C$3:C$33))</f>
        <v>0</v>
      </c>
      <c r="D37" s="2">
        <f t="shared" si="2"/>
        <v>0</v>
      </c>
      <c r="E37" s="2">
        <f t="shared" si="2"/>
        <v>0</v>
      </c>
      <c r="F37" s="2">
        <f t="shared" si="2"/>
        <v>0</v>
      </c>
      <c r="G37">
        <v>62</v>
      </c>
      <c r="I37" s="2">
        <f>AVERAGE(B37:F37)</f>
        <v>4.6646829038449765E-2</v>
      </c>
    </row>
    <row r="38" spans="1:9">
      <c r="A38" t="s">
        <v>1</v>
      </c>
      <c r="B38" s="2">
        <f t="shared" ref="B38:F38" si="3">LOG10(B4)-LOG(MIN(B$3:B$33))</f>
        <v>15.975575400668582</v>
      </c>
      <c r="C38" s="2">
        <f t="shared" si="3"/>
        <v>15.675746535355627</v>
      </c>
      <c r="D38" s="2">
        <f t="shared" si="3"/>
        <v>15.560052767391799</v>
      </c>
      <c r="E38" s="2">
        <f t="shared" si="3"/>
        <v>15.43358314432802</v>
      </c>
      <c r="F38" s="2">
        <f t="shared" si="3"/>
        <v>15.239480239281745</v>
      </c>
      <c r="G38">
        <v>16</v>
      </c>
      <c r="I38" s="2">
        <f>AVERAGE(B38:F38)</f>
        <v>15.576887617405154</v>
      </c>
    </row>
    <row r="39" spans="1:9">
      <c r="A39" t="s">
        <v>27</v>
      </c>
      <c r="B39" s="2">
        <f t="shared" ref="B39:F39" si="4">LOG10(B5)-LOG(MIN(B$3:B$33))</f>
        <v>15.775504257972356</v>
      </c>
      <c r="C39" s="2">
        <f t="shared" si="4"/>
        <v>15.46794086312274</v>
      </c>
      <c r="D39" s="2">
        <f t="shared" si="4"/>
        <v>15.313619122972002</v>
      </c>
      <c r="E39" s="2">
        <f t="shared" si="4"/>
        <v>15.088108010223644</v>
      </c>
      <c r="F39" s="2">
        <f t="shared" si="4"/>
        <v>14.037707497990068</v>
      </c>
      <c r="G39">
        <v>32</v>
      </c>
      <c r="I39" s="2">
        <f>AVERAGE(B39:F39)</f>
        <v>15.136575950456162</v>
      </c>
    </row>
    <row r="40" spans="1:9">
      <c r="A40" t="s">
        <v>2</v>
      </c>
      <c r="B40" s="2">
        <f t="shared" ref="B40:F40" si="5">LOG10(B6)-LOG(MIN(B$3:B$33))</f>
        <v>12.428506000337642</v>
      </c>
      <c r="C40" s="2">
        <f t="shared" si="5"/>
        <v>12.623828736090134</v>
      </c>
      <c r="D40" s="2">
        <f t="shared" si="5"/>
        <v>13.180652533351735</v>
      </c>
      <c r="E40" s="2">
        <f t="shared" si="5"/>
        <v>14.205493608941499</v>
      </c>
      <c r="F40" s="2">
        <f t="shared" si="5"/>
        <v>15.117334402857615</v>
      </c>
      <c r="G40">
        <v>25</v>
      </c>
      <c r="I40" s="2">
        <f>AVERAGE(B40:F40)</f>
        <v>13.511163056315723</v>
      </c>
    </row>
    <row r="41" spans="1:9">
      <c r="A41" t="s">
        <v>3</v>
      </c>
      <c r="B41" s="2">
        <f t="shared" ref="B41:F41" si="6">LOG10(B7)-LOG(MIN(B$3:B$33))</f>
        <v>15.758091456454675</v>
      </c>
      <c r="C41" s="2">
        <f t="shared" si="6"/>
        <v>15.449800637598226</v>
      </c>
      <c r="D41" s="2">
        <f t="shared" si="6"/>
        <v>15.291593838115721</v>
      </c>
      <c r="E41" s="2">
        <f t="shared" si="6"/>
        <v>15.068972999783384</v>
      </c>
      <c r="F41" s="2">
        <f t="shared" si="6"/>
        <v>14.131933911427904</v>
      </c>
      <c r="G41">
        <v>18</v>
      </c>
      <c r="I41" s="2">
        <f>AVERAGE(B41:F41)</f>
        <v>15.140078568675984</v>
      </c>
    </row>
    <row r="42" spans="1:9">
      <c r="A42" t="s">
        <v>4</v>
      </c>
      <c r="B42" s="2">
        <f t="shared" ref="B42:F42" si="7">LOG10(B8)-LOG(MIN(B$3:B$33))</f>
        <v>13.878066773531424</v>
      </c>
      <c r="C42" s="2">
        <f t="shared" si="7"/>
        <v>14.313038903136997</v>
      </c>
      <c r="D42" s="2">
        <f t="shared" si="7"/>
        <v>14.893653829443684</v>
      </c>
      <c r="E42" s="2">
        <f t="shared" si="7"/>
        <v>15.188002876781162</v>
      </c>
      <c r="F42" s="2">
        <f t="shared" si="7"/>
        <v>15.441845494371119</v>
      </c>
      <c r="G42">
        <v>57</v>
      </c>
      <c r="I42" s="2">
        <f>AVERAGE(B42:F42)</f>
        <v>14.742921575452877</v>
      </c>
    </row>
    <row r="43" spans="1:9">
      <c r="A43" t="s">
        <v>5</v>
      </c>
      <c r="B43" s="2">
        <f t="shared" ref="B43:F43" si="8">LOG10(B9)-LOG(MIN(B$3:B$33))</f>
        <v>13.878066773531424</v>
      </c>
      <c r="C43" s="2">
        <f t="shared" si="8"/>
        <v>14.326915306620984</v>
      </c>
      <c r="D43" s="2">
        <f t="shared" si="8"/>
        <v>13.73115468770742</v>
      </c>
      <c r="E43" s="2">
        <f t="shared" si="8"/>
        <v>15.190967355744903</v>
      </c>
      <c r="F43" s="2">
        <f t="shared" si="8"/>
        <v>15.44534788820719</v>
      </c>
      <c r="G43">
        <v>40</v>
      </c>
      <c r="I43" s="2">
        <f>AVERAGE(B43:F43)</f>
        <v>14.514490402362384</v>
      </c>
    </row>
    <row r="44" spans="1:9">
      <c r="A44" t="s">
        <v>6</v>
      </c>
      <c r="B44" s="2">
        <f t="shared" ref="B44:F44" si="9">LOG10(B10)-LOG(MIN(B$3:B$33))</f>
        <v>13.942008053022313</v>
      </c>
      <c r="C44" s="2">
        <f t="shared" si="9"/>
        <v>13.262238749456941</v>
      </c>
      <c r="D44" s="2">
        <f t="shared" si="9"/>
        <v>13.73115468770742</v>
      </c>
      <c r="E44" s="2">
        <f t="shared" si="9"/>
        <v>13.747925890597514</v>
      </c>
      <c r="F44" s="2">
        <f t="shared" si="9"/>
        <v>14.258663555654085</v>
      </c>
      <c r="G44">
        <v>31</v>
      </c>
      <c r="I44" s="2">
        <f>AVERAGE(B44:F44)</f>
        <v>13.788398187287655</v>
      </c>
    </row>
    <row r="45" spans="1:9">
      <c r="A45" t="s">
        <v>7</v>
      </c>
      <c r="B45" s="2">
        <f t="shared" ref="B45:F45" si="10">LOG10(B11)-LOG(MIN(B$3:B$33))</f>
        <v>13.564887888287849</v>
      </c>
      <c r="C45" s="2">
        <f t="shared" si="10"/>
        <v>13.368556230986828</v>
      </c>
      <c r="D45" s="2">
        <f t="shared" si="10"/>
        <v>13.803284050555988</v>
      </c>
      <c r="E45" s="2">
        <f t="shared" si="10"/>
        <v>13.92674000798867</v>
      </c>
      <c r="F45" s="2">
        <f t="shared" si="10"/>
        <v>14.31866148532937</v>
      </c>
      <c r="G45">
        <v>35</v>
      </c>
      <c r="I45" s="2">
        <f>AVERAGE(B45:F45)</f>
        <v>13.79642593262974</v>
      </c>
    </row>
    <row r="46" spans="1:9">
      <c r="A46" t="s">
        <v>8</v>
      </c>
      <c r="B46" s="2">
        <f t="shared" ref="B46:F46" si="11">LOG10(B12)-LOG(MIN(B$3:B$33))</f>
        <v>13.597512363577241</v>
      </c>
      <c r="C46" s="2">
        <f t="shared" si="11"/>
        <v>13.606960810802839</v>
      </c>
      <c r="D46" s="2">
        <f t="shared" si="11"/>
        <v>13.583747433190009</v>
      </c>
      <c r="E46" s="2">
        <f t="shared" si="11"/>
        <v>13.841215390556506</v>
      </c>
      <c r="F46" s="2">
        <f t="shared" si="11"/>
        <v>14.255974417143303</v>
      </c>
      <c r="G46">
        <v>39</v>
      </c>
      <c r="I46" s="2">
        <f>AVERAGE(B46:F46)</f>
        <v>13.77708208305398</v>
      </c>
    </row>
    <row r="47" spans="1:9">
      <c r="A47" t="s">
        <v>9</v>
      </c>
      <c r="B47" s="2">
        <f t="shared" ref="B47:F47" si="12">LOG10(B13)-LOG(MIN(B$3:B$33))</f>
        <v>13.509090460794704</v>
      </c>
      <c r="C47" s="2">
        <f t="shared" si="12"/>
        <v>13.437272043356288</v>
      </c>
      <c r="D47" s="2">
        <f t="shared" si="12"/>
        <v>13.177399375954012</v>
      </c>
      <c r="E47" s="2">
        <f t="shared" si="12"/>
        <v>13.022780562284098</v>
      </c>
      <c r="F47" s="2">
        <f t="shared" si="12"/>
        <v>13.358778708537352</v>
      </c>
      <c r="G47">
        <v>40</v>
      </c>
      <c r="I47" s="2">
        <f>AVERAGE(B47:F47)</f>
        <v>13.30106423018529</v>
      </c>
    </row>
    <row r="48" spans="1:9">
      <c r="A48" t="s">
        <v>10</v>
      </c>
      <c r="B48" s="2">
        <f t="shared" ref="B48:F48" si="13">LOG10(B14)-LOG(MIN(B$3:B$33))</f>
        <v>13.539520416599554</v>
      </c>
      <c r="C48" s="2">
        <f t="shared" si="13"/>
        <v>13.441488527757452</v>
      </c>
      <c r="D48" s="2">
        <f t="shared" si="13"/>
        <v>13.136333105303377</v>
      </c>
      <c r="E48" s="2">
        <f t="shared" si="13"/>
        <v>12.98029860020193</v>
      </c>
      <c r="F48" s="2">
        <f t="shared" si="13"/>
        <v>13.334705850119228</v>
      </c>
      <c r="G48">
        <v>41</v>
      </c>
      <c r="I48" s="2">
        <f>AVERAGE(B48:F48)</f>
        <v>13.286469299996309</v>
      </c>
    </row>
    <row r="49" spans="1:9">
      <c r="A49" t="s">
        <v>26</v>
      </c>
      <c r="B49" s="2">
        <f t="shared" ref="B49:F49" si="14">LOG10(B15)-LOG(MIN(B$3:B$33))</f>
        <v>13.47636661598608</v>
      </c>
      <c r="C49" s="2">
        <f t="shared" si="14"/>
        <v>13.406551549548261</v>
      </c>
      <c r="D49" s="2">
        <f t="shared" si="14"/>
        <v>13.098870713773584</v>
      </c>
      <c r="E49" s="2">
        <f t="shared" si="14"/>
        <v>12.944295022403514</v>
      </c>
      <c r="F49" s="2">
        <f t="shared" si="14"/>
        <v>13.302001572091346</v>
      </c>
      <c r="G49">
        <v>40</v>
      </c>
      <c r="I49" s="2">
        <f>AVERAGE(B49:F49)</f>
        <v>13.245617094760558</v>
      </c>
    </row>
    <row r="50" spans="1:9">
      <c r="A50" t="s">
        <v>11</v>
      </c>
      <c r="B50" s="2">
        <f t="shared" ref="B50:F50" si="15">LOG10(B16)-LOG(MIN(B$3:B$33))</f>
        <v>13.483854637378631</v>
      </c>
      <c r="C50" s="2">
        <f t="shared" si="15"/>
        <v>13.443581517263295</v>
      </c>
      <c r="D50" s="2">
        <f t="shared" si="15"/>
        <v>13.174121666192777</v>
      </c>
      <c r="E50" s="2">
        <f t="shared" si="15"/>
        <v>13.013544584715499</v>
      </c>
      <c r="F50" s="2">
        <f t="shared" si="15"/>
        <v>13.34800161752116</v>
      </c>
      <c r="G50">
        <v>38</v>
      </c>
      <c r="I50" s="2">
        <f>AVERAGE(B50:F50)</f>
        <v>13.29262080461427</v>
      </c>
    </row>
    <row r="51" spans="1:9">
      <c r="A51" t="s">
        <v>12</v>
      </c>
      <c r="B51" s="2">
        <f t="shared" ref="B51:F51" si="16">LOG10(B17)-LOG(MIN(B$3:B$33))</f>
        <v>11.666088777941363</v>
      </c>
      <c r="C51" s="2">
        <f t="shared" si="16"/>
        <v>12.118071700132669</v>
      </c>
      <c r="D51" s="2">
        <f t="shared" si="16"/>
        <v>12.629889085192719</v>
      </c>
      <c r="E51" s="2">
        <f t="shared" si="16"/>
        <v>12.660137917350092</v>
      </c>
      <c r="F51" s="2">
        <f t="shared" si="16"/>
        <v>12.360902402167207</v>
      </c>
      <c r="G51">
        <v>56</v>
      </c>
      <c r="I51" s="2">
        <f>AVERAGE(B51:F51)</f>
        <v>12.287017976556809</v>
      </c>
    </row>
    <row r="52" spans="1:9">
      <c r="A52" t="s">
        <v>13</v>
      </c>
      <c r="B52" s="2">
        <f t="shared" ref="B52:F52" si="17">LOG10(B18)-LOG(MIN(B$3:B$33))</f>
        <v>13.200286068265344</v>
      </c>
      <c r="C52" s="2">
        <f t="shared" si="17"/>
        <v>12.85951746883892</v>
      </c>
      <c r="D52" s="2">
        <f t="shared" si="17"/>
        <v>13.849427752331001</v>
      </c>
      <c r="E52" s="2">
        <f t="shared" si="17"/>
        <v>14.160370588153134</v>
      </c>
      <c r="F52" s="2">
        <f t="shared" si="17"/>
        <v>13.993137416185226</v>
      </c>
      <c r="G52">
        <v>39</v>
      </c>
      <c r="I52" s="2">
        <f>AVERAGE(B52:F52)</f>
        <v>13.612547858754727</v>
      </c>
    </row>
    <row r="53" spans="1:9">
      <c r="A53" t="s">
        <v>14</v>
      </c>
      <c r="B53" s="2">
        <f t="shared" ref="B53:F53" si="18">LOG10(B19)-LOG(MIN(B$3:B$33))</f>
        <v>13.115506501499715</v>
      </c>
      <c r="C53" s="2">
        <f t="shared" si="18"/>
        <v>13.363564285429328</v>
      </c>
      <c r="D53" s="2">
        <f t="shared" si="18"/>
        <v>13.646833802007384</v>
      </c>
      <c r="E53" s="2">
        <f t="shared" si="18"/>
        <v>13.71028629025902</v>
      </c>
      <c r="F53" s="2">
        <f t="shared" si="18"/>
        <v>13.279597462489727</v>
      </c>
      <c r="G53">
        <v>56</v>
      </c>
      <c r="I53" s="2">
        <f>AVERAGE(B53:F53)</f>
        <v>13.423157668337035</v>
      </c>
    </row>
    <row r="54" spans="1:9">
      <c r="A54" t="s">
        <v>15</v>
      </c>
      <c r="B54" s="2">
        <f t="shared" ref="B54:F54" si="19">LOG10(B20)-LOG(MIN(B$3:B$33))</f>
        <v>10.372796973309281</v>
      </c>
      <c r="C54" s="2">
        <f t="shared" si="19"/>
        <v>11.122029854454713</v>
      </c>
      <c r="D54" s="2">
        <f t="shared" si="19"/>
        <v>11.641258700005839</v>
      </c>
      <c r="E54" s="2">
        <f t="shared" si="19"/>
        <v>12.134239731295974</v>
      </c>
      <c r="F54" s="2">
        <f t="shared" si="19"/>
        <v>12.204484578576515</v>
      </c>
      <c r="G54">
        <v>75</v>
      </c>
      <c r="I54" s="2">
        <f>AVERAGE(B54:F54)</f>
        <v>11.494961967528464</v>
      </c>
    </row>
    <row r="55" spans="1:9">
      <c r="A55" t="s">
        <v>16</v>
      </c>
      <c r="B55" s="2">
        <f t="shared" ref="B55:F55" si="20">LOG10(B21)-LOG(MIN(B$3:B$33))</f>
        <v>12.779280755524614</v>
      </c>
      <c r="C55" s="2">
        <f t="shared" si="20"/>
        <v>12.286886184535508</v>
      </c>
      <c r="D55" s="2">
        <f t="shared" si="20"/>
        <v>13.196562535241021</v>
      </c>
      <c r="E55" s="2">
        <f t="shared" si="20"/>
        <v>13.331146058909939</v>
      </c>
      <c r="F55" s="2">
        <f t="shared" si="20"/>
        <v>13.16309189341829</v>
      </c>
      <c r="G55">
        <v>39</v>
      </c>
      <c r="I55" s="2">
        <f>AVERAGE(B55:F55)</f>
        <v>12.951393485525875</v>
      </c>
    </row>
    <row r="56" spans="1:9">
      <c r="A56" t="s">
        <v>17</v>
      </c>
      <c r="B56" s="2">
        <f t="shared" ref="B56:F56" si="21">LOG10(B22)-LOG(MIN(B$3:B$33))</f>
        <v>7.0471125446456409</v>
      </c>
      <c r="C56" s="2">
        <f t="shared" si="21"/>
        <v>7.7053017789173435</v>
      </c>
      <c r="D56" s="2">
        <f t="shared" si="21"/>
        <v>9.7428565941105454</v>
      </c>
      <c r="E56" s="2">
        <f t="shared" si="21"/>
        <v>10.459812668037483</v>
      </c>
      <c r="F56" s="2">
        <f t="shared" si="21"/>
        <v>10.713790516667579</v>
      </c>
      <c r="G56">
        <v>82</v>
      </c>
      <c r="I56" s="2">
        <f>AVERAGE(B56:F56)</f>
        <v>9.1337748204757183</v>
      </c>
    </row>
    <row r="57" spans="1:9">
      <c r="A57" t="s">
        <v>18</v>
      </c>
      <c r="B57" s="2">
        <f t="shared" ref="B57:F57" si="22">LOG10(B23)-LOG(MIN(B$3:B$33))</f>
        <v>13.509090460794704</v>
      </c>
      <c r="C57" s="2">
        <f t="shared" si="22"/>
        <v>13.39033600531007</v>
      </c>
      <c r="D57" s="2">
        <f t="shared" si="22"/>
        <v>13.167491087293763</v>
      </c>
      <c r="E57" s="2">
        <f t="shared" si="22"/>
        <v>13.023215509222709</v>
      </c>
      <c r="F57" s="2">
        <f t="shared" si="22"/>
        <v>12.980606411800458</v>
      </c>
      <c r="G57">
        <v>40</v>
      </c>
      <c r="I57" s="2">
        <f>AVERAGE(B57:F57)</f>
        <v>13.214147894884343</v>
      </c>
    </row>
    <row r="58" spans="1:9">
      <c r="A58" t="s">
        <v>19</v>
      </c>
      <c r="B58" s="2">
        <f t="shared" ref="B58:F58" si="23">LOG10(B24)-LOG(MIN(B$3:B$33))</f>
        <v>11.773603622632923</v>
      </c>
      <c r="C58" s="2">
        <f t="shared" si="23"/>
        <v>11.803125135021027</v>
      </c>
      <c r="D58" s="2">
        <f t="shared" si="23"/>
        <v>11.663142144212147</v>
      </c>
      <c r="E58" s="2">
        <f t="shared" si="23"/>
        <v>11.719131697486924</v>
      </c>
      <c r="F58" s="2">
        <f t="shared" si="23"/>
        <v>11.7428754900351</v>
      </c>
      <c r="G58">
        <v>73</v>
      </c>
      <c r="I58" s="2">
        <f>AVERAGE(B58:F58)</f>
        <v>11.740375617877623</v>
      </c>
    </row>
    <row r="59" spans="1:9">
      <c r="A59" t="s">
        <v>30</v>
      </c>
      <c r="B59" s="2">
        <f t="shared" ref="B59:F59" si="24">LOG10(B25)-LOG(MIN(B$3:B$33))</f>
        <v>12.329164735249591</v>
      </c>
      <c r="C59" s="2">
        <f t="shared" si="24"/>
        <v>12.289871038084971</v>
      </c>
      <c r="D59" s="2">
        <f t="shared" si="24"/>
        <v>12.424615597258663</v>
      </c>
      <c r="E59" s="2">
        <f t="shared" si="24"/>
        <v>12.407465386977158</v>
      </c>
      <c r="F59" s="2">
        <f t="shared" si="24"/>
        <v>12.156358510759322</v>
      </c>
      <c r="G59">
        <v>32</v>
      </c>
      <c r="I59" s="2">
        <f>AVERAGE(B59:F59)</f>
        <v>12.321495053665942</v>
      </c>
    </row>
    <row r="60" spans="1:9">
      <c r="A60" t="s">
        <v>20</v>
      </c>
      <c r="B60" s="2">
        <f t="shared" ref="B60:F60" si="25">LOG10(B26)-LOG(MIN(B$3:B$33))</f>
        <v>11.036845057407504</v>
      </c>
      <c r="C60" s="2">
        <f t="shared" si="25"/>
        <v>11.57883652234757</v>
      </c>
      <c r="D60" s="2">
        <f t="shared" si="25"/>
        <v>11.629889085192719</v>
      </c>
      <c r="E60" s="2">
        <f t="shared" si="25"/>
        <v>11.626794393616908</v>
      </c>
      <c r="F60" s="2">
        <f t="shared" si="25"/>
        <v>11.565022384823132</v>
      </c>
      <c r="G60">
        <v>33</v>
      </c>
      <c r="I60" s="2">
        <f>AVERAGE(B60:F60)</f>
        <v>11.487477488677566</v>
      </c>
    </row>
    <row r="61" spans="1:9">
      <c r="A61" t="s">
        <v>28</v>
      </c>
      <c r="B61" s="2">
        <f t="shared" ref="B61:F61" si="26">LOG10(B27)-LOG(MIN(B$3:B$33))</f>
        <v>10.464886798302651</v>
      </c>
      <c r="C61" s="2">
        <f t="shared" si="26"/>
        <v>10.988245710618507</v>
      </c>
      <c r="D61" s="2">
        <f t="shared" si="26"/>
        <v>11.770385458286452</v>
      </c>
      <c r="E61" s="2">
        <f t="shared" si="26"/>
        <v>11.724353738141746</v>
      </c>
      <c r="F61" s="2">
        <f t="shared" si="26"/>
        <v>11.436538367450183</v>
      </c>
      <c r="G61">
        <v>50</v>
      </c>
      <c r="I61" s="2">
        <f>AVERAGE(B61:F61)</f>
        <v>11.276882014559908</v>
      </c>
    </row>
    <row r="62" spans="1:9">
      <c r="A62" t="s">
        <v>29</v>
      </c>
      <c r="B62" s="2">
        <f t="shared" ref="B62:F62" si="27">LOG10(B28)-LOG(MIN(B$3:B$33))</f>
        <v>13.29246375183317</v>
      </c>
      <c r="C62" s="2">
        <f t="shared" si="27"/>
        <v>13.208303552616984</v>
      </c>
      <c r="D62" s="2">
        <f t="shared" si="27"/>
        <v>13.220865069735103</v>
      </c>
      <c r="E62" s="2">
        <f t="shared" si="27"/>
        <v>12.837231009564919</v>
      </c>
      <c r="F62" s="2">
        <f t="shared" si="27"/>
        <v>13.226685041041316</v>
      </c>
      <c r="G62">
        <v>28</v>
      </c>
      <c r="I62" s="2">
        <f>AVERAGE(B62:F62)</f>
        <v>13.157109684958296</v>
      </c>
    </row>
    <row r="63" spans="1:9">
      <c r="A63" t="s">
        <v>21</v>
      </c>
      <c r="B63" s="2">
        <f t="shared" ref="B63:F63" si="28">LOG10(B29)-LOG(MIN(B$3:B$33))</f>
        <v>13.002256080304225</v>
      </c>
      <c r="C63" s="2">
        <f t="shared" si="28"/>
        <v>12.408819411004083</v>
      </c>
      <c r="D63" s="2">
        <f t="shared" si="28"/>
        <v>12.796272866291625</v>
      </c>
      <c r="E63" s="2">
        <f t="shared" si="28"/>
        <v>12.768724812578784</v>
      </c>
      <c r="F63" s="2">
        <f t="shared" si="28"/>
        <v>12.743753740045022</v>
      </c>
      <c r="G63">
        <v>53</v>
      </c>
      <c r="I63" s="2">
        <f>AVERAGE(B63:F63)</f>
        <v>12.743965382044747</v>
      </c>
    </row>
    <row r="64" spans="1:9">
      <c r="A64" t="s">
        <v>22</v>
      </c>
      <c r="B64" s="2">
        <f t="shared" ref="B64:F64" si="29">LOG10(B30)-LOG(MIN(B$3:B$33))</f>
        <v>13.555547862033706</v>
      </c>
      <c r="C64" s="2">
        <f t="shared" si="29"/>
        <v>13.824488186636552</v>
      </c>
      <c r="D64" s="2">
        <f t="shared" si="29"/>
        <v>13.878324197462472</v>
      </c>
      <c r="E64" s="2">
        <f t="shared" si="29"/>
        <v>13.690168001551607</v>
      </c>
      <c r="F64" s="2">
        <f t="shared" si="29"/>
        <v>14.078532318796663</v>
      </c>
      <c r="G64">
        <v>100</v>
      </c>
      <c r="I64" s="2">
        <f>AVERAGE(B64:F64)</f>
        <v>13.8054121132962</v>
      </c>
    </row>
    <row r="65" spans="1:9">
      <c r="A65" t="s">
        <v>23</v>
      </c>
      <c r="B65" s="2">
        <f t="shared" ref="B65:F65" si="30">LOG10(B31)-LOG(MIN(B$3:B$33))</f>
        <v>13.8750612633917</v>
      </c>
      <c r="C65" s="2">
        <f t="shared" si="30"/>
        <v>14.313038903136997</v>
      </c>
      <c r="D65" s="2">
        <f t="shared" si="30"/>
        <v>14.893653829443684</v>
      </c>
      <c r="E65" s="2">
        <f t="shared" si="30"/>
        <v>15.188002876781162</v>
      </c>
      <c r="F65" s="2">
        <f t="shared" si="30"/>
        <v>15.441845494371119</v>
      </c>
      <c r="G65">
        <v>54</v>
      </c>
      <c r="I65" s="2">
        <f>AVERAGE(B65:F65)</f>
        <v>14.742320473424934</v>
      </c>
    </row>
    <row r="66" spans="1:9">
      <c r="A66" t="s">
        <v>24</v>
      </c>
      <c r="B66" s="2">
        <f t="shared" ref="B66:F66" si="31">LOG10(B32)-LOG(MIN(B$3:B$33))</f>
        <v>0</v>
      </c>
      <c r="C66" s="2">
        <f t="shared" si="31"/>
        <v>1.3102096131181327</v>
      </c>
      <c r="D66" s="2">
        <f t="shared" si="31"/>
        <v>2.7125125776513617</v>
      </c>
      <c r="E66" s="2">
        <f t="shared" si="31"/>
        <v>2.8742962561797931</v>
      </c>
      <c r="F66" s="2">
        <f t="shared" si="31"/>
        <v>2.9142525157525814</v>
      </c>
      <c r="G66">
        <v>57</v>
      </c>
      <c r="I66" s="2">
        <f>AVERAGE(B66:F66)</f>
        <v>1.9622541925403738</v>
      </c>
    </row>
    <row r="67" spans="1:9">
      <c r="A67" t="s">
        <v>25</v>
      </c>
      <c r="B67" s="2">
        <f t="shared" ref="B67:F67" si="32">LOG10(B33)-LOG(MIN(B$3:B$33))</f>
        <v>13.491215737025</v>
      </c>
      <c r="C67" s="2">
        <f t="shared" si="32"/>
        <v>13.41777425365701</v>
      </c>
      <c r="D67" s="2">
        <f t="shared" si="32"/>
        <v>13.257667717642851</v>
      </c>
      <c r="E67" s="2">
        <f t="shared" si="32"/>
        <v>12.989791753735759</v>
      </c>
      <c r="F67" s="2">
        <f t="shared" si="32"/>
        <v>12.507030437845446</v>
      </c>
      <c r="G67">
        <v>45</v>
      </c>
      <c r="I67" s="2">
        <f>AVERAGE(B67:F67)</f>
        <v>13.132695979981213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32" sqref="B1:F32"/>
    </sheetView>
  </sheetViews>
  <sheetFormatPr defaultRowHeight="15"/>
  <cols>
    <col min="1" max="1" width="21.5703125" bestFit="1" customWidth="1"/>
    <col min="2" max="3" width="15.5703125" bestFit="1" customWidth="1"/>
    <col min="4" max="4" width="16.5703125" bestFit="1" customWidth="1"/>
    <col min="5" max="5" width="17.7109375" bestFit="1" customWidth="1"/>
    <col min="6" max="6" width="19.7109375" bestFit="1" customWidth="1"/>
  </cols>
  <sheetData>
    <row r="1" spans="1:6"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>
      <c r="A2" t="s">
        <v>0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>
      <c r="A3" t="s">
        <v>1</v>
      </c>
      <c r="B3">
        <v>81.2</v>
      </c>
      <c r="C3">
        <v>68</v>
      </c>
      <c r="D3">
        <v>50.9</v>
      </c>
      <c r="E3">
        <v>37.299999999999997</v>
      </c>
      <c r="F3">
        <v>23.1</v>
      </c>
    </row>
    <row r="4" spans="1:6">
      <c r="A4" t="s">
        <v>27</v>
      </c>
      <c r="B4">
        <v>79.3</v>
      </c>
      <c r="C4">
        <v>64</v>
      </c>
      <c r="D4">
        <v>42.4</v>
      </c>
      <c r="E4">
        <v>23.4</v>
      </c>
      <c r="F4">
        <v>2.1</v>
      </c>
    </row>
    <row r="5" spans="1:6">
      <c r="A5" t="s">
        <v>2</v>
      </c>
      <c r="B5">
        <v>27.3</v>
      </c>
      <c r="C5">
        <v>8.1999999999999993</v>
      </c>
      <c r="D5">
        <v>0.6</v>
      </c>
      <c r="E5">
        <v>5.8</v>
      </c>
      <c r="F5">
        <v>20.100000000000001</v>
      </c>
    </row>
    <row r="6" spans="1:6">
      <c r="A6" t="s">
        <v>3</v>
      </c>
      <c r="B6">
        <v>80.099999999999994</v>
      </c>
      <c r="C6">
        <v>65</v>
      </c>
      <c r="D6">
        <v>43.1</v>
      </c>
      <c r="E6">
        <v>24.4</v>
      </c>
      <c r="F6">
        <v>4.8</v>
      </c>
    </row>
    <row r="7" spans="1:6">
      <c r="A7" t="s">
        <v>4</v>
      </c>
      <c r="B7">
        <v>1.8</v>
      </c>
      <c r="C7">
        <v>6.2</v>
      </c>
      <c r="D7">
        <v>18.8</v>
      </c>
      <c r="E7">
        <v>33</v>
      </c>
      <c r="F7">
        <v>56.4</v>
      </c>
    </row>
    <row r="8" spans="1:6">
      <c r="A8" t="s">
        <v>5</v>
      </c>
      <c r="B8">
        <v>27.9</v>
      </c>
      <c r="C8">
        <v>12</v>
      </c>
      <c r="D8">
        <v>18.899999999999999</v>
      </c>
      <c r="E8">
        <v>36.5</v>
      </c>
      <c r="F8">
        <v>72.2</v>
      </c>
    </row>
    <row r="9" spans="1:6">
      <c r="A9" t="s">
        <v>6</v>
      </c>
      <c r="B9">
        <v>15.5</v>
      </c>
      <c r="C9">
        <v>1.1000000000000001</v>
      </c>
      <c r="D9">
        <v>3.1</v>
      </c>
      <c r="E9">
        <v>2.2000000000000002</v>
      </c>
      <c r="F9">
        <v>4.5</v>
      </c>
    </row>
    <row r="10" spans="1:6">
      <c r="A10" t="s">
        <v>7</v>
      </c>
      <c r="B10">
        <v>3.7</v>
      </c>
      <c r="C10">
        <v>2</v>
      </c>
      <c r="D10">
        <v>4</v>
      </c>
      <c r="E10">
        <v>3.5</v>
      </c>
      <c r="F10">
        <v>15.4</v>
      </c>
    </row>
    <row r="11" spans="1:6">
      <c r="A11" t="s">
        <v>8</v>
      </c>
      <c r="B11">
        <v>1</v>
      </c>
      <c r="C11">
        <v>1.4</v>
      </c>
      <c r="D11">
        <v>1.4</v>
      </c>
      <c r="E11">
        <v>2.7</v>
      </c>
      <c r="F11">
        <v>6.2</v>
      </c>
    </row>
    <row r="12" spans="1:6">
      <c r="A12" t="s">
        <v>9</v>
      </c>
      <c r="B12">
        <v>0.8</v>
      </c>
      <c r="C12">
        <v>1</v>
      </c>
      <c r="D12">
        <v>0.6</v>
      </c>
      <c r="E12">
        <v>0.5</v>
      </c>
      <c r="F12">
        <v>0.7</v>
      </c>
    </row>
    <row r="13" spans="1:6">
      <c r="A13" t="s">
        <v>10</v>
      </c>
      <c r="B13">
        <v>0.8</v>
      </c>
      <c r="C13">
        <v>1</v>
      </c>
      <c r="D13">
        <v>0.6</v>
      </c>
      <c r="E13">
        <v>0.5</v>
      </c>
      <c r="F13">
        <v>0.7</v>
      </c>
    </row>
    <row r="14" spans="1:6">
      <c r="A14" t="s">
        <v>26</v>
      </c>
      <c r="B14">
        <v>0.8</v>
      </c>
      <c r="C14">
        <v>1</v>
      </c>
      <c r="D14">
        <v>0.5</v>
      </c>
      <c r="E14">
        <v>0.4</v>
      </c>
      <c r="F14">
        <v>0.7</v>
      </c>
    </row>
    <row r="15" spans="1:6">
      <c r="A15" t="s">
        <v>11</v>
      </c>
      <c r="B15">
        <v>0.8</v>
      </c>
      <c r="C15">
        <v>1</v>
      </c>
      <c r="D15">
        <v>0.6</v>
      </c>
      <c r="E15">
        <v>0.5</v>
      </c>
      <c r="F15">
        <v>0.7</v>
      </c>
    </row>
    <row r="16" spans="1:6">
      <c r="A16" t="s">
        <v>12</v>
      </c>
      <c r="B16">
        <v>0.1</v>
      </c>
      <c r="C16">
        <v>0.1</v>
      </c>
      <c r="D16">
        <v>0.2</v>
      </c>
      <c r="E16">
        <v>0.2</v>
      </c>
      <c r="F16">
        <v>0.7</v>
      </c>
    </row>
    <row r="17" spans="1:6">
      <c r="A17" t="s">
        <v>13</v>
      </c>
      <c r="B17">
        <v>8.3000000000000007</v>
      </c>
      <c r="C17">
        <v>1.3</v>
      </c>
      <c r="D17">
        <v>3.7</v>
      </c>
      <c r="E17">
        <v>5.2</v>
      </c>
      <c r="F17" s="1">
        <v>9.2100000000000001E-2</v>
      </c>
    </row>
    <row r="18" spans="1:6">
      <c r="A18" t="s">
        <v>14</v>
      </c>
      <c r="B18">
        <v>0.3</v>
      </c>
      <c r="C18">
        <v>0.8</v>
      </c>
      <c r="D18">
        <v>1.6</v>
      </c>
      <c r="E18">
        <v>2.2999999999999998</v>
      </c>
      <c r="F18">
        <v>2.4</v>
      </c>
    </row>
    <row r="19" spans="1:6">
      <c r="A19" t="s">
        <v>15</v>
      </c>
      <c r="B19" s="1">
        <v>5.04E-4</v>
      </c>
      <c r="C19" s="1">
        <v>4.1399999999999996E-3</v>
      </c>
      <c r="D19" s="1">
        <v>1.75E-4</v>
      </c>
      <c r="E19" s="1">
        <v>4.6199999999999998E-2</v>
      </c>
      <c r="F19">
        <v>2.9</v>
      </c>
    </row>
    <row r="20" spans="1:6">
      <c r="A20" t="s">
        <v>16</v>
      </c>
      <c r="B20">
        <v>0.3</v>
      </c>
      <c r="C20">
        <v>0.2</v>
      </c>
      <c r="D20">
        <v>0.6</v>
      </c>
      <c r="E20">
        <v>0.8</v>
      </c>
      <c r="F20" s="1">
        <v>7.9799999999999996E-2</v>
      </c>
    </row>
    <row r="21" spans="1:6">
      <c r="A21" t="s">
        <v>17</v>
      </c>
      <c r="B21" s="1">
        <v>2.5499999999999999E-7</v>
      </c>
      <c r="C21" s="1">
        <v>1.55E-6</v>
      </c>
      <c r="D21" s="1">
        <v>1.7500000000000002E-2</v>
      </c>
      <c r="E21" s="1">
        <v>9.4499999999999998E-4</v>
      </c>
      <c r="F21">
        <v>0.6</v>
      </c>
    </row>
    <row r="22" spans="1:6">
      <c r="A22" t="s">
        <v>18</v>
      </c>
      <c r="B22">
        <v>0.8</v>
      </c>
      <c r="C22">
        <v>0.9</v>
      </c>
      <c r="D22">
        <v>0.6</v>
      </c>
      <c r="E22">
        <v>0.4</v>
      </c>
      <c r="F22">
        <v>0.2</v>
      </c>
    </row>
    <row r="23" spans="1:6">
      <c r="A23" t="s">
        <v>19</v>
      </c>
      <c r="B23" s="1">
        <v>0.1</v>
      </c>
      <c r="C23" s="1">
        <v>0</v>
      </c>
      <c r="D23" s="1">
        <v>3.5099999999999999E-2</v>
      </c>
      <c r="E23" s="1">
        <v>3.4500000000000003E-2</v>
      </c>
      <c r="F23">
        <v>0</v>
      </c>
    </row>
    <row r="24" spans="1:6">
      <c r="A24" t="s">
        <v>30</v>
      </c>
      <c r="B24">
        <v>0.1</v>
      </c>
      <c r="C24">
        <v>0.1</v>
      </c>
      <c r="D24">
        <v>0.1</v>
      </c>
      <c r="E24">
        <v>0.1</v>
      </c>
      <c r="F24">
        <v>0.1</v>
      </c>
    </row>
    <row r="25" spans="1:6">
      <c r="A25" t="s">
        <v>20</v>
      </c>
      <c r="B25" s="1">
        <v>7.1300000000000001E-3</v>
      </c>
      <c r="C25">
        <v>0</v>
      </c>
      <c r="D25" s="1">
        <v>1.5100000000000001E-2</v>
      </c>
      <c r="E25" s="1">
        <v>1.6E-2</v>
      </c>
      <c r="F25" s="1">
        <v>1.8200000000000001E-2</v>
      </c>
    </row>
    <row r="26" spans="1:6">
      <c r="A26" t="s">
        <v>28</v>
      </c>
      <c r="B26" s="1">
        <v>3.0899999999999998E-4</v>
      </c>
      <c r="C26">
        <v>0.1</v>
      </c>
      <c r="D26" s="1">
        <v>1.9400000000000001E-2</v>
      </c>
      <c r="E26" s="1">
        <v>1.95E-2</v>
      </c>
      <c r="F26" s="1">
        <v>1.8499999999999999E-2</v>
      </c>
    </row>
    <row r="27" spans="1:6">
      <c r="A27" t="s">
        <v>29</v>
      </c>
      <c r="B27" s="1">
        <v>2.7</v>
      </c>
      <c r="C27">
        <v>0</v>
      </c>
      <c r="D27">
        <v>1.7</v>
      </c>
      <c r="E27">
        <v>0.4</v>
      </c>
      <c r="F27">
        <v>0.6</v>
      </c>
    </row>
    <row r="28" spans="1:6">
      <c r="A28" t="s">
        <v>21</v>
      </c>
      <c r="B28" s="1">
        <v>0.4</v>
      </c>
      <c r="C28" s="1">
        <v>3.2100000000000002E-3</v>
      </c>
      <c r="D28">
        <v>0.3</v>
      </c>
      <c r="E28">
        <v>0.2</v>
      </c>
      <c r="F28">
        <v>0.2</v>
      </c>
    </row>
    <row r="29" spans="1:6">
      <c r="A29" t="s">
        <v>22</v>
      </c>
      <c r="B29" s="1">
        <v>0.8</v>
      </c>
      <c r="C29">
        <v>2.4</v>
      </c>
      <c r="D29">
        <v>3</v>
      </c>
      <c r="E29">
        <v>1.7</v>
      </c>
      <c r="F29">
        <v>4.3</v>
      </c>
    </row>
    <row r="30" spans="1:6">
      <c r="A30" t="s">
        <v>23</v>
      </c>
      <c r="B30" s="1">
        <v>1.7</v>
      </c>
      <c r="C30">
        <v>6.1</v>
      </c>
      <c r="D30">
        <v>18.8</v>
      </c>
      <c r="E30">
        <v>32.9</v>
      </c>
      <c r="F30">
        <v>56.4</v>
      </c>
    </row>
    <row r="31" spans="1:6">
      <c r="A31" t="s">
        <v>24</v>
      </c>
      <c r="B31" s="1">
        <v>5.44E-14</v>
      </c>
      <c r="C31" s="1">
        <v>6.3100000000000004E-13</v>
      </c>
      <c r="D31" s="1">
        <v>1.64E-11</v>
      </c>
      <c r="E31" s="1">
        <v>2.5699999999999999E-11</v>
      </c>
      <c r="F31" s="1">
        <v>2.7499999999999999E-11</v>
      </c>
    </row>
    <row r="32" spans="1:6">
      <c r="A32" t="s">
        <v>25</v>
      </c>
      <c r="B32">
        <v>0.8</v>
      </c>
      <c r="C32">
        <v>1</v>
      </c>
      <c r="D32">
        <v>0.8</v>
      </c>
      <c r="E32">
        <v>0.4</v>
      </c>
      <c r="F32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3"/>
  <sheetViews>
    <sheetView topLeftCell="G1" workbookViewId="0">
      <selection activeCell="G2" sqref="G2:N33"/>
    </sheetView>
  </sheetViews>
  <sheetFormatPr defaultRowHeight="15"/>
  <cols>
    <col min="1" max="1" width="21.5703125" bestFit="1" customWidth="1"/>
    <col min="2" max="2" width="15.5703125" customWidth="1"/>
    <col min="3" max="3" width="16.42578125" customWidth="1"/>
    <col min="4" max="4" width="13.5703125" customWidth="1"/>
    <col min="5" max="5" width="12.5703125" customWidth="1"/>
    <col min="6" max="6" width="15.140625" customWidth="1"/>
  </cols>
  <sheetData>
    <row r="2" spans="1:14" ht="27" customHeight="1"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39</v>
      </c>
    </row>
    <row r="3" spans="1:14">
      <c r="A3" t="s">
        <v>0</v>
      </c>
      <c r="B3" s="1">
        <v>0.23323414519224883</v>
      </c>
      <c r="C3" s="1">
        <v>0</v>
      </c>
      <c r="D3" s="1">
        <v>0</v>
      </c>
      <c r="E3" s="1">
        <v>0</v>
      </c>
      <c r="F3" s="1">
        <v>0</v>
      </c>
      <c r="G3" s="1">
        <v>4.6646829038449765E-2</v>
      </c>
      <c r="H3">
        <v>62</v>
      </c>
      <c r="I3">
        <v>100</v>
      </c>
      <c r="J3">
        <v>100</v>
      </c>
      <c r="K3">
        <v>100</v>
      </c>
      <c r="L3">
        <v>100</v>
      </c>
      <c r="M3">
        <v>100</v>
      </c>
      <c r="N3" s="2">
        <v>100</v>
      </c>
    </row>
    <row r="4" spans="1:14">
      <c r="A4" t="s">
        <v>1</v>
      </c>
      <c r="B4" s="1">
        <v>15.975575400668582</v>
      </c>
      <c r="C4" s="1">
        <v>15.675746535355627</v>
      </c>
      <c r="D4" s="1">
        <v>15.560052767391799</v>
      </c>
      <c r="E4" s="1">
        <v>15.43358314432802</v>
      </c>
      <c r="F4" s="1">
        <v>15.239480239281745</v>
      </c>
      <c r="G4" s="1">
        <v>15.576887617405154</v>
      </c>
      <c r="H4">
        <v>16</v>
      </c>
      <c r="I4">
        <v>81.2</v>
      </c>
      <c r="J4">
        <v>68</v>
      </c>
      <c r="K4">
        <v>50.9</v>
      </c>
      <c r="L4">
        <v>37.299999999999997</v>
      </c>
      <c r="M4">
        <v>23.1</v>
      </c>
      <c r="N4" s="2">
        <v>52.1</v>
      </c>
    </row>
    <row r="5" spans="1:14">
      <c r="A5" t="s">
        <v>27</v>
      </c>
      <c r="B5" s="1">
        <v>15.775504257972356</v>
      </c>
      <c r="C5" s="1">
        <v>15.46794086312274</v>
      </c>
      <c r="D5" s="1">
        <v>15.313619122972002</v>
      </c>
      <c r="E5" s="1">
        <v>15.088108010223644</v>
      </c>
      <c r="F5" s="1">
        <v>14.037707497990068</v>
      </c>
      <c r="G5" s="1">
        <v>15.136575950456162</v>
      </c>
      <c r="H5">
        <v>32</v>
      </c>
      <c r="I5">
        <v>79.3</v>
      </c>
      <c r="J5">
        <v>64</v>
      </c>
      <c r="K5">
        <v>42.4</v>
      </c>
      <c r="L5">
        <v>23.4</v>
      </c>
      <c r="M5">
        <v>2.1</v>
      </c>
      <c r="N5" s="2">
        <v>42.24</v>
      </c>
    </row>
    <row r="6" spans="1:14">
      <c r="A6" t="s">
        <v>2</v>
      </c>
      <c r="B6" s="1">
        <v>12.428506000337642</v>
      </c>
      <c r="C6" s="1">
        <v>12.623828736090134</v>
      </c>
      <c r="D6" s="1">
        <v>13.180652533351735</v>
      </c>
      <c r="E6" s="1">
        <v>14.205493608941499</v>
      </c>
      <c r="F6" s="1">
        <v>15.117334402857615</v>
      </c>
      <c r="G6" s="1">
        <v>13.511163056315723</v>
      </c>
      <c r="H6">
        <v>25</v>
      </c>
      <c r="I6">
        <v>27.3</v>
      </c>
      <c r="J6">
        <v>8.1999999999999993</v>
      </c>
      <c r="K6">
        <v>0.6</v>
      </c>
      <c r="L6">
        <v>5.8</v>
      </c>
      <c r="M6">
        <v>20.100000000000001</v>
      </c>
      <c r="N6" s="2">
        <v>12.4</v>
      </c>
    </row>
    <row r="7" spans="1:14">
      <c r="A7" t="s">
        <v>3</v>
      </c>
      <c r="B7" s="1">
        <v>15.758091456454675</v>
      </c>
      <c r="C7" s="1">
        <v>15.449800637598226</v>
      </c>
      <c r="D7" s="1">
        <v>15.291593838115721</v>
      </c>
      <c r="E7" s="1">
        <v>15.068972999783384</v>
      </c>
      <c r="F7" s="1">
        <v>14.131933911427904</v>
      </c>
      <c r="G7" s="1">
        <v>15.140078568675984</v>
      </c>
      <c r="H7">
        <v>18</v>
      </c>
      <c r="I7">
        <v>80.099999999999994</v>
      </c>
      <c r="J7">
        <v>65</v>
      </c>
      <c r="K7">
        <v>43.1</v>
      </c>
      <c r="L7">
        <v>24.4</v>
      </c>
      <c r="M7">
        <v>4.8</v>
      </c>
      <c r="N7" s="2">
        <v>43.480000000000004</v>
      </c>
    </row>
    <row r="8" spans="1:14">
      <c r="A8" t="s">
        <v>4</v>
      </c>
      <c r="B8" s="1">
        <v>13.878066773531424</v>
      </c>
      <c r="C8" s="1">
        <v>14.313038903136997</v>
      </c>
      <c r="D8" s="1">
        <v>14.893653829443684</v>
      </c>
      <c r="E8" s="1">
        <v>15.188002876781162</v>
      </c>
      <c r="F8" s="1">
        <v>15.441845494371119</v>
      </c>
      <c r="G8" s="1">
        <v>14.742921575452877</v>
      </c>
      <c r="H8">
        <v>57</v>
      </c>
      <c r="I8">
        <v>1.8</v>
      </c>
      <c r="J8">
        <v>6.2</v>
      </c>
      <c r="K8">
        <v>18.8</v>
      </c>
      <c r="L8">
        <v>33</v>
      </c>
      <c r="M8">
        <v>56.4</v>
      </c>
      <c r="N8" s="2">
        <v>23.24</v>
      </c>
    </row>
    <row r="9" spans="1:14">
      <c r="A9" t="s">
        <v>5</v>
      </c>
      <c r="B9" s="1">
        <v>13.878066773531424</v>
      </c>
      <c r="C9" s="1">
        <v>14.326915306620984</v>
      </c>
      <c r="D9" s="1">
        <v>13.73115468770742</v>
      </c>
      <c r="E9" s="1">
        <v>15.190967355744903</v>
      </c>
      <c r="F9" s="1">
        <v>15.44534788820719</v>
      </c>
      <c r="G9" s="1">
        <v>14.514490402362384</v>
      </c>
      <c r="H9">
        <v>40</v>
      </c>
      <c r="I9">
        <v>27.9</v>
      </c>
      <c r="J9">
        <v>12</v>
      </c>
      <c r="K9">
        <v>18.899999999999999</v>
      </c>
      <c r="L9">
        <v>36.5</v>
      </c>
      <c r="M9">
        <v>72.2</v>
      </c>
      <c r="N9" s="2">
        <v>33.5</v>
      </c>
    </row>
    <row r="10" spans="1:14">
      <c r="A10" t="s">
        <v>6</v>
      </c>
      <c r="B10" s="1">
        <v>13.942008053022313</v>
      </c>
      <c r="C10" s="1">
        <v>13.262238749456941</v>
      </c>
      <c r="D10" s="1">
        <v>13.73115468770742</v>
      </c>
      <c r="E10" s="1">
        <v>13.747925890597514</v>
      </c>
      <c r="F10" s="1">
        <v>14.258663555654085</v>
      </c>
      <c r="G10" s="1">
        <v>13.788398187287655</v>
      </c>
      <c r="H10">
        <v>31</v>
      </c>
      <c r="I10">
        <v>15.5</v>
      </c>
      <c r="J10">
        <v>1.1000000000000001</v>
      </c>
      <c r="K10">
        <v>3.1</v>
      </c>
      <c r="L10">
        <v>2.2000000000000002</v>
      </c>
      <c r="M10">
        <v>4.5</v>
      </c>
      <c r="N10" s="2">
        <v>5.28</v>
      </c>
    </row>
    <row r="11" spans="1:14">
      <c r="A11" t="s">
        <v>7</v>
      </c>
      <c r="B11" s="1">
        <v>13.564887888287849</v>
      </c>
      <c r="C11" s="1">
        <v>13.368556230986828</v>
      </c>
      <c r="D11" s="1">
        <v>13.803284050555988</v>
      </c>
      <c r="E11" s="1">
        <v>13.92674000798867</v>
      </c>
      <c r="F11" s="1">
        <v>14.31866148532937</v>
      </c>
      <c r="G11" s="1">
        <v>13.79642593262974</v>
      </c>
      <c r="H11">
        <v>35</v>
      </c>
      <c r="I11">
        <v>3.7</v>
      </c>
      <c r="J11">
        <v>2</v>
      </c>
      <c r="K11">
        <v>4</v>
      </c>
      <c r="L11">
        <v>3.5</v>
      </c>
      <c r="M11">
        <v>15.4</v>
      </c>
      <c r="N11" s="2">
        <v>5.7200000000000006</v>
      </c>
    </row>
    <row r="12" spans="1:14">
      <c r="A12" t="s">
        <v>8</v>
      </c>
      <c r="B12" s="1">
        <v>13.597512363577241</v>
      </c>
      <c r="C12" s="1">
        <v>13.606960810802839</v>
      </c>
      <c r="D12" s="1">
        <v>13.583747433190009</v>
      </c>
      <c r="E12" s="1">
        <v>13.841215390556506</v>
      </c>
      <c r="F12" s="1">
        <v>14.255974417143303</v>
      </c>
      <c r="G12" s="1">
        <v>13.77708208305398</v>
      </c>
      <c r="H12">
        <v>39</v>
      </c>
      <c r="I12">
        <v>1</v>
      </c>
      <c r="J12">
        <v>1.4</v>
      </c>
      <c r="K12">
        <v>1.4</v>
      </c>
      <c r="L12">
        <v>2.7</v>
      </c>
      <c r="M12">
        <v>6.2</v>
      </c>
      <c r="N12" s="2">
        <v>2.54</v>
      </c>
    </row>
    <row r="13" spans="1:14">
      <c r="A13" t="s">
        <v>9</v>
      </c>
      <c r="B13" s="1">
        <v>13.509090460794704</v>
      </c>
      <c r="C13" s="1">
        <v>13.437272043356288</v>
      </c>
      <c r="D13" s="1">
        <v>13.177399375954012</v>
      </c>
      <c r="E13" s="1">
        <v>13.022780562284098</v>
      </c>
      <c r="F13" s="1">
        <v>13.358778708537352</v>
      </c>
      <c r="G13" s="1">
        <v>13.30106423018529</v>
      </c>
      <c r="H13">
        <v>40</v>
      </c>
      <c r="I13">
        <v>0.8</v>
      </c>
      <c r="J13">
        <v>1</v>
      </c>
      <c r="K13">
        <v>0.6</v>
      </c>
      <c r="L13">
        <v>0.5</v>
      </c>
      <c r="M13">
        <v>0.7</v>
      </c>
      <c r="N13" s="2">
        <v>0.72</v>
      </c>
    </row>
    <row r="14" spans="1:14">
      <c r="A14" t="s">
        <v>10</v>
      </c>
      <c r="B14" s="1">
        <v>13.539520416599554</v>
      </c>
      <c r="C14" s="1">
        <v>13.441488527757452</v>
      </c>
      <c r="D14" s="1">
        <v>13.136333105303377</v>
      </c>
      <c r="E14" s="1">
        <v>12.98029860020193</v>
      </c>
      <c r="F14" s="1">
        <v>13.334705850119228</v>
      </c>
      <c r="G14" s="1">
        <v>13.286469299996309</v>
      </c>
      <c r="H14">
        <v>41</v>
      </c>
      <c r="I14">
        <v>0.8</v>
      </c>
      <c r="J14">
        <v>1</v>
      </c>
      <c r="K14">
        <v>0.6</v>
      </c>
      <c r="L14">
        <v>0.5</v>
      </c>
      <c r="M14">
        <v>0.7</v>
      </c>
      <c r="N14" s="2">
        <v>0.72</v>
      </c>
    </row>
    <row r="15" spans="1:14">
      <c r="A15" t="s">
        <v>26</v>
      </c>
      <c r="B15" s="1">
        <v>13.47636661598608</v>
      </c>
      <c r="C15" s="1">
        <v>13.406551549548261</v>
      </c>
      <c r="D15" s="1">
        <v>13.098870713773584</v>
      </c>
      <c r="E15" s="1">
        <v>12.944295022403514</v>
      </c>
      <c r="F15" s="1">
        <v>13.302001572091346</v>
      </c>
      <c r="G15" s="1">
        <v>13.245617094760558</v>
      </c>
      <c r="H15">
        <v>40</v>
      </c>
      <c r="I15">
        <v>0.8</v>
      </c>
      <c r="J15">
        <v>1</v>
      </c>
      <c r="K15">
        <v>0.5</v>
      </c>
      <c r="L15">
        <v>0.4</v>
      </c>
      <c r="M15">
        <v>0.7</v>
      </c>
      <c r="N15" s="2">
        <v>0.67999999999999994</v>
      </c>
    </row>
    <row r="16" spans="1:14">
      <c r="A16" t="s">
        <v>11</v>
      </c>
      <c r="B16" s="1">
        <v>13.483854637378631</v>
      </c>
      <c r="C16" s="1">
        <v>13.443581517263295</v>
      </c>
      <c r="D16" s="1">
        <v>13.174121666192777</v>
      </c>
      <c r="E16" s="1">
        <v>13.013544584715499</v>
      </c>
      <c r="F16" s="1">
        <v>13.34800161752116</v>
      </c>
      <c r="G16" s="1">
        <v>13.29262080461427</v>
      </c>
      <c r="H16">
        <v>38</v>
      </c>
      <c r="I16">
        <v>0.8</v>
      </c>
      <c r="J16">
        <v>1</v>
      </c>
      <c r="K16">
        <v>0.6</v>
      </c>
      <c r="L16">
        <v>0.5</v>
      </c>
      <c r="M16">
        <v>0.7</v>
      </c>
      <c r="N16" s="2">
        <v>0.72</v>
      </c>
    </row>
    <row r="17" spans="1:14">
      <c r="A17" t="s">
        <v>12</v>
      </c>
      <c r="B17" s="1">
        <v>11.666088777941363</v>
      </c>
      <c r="C17" s="1">
        <v>12.118071700132669</v>
      </c>
      <c r="D17" s="1">
        <v>12.629889085192719</v>
      </c>
      <c r="E17" s="1">
        <v>12.660137917350092</v>
      </c>
      <c r="F17" s="1">
        <v>12.360902402167207</v>
      </c>
      <c r="G17" s="1">
        <v>12.287017976556809</v>
      </c>
      <c r="H17">
        <v>56</v>
      </c>
      <c r="I17">
        <v>0.1</v>
      </c>
      <c r="J17">
        <v>0.1</v>
      </c>
      <c r="K17">
        <v>0.2</v>
      </c>
      <c r="L17">
        <v>0.2</v>
      </c>
      <c r="M17">
        <v>0.7</v>
      </c>
      <c r="N17" s="2">
        <v>0.26</v>
      </c>
    </row>
    <row r="18" spans="1:14">
      <c r="A18" t="s">
        <v>13</v>
      </c>
      <c r="B18" s="1">
        <v>13.200286068265344</v>
      </c>
      <c r="C18" s="1">
        <v>12.85951746883892</v>
      </c>
      <c r="D18" s="1">
        <v>13.849427752331001</v>
      </c>
      <c r="E18" s="1">
        <v>14.160370588153134</v>
      </c>
      <c r="F18" s="1">
        <v>13.993137416185226</v>
      </c>
      <c r="G18" s="1">
        <v>13.612547858754727</v>
      </c>
      <c r="H18">
        <v>39</v>
      </c>
      <c r="I18">
        <v>8.3000000000000007</v>
      </c>
      <c r="J18">
        <v>1.3</v>
      </c>
      <c r="K18">
        <v>3.7</v>
      </c>
      <c r="L18">
        <v>5.2</v>
      </c>
      <c r="M18">
        <v>9.2100000000000001E-2</v>
      </c>
      <c r="N18" s="2">
        <v>3.7184199999999996</v>
      </c>
    </row>
    <row r="19" spans="1:14">
      <c r="A19" t="s">
        <v>14</v>
      </c>
      <c r="B19" s="1">
        <v>13.115506501499715</v>
      </c>
      <c r="C19" s="1">
        <v>13.363564285429328</v>
      </c>
      <c r="D19" s="1">
        <v>13.646833802007384</v>
      </c>
      <c r="E19" s="1">
        <v>13.71028629025902</v>
      </c>
      <c r="F19" s="1">
        <v>13.279597462489727</v>
      </c>
      <c r="G19" s="1">
        <v>13.423157668337035</v>
      </c>
      <c r="H19">
        <v>56</v>
      </c>
      <c r="I19">
        <v>0.3</v>
      </c>
      <c r="J19">
        <v>0.8</v>
      </c>
      <c r="K19">
        <v>1.6</v>
      </c>
      <c r="L19">
        <v>2.2999999999999998</v>
      </c>
      <c r="M19">
        <v>2.4</v>
      </c>
      <c r="N19" s="2">
        <v>1.48</v>
      </c>
    </row>
    <row r="20" spans="1:14">
      <c r="A20" t="s">
        <v>15</v>
      </c>
      <c r="B20" s="1">
        <v>10.372796973309281</v>
      </c>
      <c r="C20" s="1">
        <v>11.122029854454713</v>
      </c>
      <c r="D20" s="1">
        <v>11.641258700005839</v>
      </c>
      <c r="E20" s="1">
        <v>12.134239731295974</v>
      </c>
      <c r="F20" s="1">
        <v>12.204484578576515</v>
      </c>
      <c r="G20" s="1">
        <v>11.494961967528464</v>
      </c>
      <c r="H20">
        <v>75</v>
      </c>
      <c r="I20">
        <v>5.04E-4</v>
      </c>
      <c r="J20">
        <v>4.1399999999999996E-3</v>
      </c>
      <c r="K20">
        <v>1.75E-4</v>
      </c>
      <c r="L20">
        <v>4.6199999999999998E-2</v>
      </c>
      <c r="M20">
        <v>2.9</v>
      </c>
      <c r="N20" s="2">
        <v>0.59020380000000006</v>
      </c>
    </row>
    <row r="21" spans="1:14">
      <c r="A21" t="s">
        <v>16</v>
      </c>
      <c r="B21" s="1">
        <v>12.779280755524614</v>
      </c>
      <c r="C21" s="1">
        <v>12.286886184535508</v>
      </c>
      <c r="D21" s="1">
        <v>13.196562535241021</v>
      </c>
      <c r="E21" s="1">
        <v>13.331146058909939</v>
      </c>
      <c r="F21" s="1">
        <v>13.16309189341829</v>
      </c>
      <c r="G21" s="1">
        <v>12.951393485525875</v>
      </c>
      <c r="H21">
        <v>39</v>
      </c>
      <c r="I21">
        <v>0.3</v>
      </c>
      <c r="J21">
        <v>0.2</v>
      </c>
      <c r="K21">
        <v>0.6</v>
      </c>
      <c r="L21">
        <v>0.8</v>
      </c>
      <c r="M21">
        <v>7.9799999999999996E-2</v>
      </c>
      <c r="N21" s="2">
        <v>0.39596000000000003</v>
      </c>
    </row>
    <row r="22" spans="1:14">
      <c r="A22" t="s">
        <v>17</v>
      </c>
      <c r="B22" s="1">
        <v>7.0471125446456409</v>
      </c>
      <c r="C22" s="1">
        <v>7.7053017789173435</v>
      </c>
      <c r="D22" s="1">
        <v>9.7428565941105454</v>
      </c>
      <c r="E22" s="1">
        <v>10.459812668037483</v>
      </c>
      <c r="F22" s="1">
        <v>10.713790516667579</v>
      </c>
      <c r="G22" s="1">
        <v>9.1337748204757183</v>
      </c>
      <c r="H22">
        <v>82</v>
      </c>
      <c r="I22">
        <v>2.5499999999999999E-7</v>
      </c>
      <c r="J22">
        <v>1.55E-6</v>
      </c>
      <c r="K22">
        <v>1.7500000000000002E-2</v>
      </c>
      <c r="L22">
        <v>9.4499999999999998E-4</v>
      </c>
      <c r="M22">
        <v>0.6</v>
      </c>
      <c r="N22" s="2">
        <v>0.12368936099999998</v>
      </c>
    </row>
    <row r="23" spans="1:14">
      <c r="A23" t="s">
        <v>18</v>
      </c>
      <c r="B23" s="1">
        <v>13.509090460794704</v>
      </c>
      <c r="C23" s="1">
        <v>13.39033600531007</v>
      </c>
      <c r="D23" s="1">
        <v>13.167491087293763</v>
      </c>
      <c r="E23" s="1">
        <v>13.023215509222709</v>
      </c>
      <c r="F23" s="1">
        <v>12.980606411800458</v>
      </c>
      <c r="G23" s="1">
        <v>13.214147894884343</v>
      </c>
      <c r="H23">
        <v>40</v>
      </c>
      <c r="I23">
        <v>0.8</v>
      </c>
      <c r="J23">
        <v>0.9</v>
      </c>
      <c r="K23">
        <v>0.6</v>
      </c>
      <c r="L23">
        <v>0.4</v>
      </c>
      <c r="M23">
        <v>0.2</v>
      </c>
      <c r="N23" s="2">
        <v>0.58000000000000007</v>
      </c>
    </row>
    <row r="24" spans="1:14">
      <c r="A24" t="s">
        <v>19</v>
      </c>
      <c r="B24" s="1">
        <v>11.773603622632923</v>
      </c>
      <c r="C24" s="1">
        <v>11.803125135021027</v>
      </c>
      <c r="D24" s="1">
        <v>11.663142144212147</v>
      </c>
      <c r="E24" s="1">
        <v>11.719131697486924</v>
      </c>
      <c r="F24" s="1">
        <v>11.7428754900351</v>
      </c>
      <c r="G24" s="1">
        <v>11.740375617877623</v>
      </c>
      <c r="H24">
        <v>73</v>
      </c>
      <c r="I24">
        <v>0.1</v>
      </c>
      <c r="J24">
        <v>0</v>
      </c>
      <c r="K24">
        <v>3.5099999999999999E-2</v>
      </c>
      <c r="L24">
        <v>3.4500000000000003E-2</v>
      </c>
      <c r="M24">
        <v>0</v>
      </c>
      <c r="N24" s="2">
        <v>3.3919999999999999E-2</v>
      </c>
    </row>
    <row r="25" spans="1:14">
      <c r="A25" t="s">
        <v>30</v>
      </c>
      <c r="B25" s="1">
        <v>12.329164735249591</v>
      </c>
      <c r="C25" s="1">
        <v>12.289871038084971</v>
      </c>
      <c r="D25" s="1">
        <v>12.424615597258663</v>
      </c>
      <c r="E25" s="1">
        <v>12.407465386977158</v>
      </c>
      <c r="F25" s="1">
        <v>12.156358510759322</v>
      </c>
      <c r="G25" s="1">
        <v>12.321495053665942</v>
      </c>
      <c r="H25">
        <v>32</v>
      </c>
      <c r="I25">
        <v>0.1</v>
      </c>
      <c r="J25">
        <v>0.1</v>
      </c>
      <c r="K25">
        <v>0.1</v>
      </c>
      <c r="L25">
        <v>0.1</v>
      </c>
      <c r="M25">
        <v>0.1</v>
      </c>
      <c r="N25" s="2">
        <v>0.1</v>
      </c>
    </row>
    <row r="26" spans="1:14">
      <c r="A26" t="s">
        <v>20</v>
      </c>
      <c r="B26" s="1">
        <v>11.036845057407504</v>
      </c>
      <c r="C26" s="1">
        <v>11.57883652234757</v>
      </c>
      <c r="D26" s="1">
        <v>11.629889085192719</v>
      </c>
      <c r="E26" s="1">
        <v>11.626794393616908</v>
      </c>
      <c r="F26" s="1">
        <v>11.565022384823132</v>
      </c>
      <c r="G26" s="1">
        <v>11.487477488677566</v>
      </c>
      <c r="H26">
        <v>33</v>
      </c>
      <c r="I26">
        <v>7.1300000000000001E-3</v>
      </c>
      <c r="J26">
        <v>0</v>
      </c>
      <c r="K26">
        <v>1.5100000000000001E-2</v>
      </c>
      <c r="L26">
        <v>1.6E-2</v>
      </c>
      <c r="M26">
        <v>1.8200000000000001E-2</v>
      </c>
      <c r="N26" s="2">
        <v>1.1286000000000001E-2</v>
      </c>
    </row>
    <row r="27" spans="1:14">
      <c r="A27" t="s">
        <v>28</v>
      </c>
      <c r="B27" s="1">
        <v>10.464886798302651</v>
      </c>
      <c r="C27" s="1">
        <v>10.988245710618507</v>
      </c>
      <c r="D27" s="1">
        <v>11.770385458286452</v>
      </c>
      <c r="E27" s="1">
        <v>11.724353738141746</v>
      </c>
      <c r="F27" s="1">
        <v>11.436538367450183</v>
      </c>
      <c r="G27" s="1">
        <v>11.276882014559908</v>
      </c>
      <c r="H27">
        <v>50</v>
      </c>
      <c r="I27">
        <v>3.0899999999999998E-4</v>
      </c>
      <c r="J27">
        <v>0.1</v>
      </c>
      <c r="K27">
        <v>1.9400000000000001E-2</v>
      </c>
      <c r="L27">
        <v>1.95E-2</v>
      </c>
      <c r="M27">
        <v>1.8499999999999999E-2</v>
      </c>
      <c r="N27" s="2">
        <v>3.1541799999999995E-2</v>
      </c>
    </row>
    <row r="28" spans="1:14">
      <c r="A28" t="s">
        <v>29</v>
      </c>
      <c r="B28" s="1">
        <v>13.29246375183317</v>
      </c>
      <c r="C28" s="1">
        <v>13.208303552616984</v>
      </c>
      <c r="D28" s="1">
        <v>13.220865069735103</v>
      </c>
      <c r="E28" s="1">
        <v>12.837231009564919</v>
      </c>
      <c r="F28" s="1">
        <v>13.226685041041316</v>
      </c>
      <c r="G28" s="1">
        <v>13.157109684958296</v>
      </c>
      <c r="H28">
        <v>28</v>
      </c>
      <c r="I28">
        <v>2.7</v>
      </c>
      <c r="J28">
        <v>0</v>
      </c>
      <c r="K28">
        <v>1.7</v>
      </c>
      <c r="L28">
        <v>0.4</v>
      </c>
      <c r="M28">
        <v>0.6</v>
      </c>
      <c r="N28" s="2">
        <v>1.08</v>
      </c>
    </row>
    <row r="29" spans="1:14">
      <c r="A29" t="s">
        <v>21</v>
      </c>
      <c r="B29" s="1">
        <v>13.002256080304225</v>
      </c>
      <c r="C29" s="1">
        <v>12.408819411004083</v>
      </c>
      <c r="D29" s="1">
        <v>12.796272866291625</v>
      </c>
      <c r="E29" s="1">
        <v>12.768724812578784</v>
      </c>
      <c r="F29" s="1">
        <v>12.743753740045022</v>
      </c>
      <c r="G29" s="1">
        <v>12.743965382044747</v>
      </c>
      <c r="H29">
        <v>53</v>
      </c>
      <c r="I29">
        <v>0.4</v>
      </c>
      <c r="J29">
        <v>3.2100000000000002E-3</v>
      </c>
      <c r="K29">
        <v>0.3</v>
      </c>
      <c r="L29">
        <v>0.2</v>
      </c>
      <c r="M29">
        <v>0.2</v>
      </c>
      <c r="N29" s="2">
        <v>0.220642</v>
      </c>
    </row>
    <row r="30" spans="1:14">
      <c r="A30" t="s">
        <v>22</v>
      </c>
      <c r="B30" s="1">
        <v>13.555547862033706</v>
      </c>
      <c r="C30" s="1">
        <v>13.824488186636552</v>
      </c>
      <c r="D30" s="1">
        <v>13.878324197462472</v>
      </c>
      <c r="E30" s="1">
        <v>13.690168001551607</v>
      </c>
      <c r="F30" s="1">
        <v>14.078532318796663</v>
      </c>
      <c r="G30" s="1">
        <v>13.8054121132962</v>
      </c>
      <c r="H30">
        <v>100</v>
      </c>
      <c r="I30">
        <v>0.8</v>
      </c>
      <c r="J30">
        <v>2.4</v>
      </c>
      <c r="K30">
        <v>3</v>
      </c>
      <c r="L30">
        <v>1.7</v>
      </c>
      <c r="M30">
        <v>4.3</v>
      </c>
      <c r="N30" s="2">
        <v>2.44</v>
      </c>
    </row>
    <row r="31" spans="1:14">
      <c r="A31" t="s">
        <v>23</v>
      </c>
      <c r="B31" s="1">
        <v>13.8750612633917</v>
      </c>
      <c r="C31" s="1">
        <v>14.313038903136997</v>
      </c>
      <c r="D31" s="1">
        <v>14.893653829443684</v>
      </c>
      <c r="E31" s="1">
        <v>15.188002876781162</v>
      </c>
      <c r="F31" s="1">
        <v>15.441845494371119</v>
      </c>
      <c r="G31" s="1">
        <v>14.742320473424934</v>
      </c>
      <c r="H31">
        <v>54</v>
      </c>
      <c r="I31">
        <v>1.7</v>
      </c>
      <c r="J31">
        <v>6.1</v>
      </c>
      <c r="K31">
        <v>18.8</v>
      </c>
      <c r="L31">
        <v>32.9</v>
      </c>
      <c r="M31">
        <v>56.4</v>
      </c>
      <c r="N31" s="2">
        <v>23.18</v>
      </c>
    </row>
    <row r="32" spans="1:14">
      <c r="A32" t="s">
        <v>24</v>
      </c>
      <c r="B32" s="1">
        <v>0</v>
      </c>
      <c r="C32" s="1">
        <v>1.3102096131181327</v>
      </c>
      <c r="D32" s="1">
        <v>2.7125125776513617</v>
      </c>
      <c r="E32" s="1">
        <v>2.8742962561797931</v>
      </c>
      <c r="F32" s="1">
        <v>2.9142525157525814</v>
      </c>
      <c r="G32" s="1">
        <v>1.9622541925403738</v>
      </c>
      <c r="H32">
        <v>57</v>
      </c>
      <c r="I32">
        <v>5.44E-14</v>
      </c>
      <c r="J32">
        <v>6.3100000000000004E-13</v>
      </c>
      <c r="K32">
        <v>1.64E-11</v>
      </c>
      <c r="L32">
        <v>2.5699999999999999E-11</v>
      </c>
      <c r="M32">
        <v>2.7499999999999999E-11</v>
      </c>
      <c r="N32" s="2">
        <v>1.4057079999999999E-11</v>
      </c>
    </row>
    <row r="33" spans="1:14">
      <c r="A33" t="s">
        <v>38</v>
      </c>
      <c r="B33" s="1">
        <v>13.491215737025</v>
      </c>
      <c r="C33" s="1">
        <v>13.41777425365701</v>
      </c>
      <c r="D33" s="1">
        <v>13.257667717642851</v>
      </c>
      <c r="E33" s="1">
        <v>12.989791753735759</v>
      </c>
      <c r="F33" s="1">
        <v>12.507030437845446</v>
      </c>
      <c r="G33" s="1">
        <v>13.132695979981213</v>
      </c>
      <c r="H33">
        <v>45</v>
      </c>
      <c r="I33">
        <v>0.8</v>
      </c>
      <c r="J33">
        <v>1</v>
      </c>
      <c r="K33">
        <v>0.8</v>
      </c>
      <c r="L33">
        <v>0.4</v>
      </c>
      <c r="M33">
        <v>0.3</v>
      </c>
      <c r="N33" s="2">
        <v>0.65999999999999992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G1" activeCellId="1" sqref="A1:A32 G1:G32"/>
    </sheetView>
  </sheetViews>
  <sheetFormatPr defaultRowHeight="15"/>
  <cols>
    <col min="1" max="1" width="21.5703125" bestFit="1" customWidth="1"/>
    <col min="4" max="4" width="11" customWidth="1"/>
    <col min="6" max="6" width="10.5703125" customWidth="1"/>
    <col min="8" max="8" width="16.140625" customWidth="1"/>
  </cols>
  <sheetData>
    <row r="1" spans="1:8" ht="36.75" customHeight="1">
      <c r="A1" t="s">
        <v>51</v>
      </c>
      <c r="B1" t="s">
        <v>32</v>
      </c>
      <c r="C1" s="4" t="s">
        <v>50</v>
      </c>
      <c r="D1" s="4" t="s">
        <v>55</v>
      </c>
      <c r="E1" s="4" t="s">
        <v>39</v>
      </c>
      <c r="F1" s="4" t="s">
        <v>52</v>
      </c>
      <c r="G1" s="4" t="s">
        <v>53</v>
      </c>
      <c r="H1" s="4" t="s">
        <v>56</v>
      </c>
    </row>
    <row r="2" spans="1:8">
      <c r="A2" t="s">
        <v>0</v>
      </c>
      <c r="B2">
        <v>62</v>
      </c>
      <c r="C2" s="1">
        <v>4.6646829038449765E-2</v>
      </c>
      <c r="D2">
        <v>8.2599999999999991E-16</v>
      </c>
      <c r="E2" s="2">
        <v>100</v>
      </c>
      <c r="F2" s="1">
        <f>C2/B2</f>
        <v>7.5236821029757688E-4</v>
      </c>
      <c r="G2" s="1">
        <f>E2/B2</f>
        <v>1.6129032258064515</v>
      </c>
      <c r="H2" s="1">
        <f>D2/B2</f>
        <v>1.3322580645161289E-17</v>
      </c>
    </row>
    <row r="3" spans="1:8">
      <c r="A3" t="s">
        <v>1</v>
      </c>
      <c r="B3">
        <v>16</v>
      </c>
      <c r="C3" s="1">
        <v>15.576887617405154</v>
      </c>
      <c r="D3" s="1">
        <v>2.9020000000000001</v>
      </c>
      <c r="E3" s="2">
        <v>52.1</v>
      </c>
      <c r="F3" s="1">
        <f>C3/B3</f>
        <v>0.97355547608782211</v>
      </c>
      <c r="G3" s="1">
        <f t="shared" ref="G3:G32" si="0">E3/B3</f>
        <v>3.2562500000000001</v>
      </c>
      <c r="H3" s="1">
        <f t="shared" ref="H3:H32" si="1">D3/B3</f>
        <v>0.18137500000000001</v>
      </c>
    </row>
    <row r="4" spans="1:8">
      <c r="A4" t="s">
        <v>27</v>
      </c>
      <c r="B4">
        <v>32</v>
      </c>
      <c r="C4" s="1">
        <v>15.136575950456162</v>
      </c>
      <c r="D4" s="1">
        <v>1.5134800000000002</v>
      </c>
      <c r="E4" s="2">
        <v>42.24</v>
      </c>
      <c r="F4" s="1">
        <f>C4/B4</f>
        <v>0.47301799845175507</v>
      </c>
      <c r="G4" s="1">
        <f t="shared" si="0"/>
        <v>1.32</v>
      </c>
      <c r="H4" s="1">
        <f t="shared" si="1"/>
        <v>4.7296250000000005E-2</v>
      </c>
    </row>
    <row r="5" spans="1:8">
      <c r="A5" t="s">
        <v>2</v>
      </c>
      <c r="B5">
        <v>25</v>
      </c>
      <c r="C5" s="1">
        <v>13.511163056315723</v>
      </c>
      <c r="D5" s="1">
        <v>0.26791599999999999</v>
      </c>
      <c r="E5" s="2">
        <v>12.4</v>
      </c>
      <c r="F5" s="1">
        <f>C5/B5</f>
        <v>0.5404465222526289</v>
      </c>
      <c r="G5" s="1">
        <f t="shared" si="0"/>
        <v>0.496</v>
      </c>
      <c r="H5" s="1">
        <f t="shared" si="1"/>
        <v>1.0716639999999999E-2</v>
      </c>
    </row>
    <row r="6" spans="1:8">
      <c r="A6" t="s">
        <v>3</v>
      </c>
      <c r="B6">
        <v>18</v>
      </c>
      <c r="C6" s="1">
        <v>15.140078568675984</v>
      </c>
      <c r="D6" s="1">
        <v>1.4542000000000002</v>
      </c>
      <c r="E6" s="2">
        <v>43.480000000000004</v>
      </c>
      <c r="F6" s="1">
        <f>C6/B6</f>
        <v>0.84111547603755465</v>
      </c>
      <c r="G6" s="1">
        <f t="shared" si="0"/>
        <v>2.4155555555555557</v>
      </c>
      <c r="H6" s="1">
        <f t="shared" si="1"/>
        <v>8.0788888888888896E-2</v>
      </c>
    </row>
    <row r="7" spans="1:8">
      <c r="A7" t="s">
        <v>4</v>
      </c>
      <c r="B7">
        <v>57</v>
      </c>
      <c r="C7" s="1">
        <v>14.742921575452877</v>
      </c>
      <c r="D7" s="1">
        <v>0.96099999999999997</v>
      </c>
      <c r="E7" s="2">
        <v>23.24</v>
      </c>
      <c r="F7" s="1">
        <f>C7/B7</f>
        <v>0.25864774693776976</v>
      </c>
      <c r="G7" s="1">
        <f t="shared" si="0"/>
        <v>0.40771929824561398</v>
      </c>
      <c r="H7" s="1">
        <f t="shared" si="1"/>
        <v>1.6859649122807015E-2</v>
      </c>
    </row>
    <row r="8" spans="1:8">
      <c r="A8" t="s">
        <v>5</v>
      </c>
      <c r="B8">
        <v>40</v>
      </c>
      <c r="C8" s="1">
        <v>14.514490402362384</v>
      </c>
      <c r="D8" s="1">
        <v>0.83912000000000009</v>
      </c>
      <c r="E8" s="2">
        <v>33.5</v>
      </c>
      <c r="F8" s="1">
        <f>C8/B8</f>
        <v>0.36286226005905958</v>
      </c>
      <c r="G8" s="1">
        <f t="shared" si="0"/>
        <v>0.83750000000000002</v>
      </c>
      <c r="H8" s="1">
        <f t="shared" si="1"/>
        <v>2.0978000000000004E-2</v>
      </c>
    </row>
    <row r="9" spans="1:8">
      <c r="A9" t="s">
        <v>6</v>
      </c>
      <c r="B9">
        <v>31</v>
      </c>
      <c r="C9" s="1">
        <v>13.788398187287655</v>
      </c>
      <c r="D9" s="1">
        <v>6.198E-2</v>
      </c>
      <c r="E9" s="2">
        <v>5.28</v>
      </c>
      <c r="F9" s="1">
        <f>C9/B9</f>
        <v>0.44478703829960176</v>
      </c>
      <c r="G9" s="1">
        <f t="shared" si="0"/>
        <v>0.17032258064516129</v>
      </c>
      <c r="H9" s="1">
        <f t="shared" si="1"/>
        <v>1.9993548387096773E-3</v>
      </c>
    </row>
    <row r="10" spans="1:8">
      <c r="A10" t="s">
        <v>7</v>
      </c>
      <c r="B10">
        <v>35</v>
      </c>
      <c r="C10" s="1">
        <v>13.79642593262974</v>
      </c>
      <c r="D10" s="1">
        <v>7.0760000000000003E-2</v>
      </c>
      <c r="E10" s="2">
        <v>5.7200000000000006</v>
      </c>
      <c r="F10" s="1">
        <f>C10/B10</f>
        <v>0.39418359807513542</v>
      </c>
      <c r="G10" s="1">
        <f t="shared" si="0"/>
        <v>0.16342857142857145</v>
      </c>
      <c r="H10" s="1">
        <f t="shared" si="1"/>
        <v>2.021714285714286E-3</v>
      </c>
    </row>
    <row r="11" spans="1:8">
      <c r="A11" t="s">
        <v>8</v>
      </c>
      <c r="B11">
        <v>39</v>
      </c>
      <c r="C11" s="1">
        <v>13.77708208305398</v>
      </c>
      <c r="D11" s="1">
        <v>6.1220000000000011E-2</v>
      </c>
      <c r="E11" s="2">
        <v>2.54</v>
      </c>
      <c r="F11" s="1">
        <f>C11/B11</f>
        <v>0.35325851495010202</v>
      </c>
      <c r="G11" s="1">
        <f t="shared" si="0"/>
        <v>6.5128205128205136E-2</v>
      </c>
      <c r="H11" s="1">
        <f t="shared" si="1"/>
        <v>1.5697435897435901E-3</v>
      </c>
    </row>
    <row r="12" spans="1:8">
      <c r="A12" t="s">
        <v>9</v>
      </c>
      <c r="B12">
        <v>40</v>
      </c>
      <c r="C12" s="1">
        <v>13.30106423018529</v>
      </c>
      <c r="D12" s="1">
        <v>1.5316E-2</v>
      </c>
      <c r="E12" s="2">
        <v>0.72</v>
      </c>
      <c r="F12" s="1">
        <f>C12/B12</f>
        <v>0.33252660575463222</v>
      </c>
      <c r="G12" s="1">
        <f t="shared" si="0"/>
        <v>1.7999999999999999E-2</v>
      </c>
      <c r="H12" s="1">
        <f t="shared" si="1"/>
        <v>3.8289999999999998E-4</v>
      </c>
    </row>
    <row r="13" spans="1:8">
      <c r="A13" t="s">
        <v>10</v>
      </c>
      <c r="B13">
        <v>41</v>
      </c>
      <c r="C13" s="1">
        <v>13.286469299996309</v>
      </c>
      <c r="D13" s="1">
        <v>1.489E-2</v>
      </c>
      <c r="E13" s="2">
        <v>0.72</v>
      </c>
      <c r="F13" s="1">
        <f>C13/B13</f>
        <v>0.32406022682917829</v>
      </c>
      <c r="G13" s="1">
        <f t="shared" si="0"/>
        <v>1.7560975609756096E-2</v>
      </c>
      <c r="H13" s="1">
        <f t="shared" si="1"/>
        <v>3.6317073170731709E-4</v>
      </c>
    </row>
    <row r="14" spans="1:8">
      <c r="A14" t="s">
        <v>26</v>
      </c>
      <c r="B14">
        <v>40</v>
      </c>
      <c r="C14" s="1">
        <v>13.245617094760558</v>
      </c>
      <c r="D14" s="1">
        <v>1.3586000000000001E-2</v>
      </c>
      <c r="E14" s="2">
        <v>0.67999999999999994</v>
      </c>
      <c r="F14" s="1">
        <f>C14/B14</f>
        <v>0.33114042736901395</v>
      </c>
      <c r="G14" s="1">
        <f t="shared" si="0"/>
        <v>1.6999999999999998E-2</v>
      </c>
      <c r="H14" s="1">
        <f t="shared" si="1"/>
        <v>3.3965000000000004E-4</v>
      </c>
    </row>
    <row r="15" spans="1:8">
      <c r="A15" t="s">
        <v>11</v>
      </c>
      <c r="B15">
        <v>38</v>
      </c>
      <c r="C15" s="1">
        <v>13.29262080461427</v>
      </c>
      <c r="D15" s="1">
        <v>1.5074000000000001E-2</v>
      </c>
      <c r="E15" s="2">
        <v>0.72</v>
      </c>
      <c r="F15" s="1">
        <f>C15/B15</f>
        <v>0.34980581064774396</v>
      </c>
      <c r="G15" s="1">
        <f t="shared" si="0"/>
        <v>1.8947368421052629E-2</v>
      </c>
      <c r="H15" s="1">
        <f t="shared" si="1"/>
        <v>3.9668421052631579E-4</v>
      </c>
    </row>
    <row r="16" spans="1:8">
      <c r="A16" t="s">
        <v>12</v>
      </c>
      <c r="B16">
        <v>56</v>
      </c>
      <c r="C16" s="1">
        <v>12.287017976556809</v>
      </c>
      <c r="D16" s="1">
        <v>2.2621999999999998E-3</v>
      </c>
      <c r="E16" s="2">
        <v>0.26</v>
      </c>
      <c r="F16" s="1">
        <f>C16/B16</f>
        <v>0.21941103529565731</v>
      </c>
      <c r="G16" s="1">
        <f t="shared" si="0"/>
        <v>4.642857142857143E-3</v>
      </c>
      <c r="H16" s="1">
        <f t="shared" si="1"/>
        <v>4.0396428571428567E-5</v>
      </c>
    </row>
    <row r="17" spans="1:8">
      <c r="A17" t="s">
        <v>13</v>
      </c>
      <c r="B17">
        <v>39</v>
      </c>
      <c r="C17" s="1">
        <v>13.612547858754727</v>
      </c>
      <c r="D17" s="1">
        <v>5.9782000000000002E-2</v>
      </c>
      <c r="E17" s="2">
        <v>3.7184199999999996</v>
      </c>
      <c r="F17" s="1">
        <f>C17/B17</f>
        <v>0.34903968868601865</v>
      </c>
      <c r="G17" s="1">
        <f t="shared" si="0"/>
        <v>9.5344102564102556E-2</v>
      </c>
      <c r="H17" s="1">
        <f t="shared" si="1"/>
        <v>1.532871794871795E-3</v>
      </c>
    </row>
    <row r="18" spans="1:8">
      <c r="A18" t="s">
        <v>14</v>
      </c>
      <c r="B18">
        <v>56</v>
      </c>
      <c r="C18" s="1">
        <v>13.423157668337035</v>
      </c>
      <c r="D18" s="1">
        <v>2.5422E-2</v>
      </c>
      <c r="E18" s="2">
        <v>1.48</v>
      </c>
      <c r="F18" s="1">
        <f>C18/B18</f>
        <v>0.23969924407744705</v>
      </c>
      <c r="G18" s="1">
        <f t="shared" si="0"/>
        <v>2.642857142857143E-2</v>
      </c>
      <c r="H18" s="1">
        <f t="shared" si="1"/>
        <v>4.5396428571428573E-4</v>
      </c>
    </row>
    <row r="19" spans="1:8">
      <c r="A19" t="s">
        <v>15</v>
      </c>
      <c r="B19">
        <v>75</v>
      </c>
      <c r="C19" s="1">
        <v>11.494961967528464</v>
      </c>
      <c r="D19" s="1">
        <v>6.4305200000000008E-4</v>
      </c>
      <c r="E19" s="2">
        <v>0.59020380000000006</v>
      </c>
      <c r="F19" s="1">
        <f>C19/B19</f>
        <v>0.1532661595670462</v>
      </c>
      <c r="G19" s="1">
        <f t="shared" si="0"/>
        <v>7.8693840000000001E-3</v>
      </c>
      <c r="H19" s="1">
        <f t="shared" si="1"/>
        <v>8.574026666666667E-6</v>
      </c>
    </row>
    <row r="20" spans="1:8">
      <c r="A20" t="s">
        <v>16</v>
      </c>
      <c r="B20">
        <v>39</v>
      </c>
      <c r="C20" s="1">
        <v>12.951393485525875</v>
      </c>
      <c r="D20" s="1">
        <v>1.0191999999999998E-2</v>
      </c>
      <c r="E20" s="2">
        <v>0.39596000000000003</v>
      </c>
      <c r="F20" s="1">
        <f>C20/B20</f>
        <v>0.33208701244938144</v>
      </c>
      <c r="G20" s="1">
        <f t="shared" si="0"/>
        <v>1.0152820512820513E-2</v>
      </c>
      <c r="H20" s="1">
        <f t="shared" si="1"/>
        <v>2.6133333333333331E-4</v>
      </c>
    </row>
    <row r="21" spans="1:8">
      <c r="A21" t="s">
        <v>17</v>
      </c>
      <c r="B21">
        <v>82</v>
      </c>
      <c r="C21" s="1">
        <v>9.1337748204757183</v>
      </c>
      <c r="D21" s="1">
        <v>1.5686455999999999E-5</v>
      </c>
      <c r="E21" s="2">
        <v>0.12368936099999998</v>
      </c>
      <c r="F21" s="1">
        <f>C21/B21</f>
        <v>0.1113874978106795</v>
      </c>
      <c r="G21" s="1">
        <f t="shared" si="0"/>
        <v>1.5084068414634145E-3</v>
      </c>
      <c r="H21" s="1">
        <f t="shared" si="1"/>
        <v>1.9129824390243902E-7</v>
      </c>
    </row>
    <row r="22" spans="1:8">
      <c r="A22" t="s">
        <v>18</v>
      </c>
      <c r="B22">
        <v>40</v>
      </c>
      <c r="C22" s="1">
        <v>13.214147894884343</v>
      </c>
      <c r="D22" s="1">
        <v>1.2466E-2</v>
      </c>
      <c r="E22" s="2">
        <v>0.58000000000000007</v>
      </c>
      <c r="F22" s="1">
        <f>C22/B22</f>
        <v>0.33035369737210857</v>
      </c>
      <c r="G22" s="1">
        <f t="shared" si="0"/>
        <v>1.4500000000000002E-2</v>
      </c>
      <c r="H22" s="1">
        <f t="shared" si="1"/>
        <v>3.1165000000000001E-4</v>
      </c>
    </row>
    <row r="23" spans="1:8">
      <c r="A23" t="s">
        <v>19</v>
      </c>
      <c r="B23">
        <v>73</v>
      </c>
      <c r="C23" s="1">
        <v>11.740375617877623</v>
      </c>
      <c r="D23" s="1">
        <v>4.2020000000000002E-4</v>
      </c>
      <c r="E23" s="2">
        <v>3.3919999999999999E-2</v>
      </c>
      <c r="F23" s="1">
        <f>C23/B23</f>
        <v>0.16082706325859758</v>
      </c>
      <c r="G23" s="1">
        <f t="shared" si="0"/>
        <v>4.646575342465753E-4</v>
      </c>
      <c r="H23" s="1">
        <f t="shared" si="1"/>
        <v>5.756164383561644E-6</v>
      </c>
    </row>
    <row r="24" spans="1:8">
      <c r="A24" t="s">
        <v>30</v>
      </c>
      <c r="B24">
        <v>32</v>
      </c>
      <c r="C24" s="1">
        <v>12.321495053665942</v>
      </c>
      <c r="D24" s="1">
        <v>1.6658800000000002E-3</v>
      </c>
      <c r="E24" s="2">
        <v>0.1</v>
      </c>
      <c r="F24" s="1">
        <f>C24/B24</f>
        <v>0.38504672042706067</v>
      </c>
      <c r="G24" s="1">
        <f t="shared" si="0"/>
        <v>3.1250000000000002E-3</v>
      </c>
      <c r="H24" s="1">
        <f t="shared" si="1"/>
        <v>5.2058750000000007E-5</v>
      </c>
    </row>
    <row r="25" spans="1:8">
      <c r="A25" t="s">
        <v>20</v>
      </c>
      <c r="B25">
        <v>33</v>
      </c>
      <c r="C25" s="1">
        <v>11.487477488677566</v>
      </c>
      <c r="D25" s="1">
        <v>2.8635999999999993E-4</v>
      </c>
      <c r="E25" s="2">
        <v>1.1286000000000001E-2</v>
      </c>
      <c r="F25" s="1">
        <f>C25/B25</f>
        <v>0.34810537844477474</v>
      </c>
      <c r="G25" s="1">
        <f t="shared" si="0"/>
        <v>3.4200000000000002E-4</v>
      </c>
      <c r="H25" s="1">
        <f t="shared" si="1"/>
        <v>8.677575757575756E-6</v>
      </c>
    </row>
    <row r="26" spans="1:8">
      <c r="A26" t="s">
        <v>28</v>
      </c>
      <c r="B26">
        <v>50</v>
      </c>
      <c r="C26" s="1">
        <v>11.276882014559908</v>
      </c>
      <c r="D26" s="1">
        <v>2.7022E-4</v>
      </c>
      <c r="E26" s="2">
        <v>3.1541799999999995E-2</v>
      </c>
      <c r="F26" s="1">
        <f>C26/B26</f>
        <v>0.22553764029119816</v>
      </c>
      <c r="G26" s="1">
        <f t="shared" si="0"/>
        <v>6.3083599999999985E-4</v>
      </c>
      <c r="H26" s="1">
        <f t="shared" si="1"/>
        <v>5.4044000000000003E-6</v>
      </c>
    </row>
    <row r="27" spans="1:8">
      <c r="A27" t="s">
        <v>29</v>
      </c>
      <c r="B27">
        <v>28</v>
      </c>
      <c r="C27" s="1">
        <v>13.157109684958296</v>
      </c>
      <c r="D27" s="1">
        <v>1.1178E-2</v>
      </c>
      <c r="E27" s="2">
        <v>1.08</v>
      </c>
      <c r="F27" s="1">
        <f>C27/B27</f>
        <v>0.46989677446279632</v>
      </c>
      <c r="G27" s="1">
        <f t="shared" si="0"/>
        <v>3.8571428571428576E-2</v>
      </c>
      <c r="H27" s="1">
        <f t="shared" si="1"/>
        <v>3.9921428571428573E-4</v>
      </c>
    </row>
    <row r="28" spans="1:8">
      <c r="A28" t="s">
        <v>21</v>
      </c>
      <c r="B28">
        <v>53</v>
      </c>
      <c r="C28" s="1">
        <v>12.743965382044747</v>
      </c>
      <c r="D28" s="1">
        <v>4.3639999999999998E-3</v>
      </c>
      <c r="E28" s="2">
        <v>0.220642</v>
      </c>
      <c r="F28" s="1">
        <f>C28/B28</f>
        <v>0.24045217701971222</v>
      </c>
      <c r="G28" s="1">
        <f t="shared" si="0"/>
        <v>4.163056603773585E-3</v>
      </c>
      <c r="H28" s="1">
        <f t="shared" si="1"/>
        <v>8.2339622641509436E-5</v>
      </c>
    </row>
    <row r="29" spans="1:8">
      <c r="A29" t="s">
        <v>22</v>
      </c>
      <c r="B29">
        <v>100</v>
      </c>
      <c r="C29" s="1">
        <v>13.8054121132962</v>
      </c>
      <c r="D29" s="1">
        <v>5.6799999999999996E-2</v>
      </c>
      <c r="E29" s="2">
        <v>2.44</v>
      </c>
      <c r="F29" s="1">
        <f>C29/B29</f>
        <v>0.138054121132962</v>
      </c>
      <c r="G29" s="1">
        <f t="shared" si="0"/>
        <v>2.4399999999999998E-2</v>
      </c>
      <c r="H29" s="1">
        <f t="shared" si="1"/>
        <v>5.6799999999999993E-4</v>
      </c>
    </row>
    <row r="30" spans="1:8">
      <c r="A30" t="s">
        <v>23</v>
      </c>
      <c r="B30">
        <v>54</v>
      </c>
      <c r="C30" s="1">
        <v>14.742320473424934</v>
      </c>
      <c r="D30" s="1">
        <v>0.96096000000000004</v>
      </c>
      <c r="E30" s="2">
        <v>23.18</v>
      </c>
      <c r="F30" s="1">
        <f>C30/B30</f>
        <v>0.27300593469305434</v>
      </c>
      <c r="G30" s="1">
        <f t="shared" si="0"/>
        <v>0.42925925925925923</v>
      </c>
      <c r="H30" s="1">
        <f t="shared" si="1"/>
        <v>1.7795555555555558E-2</v>
      </c>
    </row>
    <row r="31" spans="1:8">
      <c r="A31" t="s">
        <v>24</v>
      </c>
      <c r="B31">
        <v>57</v>
      </c>
      <c r="C31" s="1">
        <v>1.9622541925403738</v>
      </c>
      <c r="D31" s="1">
        <v>3.8273680000000006E-13</v>
      </c>
      <c r="E31" s="2">
        <v>1.4057079999999999E-11</v>
      </c>
      <c r="F31" s="1">
        <f>C31/B31</f>
        <v>3.4425512149831118E-2</v>
      </c>
      <c r="G31" s="1">
        <f t="shared" si="0"/>
        <v>2.4661543859649122E-13</v>
      </c>
      <c r="H31" s="1">
        <f t="shared" si="1"/>
        <v>6.7146807017543868E-15</v>
      </c>
    </row>
    <row r="32" spans="1:8">
      <c r="A32" t="s">
        <v>25</v>
      </c>
      <c r="B32">
        <v>45</v>
      </c>
      <c r="C32" s="1">
        <v>13.132695979981213</v>
      </c>
      <c r="D32" s="1">
        <v>1.1924000000000001E-2</v>
      </c>
      <c r="E32" s="2">
        <v>0.65999999999999992</v>
      </c>
      <c r="F32" s="1">
        <f>C32/B32</f>
        <v>0.29183768844402697</v>
      </c>
      <c r="G32" s="1">
        <f t="shared" si="0"/>
        <v>1.4666666666666665E-2</v>
      </c>
      <c r="H32" s="1">
        <f t="shared" si="1"/>
        <v>2.6497777777777779E-4</v>
      </c>
    </row>
    <row r="33" spans="9:9">
      <c r="I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8</vt:i4>
      </vt:variant>
    </vt:vector>
  </HeadingPairs>
  <TitlesOfParts>
    <vt:vector size="12" baseType="lpstr">
      <vt:lpstr>Sheet1</vt:lpstr>
      <vt:lpstr>Sheet2</vt:lpstr>
      <vt:lpstr>Sheet3</vt:lpstr>
      <vt:lpstr>Sheet4</vt:lpstr>
      <vt:lpstr>Chart1</vt:lpstr>
      <vt:lpstr>Chart2</vt:lpstr>
      <vt:lpstr>Chart3</vt:lpstr>
      <vt:lpstr>Chart4</vt:lpstr>
      <vt:lpstr>Chart5</vt:lpstr>
      <vt:lpstr>Chart8</vt:lpstr>
      <vt:lpstr>Chart6</vt:lpstr>
      <vt:lpstr>Chart7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2021-04-14T06:45:22Z</dcterms:created>
  <dcterms:modified xsi:type="dcterms:W3CDTF">2021-04-14T22:04:34Z</dcterms:modified>
</cp:coreProperties>
</file>