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М-20-03" sheetId="1" r:id="rId4"/>
    <sheet state="visible" name="АДМ-20-04" sheetId="2" r:id="rId5"/>
  </sheets>
  <definedNames/>
  <calcPr/>
  <extLst>
    <ext uri="GoogleSheetsCustomDataVersion1">
      <go:sheetsCustomData xmlns:go="http://customooxmlschemas.google.com/" r:id="rId6" roundtripDataSignature="AMtx7mhi1H/FyB7jv7Cc+mnLDEyyeM+l1g=="/>
    </ext>
  </extLst>
</workbook>
</file>

<file path=xl/sharedStrings.xml><?xml version="1.0" encoding="utf-8"?>
<sst xmlns="http://schemas.openxmlformats.org/spreadsheetml/2006/main" count="127" uniqueCount="93">
  <si>
    <t>АДМ-20-03</t>
  </si>
  <si>
    <t>rsa</t>
  </si>
  <si>
    <t>xor</t>
  </si>
  <si>
    <t>виженер</t>
  </si>
  <si>
    <t>тест1(max 54)</t>
  </si>
  <si>
    <t>доп1(до 03.10 - в ЭОС RSA, Виженер, XOR)</t>
  </si>
  <si>
    <t>доп2(посещения)</t>
  </si>
  <si>
    <t>модуль1расчет</t>
  </si>
  <si>
    <t>модуль1итог</t>
  </si>
  <si>
    <t>тест2</t>
  </si>
  <si>
    <t>доп3 (посещния)</t>
  </si>
  <si>
    <t>Набрано ли 50% посещений</t>
  </si>
  <si>
    <t>Написать листов</t>
  </si>
  <si>
    <t>Темы на отработку</t>
  </si>
  <si>
    <t>Отработано</t>
  </si>
  <si>
    <t>PGP</t>
  </si>
  <si>
    <t>Блокчейн</t>
  </si>
  <si>
    <t>Доп(до 27.10 - в эос выложены Блокчейн, PGP)</t>
  </si>
  <si>
    <t>модуль расчет</t>
  </si>
  <si>
    <t>модуль2итог</t>
  </si>
  <si>
    <t>Допущен к расширофке</t>
  </si>
  <si>
    <t>зачет</t>
  </si>
  <si>
    <t>лекции</t>
  </si>
  <si>
    <t>04.10.</t>
  </si>
  <si>
    <t>семинары</t>
  </si>
  <si>
    <t>Анисимов</t>
  </si>
  <si>
    <t>Александр</t>
  </si>
  <si>
    <t>Бабичев</t>
  </si>
  <si>
    <t>Михаил</t>
  </si>
  <si>
    <t>Базина</t>
  </si>
  <si>
    <t>Алина</t>
  </si>
  <si>
    <t>Богомолова</t>
  </si>
  <si>
    <t>Анастасия</t>
  </si>
  <si>
    <t>Бунько</t>
  </si>
  <si>
    <t>Джураев</t>
  </si>
  <si>
    <t>Руслан</t>
  </si>
  <si>
    <t>Довбыш</t>
  </si>
  <si>
    <t>Владислав</t>
  </si>
  <si>
    <t>Елисеев</t>
  </si>
  <si>
    <t>Павел</t>
  </si>
  <si>
    <t>Крекотень</t>
  </si>
  <si>
    <t>Роман</t>
  </si>
  <si>
    <t>Кузьмин</t>
  </si>
  <si>
    <t>Курбонова</t>
  </si>
  <si>
    <t>Ситора</t>
  </si>
  <si>
    <t>Нджа</t>
  </si>
  <si>
    <t>Окосси Ромео</t>
  </si>
  <si>
    <t>Ненарокомов</t>
  </si>
  <si>
    <t>Максим</t>
  </si>
  <si>
    <t>Поляков</t>
  </si>
  <si>
    <t>Кирилл</t>
  </si>
  <si>
    <t>Фурман</t>
  </si>
  <si>
    <t>Евгений</t>
  </si>
  <si>
    <t>Халеев</t>
  </si>
  <si>
    <t>Худойкулов</t>
  </si>
  <si>
    <t>Бахром</t>
  </si>
  <si>
    <t>Шарыгин</t>
  </si>
  <si>
    <t>Валерий</t>
  </si>
  <si>
    <t>Яковлева</t>
  </si>
  <si>
    <t>Евгения</t>
  </si>
  <si>
    <t>Переписывали 1 раз - 5 баллов</t>
  </si>
  <si>
    <t>Переписывали 2 раза - 10 баллов</t>
  </si>
  <si>
    <t>3 раза и больше -15 баллов</t>
  </si>
  <si>
    <t>Писали в другой день</t>
  </si>
  <si>
    <t>АДМ-20-04</t>
  </si>
  <si>
    <t>доп1(до 10.10)</t>
  </si>
  <si>
    <t>Алексей</t>
  </si>
  <si>
    <t>Лобачев</t>
  </si>
  <si>
    <t>Сергей</t>
  </si>
  <si>
    <t>Мищенко</t>
  </si>
  <si>
    <t>Петр</t>
  </si>
  <si>
    <t>Низамова</t>
  </si>
  <si>
    <t>Руслана</t>
  </si>
  <si>
    <t>Одинокова</t>
  </si>
  <si>
    <t>Анна</t>
  </si>
  <si>
    <t>Румянцев</t>
  </si>
  <si>
    <t>Седьмов</t>
  </si>
  <si>
    <t>Андрей</t>
  </si>
  <si>
    <t>Семенов</t>
  </si>
  <si>
    <t>Георгий</t>
  </si>
  <si>
    <t>Смирнов</t>
  </si>
  <si>
    <t>Никита</t>
  </si>
  <si>
    <t>Солонкин</t>
  </si>
  <si>
    <t>Илья</t>
  </si>
  <si>
    <t>Сулайманов</t>
  </si>
  <si>
    <t>Магомед</t>
  </si>
  <si>
    <t>Цай</t>
  </si>
  <si>
    <t>Светлана</t>
  </si>
  <si>
    <t>Чеботарев</t>
  </si>
  <si>
    <t>Дмитрий</t>
  </si>
  <si>
    <t>Чумак</t>
  </si>
  <si>
    <t>Ростислав</t>
  </si>
  <si>
    <t>Щебров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</si>
</sst>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"/>
    <numFmt numFmtId="165" formatCode="d\.m"/>
  </numFmts>
  <fonts count="12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0.0"/>
      <color rgb="FF000000"/>
      <name val="Arial"/>
    </font>
    <font>
      <sz val="10.0"/>
      <color theme="1"/>
      <name val="Calibri"/>
    </font>
    <font>
      <sz val="10.0"/>
      <color rgb="FFFF0000"/>
      <name val="Arial"/>
    </font>
    <font>
      <b/>
      <sz val="10.0"/>
      <color theme="1"/>
      <name val="Calibri"/>
    </font>
    <font>
      <sz val="8.0"/>
      <color theme="1"/>
      <name val="Arial"/>
    </font>
    <font>
      <sz val="11.0"/>
      <color rgb="FF000000"/>
      <name val="Inconsolata"/>
    </font>
    <font>
      <sz val="11.0"/>
      <color rgb="FFFF0000"/>
      <name val="Inconsolata"/>
    </font>
    <font>
      <b/>
      <sz val="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5F06"/>
        <bgColor rgb="FFB45F06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  <xf borderId="1" fillId="2" fontId="3" numFmtId="0" xfId="0" applyBorder="1" applyFont="1"/>
    <xf borderId="0" fillId="0" fontId="2" numFmtId="0" xfId="0" applyAlignment="1" applyFont="1">
      <alignment readingOrder="0"/>
    </xf>
    <xf borderId="1" fillId="2" fontId="4" numFmtId="0" xfId="0" applyBorder="1" applyFont="1"/>
    <xf borderId="0" fillId="0" fontId="1" numFmtId="164" xfId="0" applyFont="1" applyNumberFormat="1"/>
    <xf borderId="0" fillId="0" fontId="1" numFmtId="164" xfId="0" applyAlignment="1" applyFont="1" applyNumberFormat="1">
      <alignment horizontal="right"/>
    </xf>
    <xf borderId="0" fillId="0" fontId="2" numFmtId="164" xfId="0" applyFont="1" applyNumberFormat="1"/>
    <xf borderId="1" fillId="3" fontId="1" numFmtId="164" xfId="0" applyBorder="1" applyFill="1" applyFont="1" applyNumberFormat="1"/>
    <xf borderId="1" fillId="3" fontId="1" numFmtId="165" xfId="0" applyBorder="1" applyFont="1" applyNumberFormat="1"/>
    <xf borderId="0" fillId="0" fontId="5" numFmtId="0" xfId="0" applyFont="1"/>
    <xf borderId="0" fillId="0" fontId="5" numFmtId="0" xfId="0" applyAlignment="1" applyFont="1">
      <alignment readingOrder="0"/>
    </xf>
    <xf borderId="0" fillId="0" fontId="0" numFmtId="0" xfId="0" applyFont="1"/>
    <xf borderId="0" fillId="0" fontId="6" numFmtId="0" xfId="0" applyFont="1"/>
    <xf borderId="0" fillId="4" fontId="6" numFmtId="0" xfId="0" applyFill="1" applyFont="1"/>
    <xf borderId="0" fillId="4" fontId="6" numFmtId="0" xfId="0" applyAlignment="1" applyFont="1">
      <alignment readingOrder="0"/>
    </xf>
    <xf borderId="0" fillId="0" fontId="7" numFmtId="0" xfId="0" applyFont="1"/>
    <xf borderId="0" fillId="0" fontId="0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Font="1"/>
    <xf borderId="0" fillId="0" fontId="9" numFmtId="0" xfId="0" applyFont="1"/>
    <xf borderId="0" fillId="0" fontId="10" numFmtId="0" xfId="0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2" fontId="1" numFmtId="0" xfId="0" applyBorder="1" applyFont="1"/>
    <xf borderId="1" fillId="2" fontId="6" numFmtId="0" xfId="0" applyBorder="1" applyFont="1"/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5.0"/>
    <col customWidth="1" min="3" max="3" width="17.14"/>
    <col customWidth="1" min="4" max="4" width="5.57"/>
    <col customWidth="1" min="5" max="5" width="6.71"/>
    <col customWidth="1" min="6" max="6" width="9.29"/>
    <col customWidth="1" min="7" max="7" width="9.43"/>
    <col customWidth="1" min="8" max="9" width="11.71"/>
    <col customWidth="1" min="10" max="10" width="12.86"/>
    <col customWidth="1" min="11" max="11" width="12.71"/>
    <col customWidth="1" min="12" max="12" width="10.43"/>
    <col customWidth="1" min="13" max="14" width="12.71"/>
    <col customWidth="1" min="15" max="15" width="14.29"/>
    <col customWidth="1" min="16" max="16" width="15.29"/>
    <col customWidth="1" min="17" max="17" width="10.86"/>
    <col customWidth="1" min="18" max="21" width="12.86"/>
    <col customWidth="1" min="22" max="22" width="11.86"/>
    <col customWidth="1" min="23" max="23" width="11.14"/>
    <col customWidth="1" min="24" max="24" width="9.29"/>
    <col customWidth="1" min="25" max="25" width="9.86"/>
    <col customWidth="1" min="27" max="27" width="8.86"/>
    <col customWidth="1" min="28" max="28" width="9.71"/>
    <col customWidth="1" min="29" max="29" width="8.14"/>
    <col customWidth="1" min="30" max="30" width="8.43"/>
    <col customWidth="1" min="31" max="31" width="8.86"/>
    <col customWidth="1" min="32" max="32" width="8.57"/>
    <col customWidth="1" min="34" max="34" width="12.14"/>
    <col customWidth="1" min="36" max="36" width="10.29"/>
    <col customWidth="1" min="37" max="37" width="11.43"/>
    <col customWidth="1" min="38" max="38" width="9.57"/>
    <col customWidth="1" min="39" max="39" width="9.43"/>
    <col customWidth="1" min="40" max="40" width="8.71"/>
  </cols>
  <sheetData>
    <row r="1" ht="15.75" customHeight="1">
      <c r="A1" s="1"/>
      <c r="B1" s="2" t="s">
        <v>0</v>
      </c>
      <c r="C1" s="1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5" t="s">
        <v>8</v>
      </c>
      <c r="L1" s="3" t="s">
        <v>9</v>
      </c>
      <c r="M1" s="6"/>
      <c r="N1" s="3" t="s">
        <v>10</v>
      </c>
      <c r="O1" s="3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7" t="s">
        <v>18</v>
      </c>
      <c r="W1" s="5" t="s">
        <v>19</v>
      </c>
      <c r="X1" s="3" t="s">
        <v>20</v>
      </c>
      <c r="Y1" s="5" t="s">
        <v>21</v>
      </c>
      <c r="Z1" s="8" t="s">
        <v>22</v>
      </c>
      <c r="AA1" s="9">
        <v>44445.0</v>
      </c>
      <c r="AB1" s="9">
        <v>44452.0</v>
      </c>
      <c r="AC1" s="9">
        <v>44459.0</v>
      </c>
      <c r="AD1" s="9">
        <v>44466.0</v>
      </c>
      <c r="AE1" s="9" t="s">
        <v>23</v>
      </c>
      <c r="AF1" s="9">
        <v>44480.0</v>
      </c>
      <c r="AG1" s="10"/>
      <c r="AH1" s="1" t="s">
        <v>24</v>
      </c>
      <c r="AI1" s="8">
        <v>44450.0</v>
      </c>
      <c r="AJ1" s="11">
        <v>44088.0</v>
      </c>
      <c r="AK1" s="11">
        <v>44095.0</v>
      </c>
      <c r="AL1" s="12">
        <v>44102.0</v>
      </c>
      <c r="AM1" s="12">
        <v>44109.0</v>
      </c>
      <c r="AN1" s="12">
        <v>44116.0</v>
      </c>
    </row>
    <row r="2" ht="15.75" customHeight="1">
      <c r="A2" s="13">
        <v>1.0</v>
      </c>
      <c r="B2" s="13" t="s">
        <v>25</v>
      </c>
      <c r="C2" s="13" t="s">
        <v>26</v>
      </c>
      <c r="D2" s="14">
        <v>1.0</v>
      </c>
      <c r="E2" s="14">
        <v>1.0</v>
      </c>
      <c r="F2" s="14">
        <v>1.0</v>
      </c>
      <c r="G2" s="15">
        <v>0.0</v>
      </c>
      <c r="H2" s="13">
        <v>0.0</v>
      </c>
      <c r="I2" s="13">
        <f t="shared" ref="I2:I20" si="1">IF((SUM(AA2:AC2) + SUM(AI2:AK2))=6,3,IF(AND((SUM(AA2:AC2) + SUM(AI2:AK2))&lt;=5,(SUM(AA2:AC2) + SUM(AI2:AK2))&gt;4),2,IF(AND((SUM(AA2:AC2) + SUM(AI2:AK2))&lt;=4,(SUM(AA2:AC2) + SUM(AI2:AK2))&gt;3),1,0)))</f>
        <v>0</v>
      </c>
      <c r="J2" s="13">
        <f t="shared" ref="J2:J20" si="2">ROUND((G2+H2/2+I2/2),0)</f>
        <v>0</v>
      </c>
      <c r="K2" s="16">
        <f t="shared" ref="K2:K20" si="3">D2*E2*F2*J2</f>
        <v>0</v>
      </c>
      <c r="L2" s="13">
        <f t="shared" ref="L2:L20" si="4">G2</f>
        <v>0</v>
      </c>
      <c r="N2" s="13">
        <f t="shared" ref="N2:N13" si="5">IF((SUM(AD2:AF2) + SUM(AL2:AN2))=6,3,IF(AND((SUM(AD2:AF2) + SUM(AL2:AN2))&lt;=5,(SUM(AD2:AF2) + SUM(AL2:AN2))&gt;4),2,IF(AND((SUM(AD2:AF2) + SUM(AL2:AN2))&lt;=4,(SUM(AD2:AF2) + SUM(AL2:AN2))&gt;3),1,0)))</f>
        <v>2</v>
      </c>
      <c r="O2" s="13">
        <f t="shared" ref="O2:O20" si="6">IF((SUM(AA2:AF2)+SUM(AI2:AN2))&gt;=6,1,0)</f>
        <v>1</v>
      </c>
      <c r="P2" s="13">
        <f t="shared" ref="P2:P13" si="7">IF(O2=1,0,(6-SUM(AA2:AF2)-SUM(AI2:AN2))*5)</f>
        <v>0</v>
      </c>
      <c r="R2" s="13">
        <f t="shared" ref="R2:R13" si="8">O2</f>
        <v>1</v>
      </c>
      <c r="S2" s="13">
        <v>0.0</v>
      </c>
      <c r="T2" s="13">
        <v>0.0</v>
      </c>
      <c r="U2" s="13"/>
      <c r="V2" s="13">
        <f t="shared" ref="V2:V20" si="9">R2*(L2+N2)</f>
        <v>2</v>
      </c>
      <c r="W2" s="16">
        <f t="shared" ref="W2:W20" si="10">(IF(K2&gt;=25,1,0)* IF(V2&gt;=25,V2,0))*R2*S2*T2</f>
        <v>0</v>
      </c>
      <c r="X2" s="13">
        <f t="shared" ref="X2:X20" si="11">IF((SUM(AA2:AF2)+SUM(AI2:AN2))&gt;=2,1,0)</f>
        <v>1</v>
      </c>
      <c r="Y2" s="16">
        <v>0.0</v>
      </c>
      <c r="AA2" s="13">
        <v>1.0</v>
      </c>
      <c r="AB2" s="13">
        <v>0.0</v>
      </c>
      <c r="AC2" s="13">
        <v>0.0</v>
      </c>
      <c r="AD2" s="13">
        <v>1.0</v>
      </c>
      <c r="AE2" s="13">
        <v>1.0</v>
      </c>
      <c r="AF2" s="13">
        <v>1.0</v>
      </c>
      <c r="AI2" s="13">
        <v>0.0</v>
      </c>
      <c r="AJ2" s="13">
        <v>0.0</v>
      </c>
      <c r="AK2" s="13">
        <v>0.0</v>
      </c>
      <c r="AL2" s="13">
        <v>1.0</v>
      </c>
      <c r="AM2" s="13">
        <v>1.0</v>
      </c>
      <c r="AN2" s="13">
        <v>0.0</v>
      </c>
    </row>
    <row r="3" ht="15.75" customHeight="1">
      <c r="A3" s="13">
        <v>2.0</v>
      </c>
      <c r="B3" s="13" t="s">
        <v>27</v>
      </c>
      <c r="C3" s="13" t="s">
        <v>28</v>
      </c>
      <c r="D3" s="13">
        <v>1.0</v>
      </c>
      <c r="E3" s="13">
        <v>1.0</v>
      </c>
      <c r="F3" s="13">
        <v>1.0</v>
      </c>
      <c r="G3" s="15">
        <v>48.0</v>
      </c>
      <c r="H3" s="13">
        <v>5.0</v>
      </c>
      <c r="I3" s="13">
        <f t="shared" si="1"/>
        <v>3</v>
      </c>
      <c r="J3" s="13">
        <f t="shared" si="2"/>
        <v>52</v>
      </c>
      <c r="K3" s="17">
        <f t="shared" si="3"/>
        <v>52</v>
      </c>
      <c r="L3" s="13">
        <f t="shared" si="4"/>
        <v>48</v>
      </c>
      <c r="N3" s="13">
        <f t="shared" si="5"/>
        <v>3</v>
      </c>
      <c r="O3" s="13">
        <f t="shared" si="6"/>
        <v>1</v>
      </c>
      <c r="P3" s="13">
        <f t="shared" si="7"/>
        <v>0</v>
      </c>
      <c r="R3" s="13">
        <f t="shared" si="8"/>
        <v>1</v>
      </c>
      <c r="S3" s="14">
        <v>1.0</v>
      </c>
      <c r="T3" s="14">
        <v>1.0</v>
      </c>
      <c r="U3" s="13"/>
      <c r="V3" s="13">
        <f t="shared" si="9"/>
        <v>51</v>
      </c>
      <c r="W3" s="17">
        <f t="shared" si="10"/>
        <v>51</v>
      </c>
      <c r="X3" s="13">
        <f t="shared" si="11"/>
        <v>1</v>
      </c>
      <c r="Y3" s="18">
        <v>52.0</v>
      </c>
      <c r="AA3" s="13">
        <v>1.0</v>
      </c>
      <c r="AB3" s="13">
        <v>1.0</v>
      </c>
      <c r="AC3" s="13">
        <v>1.0</v>
      </c>
      <c r="AD3" s="13">
        <v>1.0</v>
      </c>
      <c r="AE3" s="13">
        <v>1.0</v>
      </c>
      <c r="AF3" s="13">
        <v>1.0</v>
      </c>
      <c r="AI3" s="1">
        <v>1.0</v>
      </c>
      <c r="AJ3" s="13">
        <v>1.0</v>
      </c>
      <c r="AK3" s="13">
        <v>1.0</v>
      </c>
      <c r="AL3" s="13">
        <v>1.0</v>
      </c>
      <c r="AM3" s="13">
        <v>1.0</v>
      </c>
      <c r="AN3" s="13">
        <v>1.0</v>
      </c>
    </row>
    <row r="4" ht="15.75" customHeight="1">
      <c r="A4" s="13">
        <v>3.0</v>
      </c>
      <c r="B4" s="13" t="s">
        <v>29</v>
      </c>
      <c r="C4" s="13" t="s">
        <v>30</v>
      </c>
      <c r="D4" s="13">
        <v>1.0</v>
      </c>
      <c r="E4" s="13">
        <v>1.0</v>
      </c>
      <c r="F4" s="13">
        <v>1.0</v>
      </c>
      <c r="G4" s="15">
        <v>47.0</v>
      </c>
      <c r="H4" s="13">
        <v>6.0</v>
      </c>
      <c r="I4" s="13">
        <f t="shared" si="1"/>
        <v>3</v>
      </c>
      <c r="J4" s="13">
        <f t="shared" si="2"/>
        <v>52</v>
      </c>
      <c r="K4" s="17">
        <f t="shared" si="3"/>
        <v>52</v>
      </c>
      <c r="L4" s="13">
        <f t="shared" si="4"/>
        <v>47</v>
      </c>
      <c r="N4" s="13">
        <f t="shared" si="5"/>
        <v>3</v>
      </c>
      <c r="O4" s="13">
        <f t="shared" si="6"/>
        <v>1</v>
      </c>
      <c r="P4" s="13">
        <f t="shared" si="7"/>
        <v>0</v>
      </c>
      <c r="R4" s="13">
        <f t="shared" si="8"/>
        <v>1</v>
      </c>
      <c r="S4" s="14">
        <v>1.0</v>
      </c>
      <c r="T4" s="14">
        <v>1.0</v>
      </c>
      <c r="U4" s="13"/>
      <c r="V4" s="13">
        <f t="shared" si="9"/>
        <v>50</v>
      </c>
      <c r="W4" s="17">
        <f t="shared" si="10"/>
        <v>50</v>
      </c>
      <c r="X4" s="13">
        <f t="shared" si="11"/>
        <v>1</v>
      </c>
      <c r="Y4" s="18">
        <v>52.0</v>
      </c>
      <c r="AA4" s="13">
        <v>1.0</v>
      </c>
      <c r="AB4" s="13">
        <v>1.0</v>
      </c>
      <c r="AC4" s="13">
        <v>1.0</v>
      </c>
      <c r="AD4" s="13">
        <v>1.0</v>
      </c>
      <c r="AE4" s="13">
        <v>1.0</v>
      </c>
      <c r="AF4" s="13">
        <v>1.0</v>
      </c>
      <c r="AI4" s="1">
        <v>1.0</v>
      </c>
      <c r="AJ4" s="13">
        <v>1.0</v>
      </c>
      <c r="AK4" s="13">
        <v>1.0</v>
      </c>
      <c r="AL4" s="13">
        <v>1.0</v>
      </c>
      <c r="AM4" s="13">
        <v>1.0</v>
      </c>
      <c r="AN4" s="13">
        <v>1.0</v>
      </c>
    </row>
    <row r="5" ht="15.75" customHeight="1">
      <c r="A5" s="13">
        <v>4.0</v>
      </c>
      <c r="B5" s="13" t="s">
        <v>31</v>
      </c>
      <c r="C5" s="13" t="s">
        <v>32</v>
      </c>
      <c r="D5" s="13">
        <v>1.0</v>
      </c>
      <c r="E5" s="13">
        <v>1.0</v>
      </c>
      <c r="F5" s="13">
        <v>1.0</v>
      </c>
      <c r="G5" s="15">
        <v>48.0</v>
      </c>
      <c r="H5" s="13">
        <v>5.0</v>
      </c>
      <c r="I5" s="13">
        <f t="shared" si="1"/>
        <v>3</v>
      </c>
      <c r="J5" s="13">
        <f t="shared" si="2"/>
        <v>52</v>
      </c>
      <c r="K5" s="17">
        <f t="shared" si="3"/>
        <v>52</v>
      </c>
      <c r="L5" s="13">
        <f t="shared" si="4"/>
        <v>48</v>
      </c>
      <c r="N5" s="13">
        <f t="shared" si="5"/>
        <v>3</v>
      </c>
      <c r="O5" s="13">
        <f t="shared" si="6"/>
        <v>1</v>
      </c>
      <c r="P5" s="13">
        <f t="shared" si="7"/>
        <v>0</v>
      </c>
      <c r="R5" s="13">
        <f t="shared" si="8"/>
        <v>1</v>
      </c>
      <c r="S5" s="14">
        <v>1.0</v>
      </c>
      <c r="T5" s="14">
        <v>1.0</v>
      </c>
      <c r="U5" s="13"/>
      <c r="V5" s="13">
        <f t="shared" si="9"/>
        <v>51</v>
      </c>
      <c r="W5" s="17">
        <f t="shared" si="10"/>
        <v>51</v>
      </c>
      <c r="X5" s="13">
        <f t="shared" si="11"/>
        <v>1</v>
      </c>
      <c r="Y5" s="18">
        <v>35.0</v>
      </c>
      <c r="AA5" s="13">
        <v>1.0</v>
      </c>
      <c r="AB5" s="13">
        <v>1.0</v>
      </c>
      <c r="AC5" s="13">
        <v>1.0</v>
      </c>
      <c r="AD5" s="13">
        <v>1.0</v>
      </c>
      <c r="AE5" s="13">
        <v>1.0</v>
      </c>
      <c r="AF5" s="13">
        <v>1.0</v>
      </c>
      <c r="AI5" s="1">
        <v>1.0</v>
      </c>
      <c r="AJ5" s="13">
        <v>1.0</v>
      </c>
      <c r="AK5" s="13">
        <v>1.0</v>
      </c>
      <c r="AL5" s="13">
        <v>1.0</v>
      </c>
      <c r="AM5" s="13">
        <v>1.0</v>
      </c>
      <c r="AN5" s="13">
        <v>1.0</v>
      </c>
    </row>
    <row r="6" ht="15.75" customHeight="1">
      <c r="A6" s="13">
        <v>5.0</v>
      </c>
      <c r="B6" s="13" t="s">
        <v>33</v>
      </c>
      <c r="C6" s="13" t="s">
        <v>26</v>
      </c>
      <c r="D6" s="14">
        <v>1.0</v>
      </c>
      <c r="E6" s="14">
        <v>1.0</v>
      </c>
      <c r="F6" s="14">
        <v>1.0</v>
      </c>
      <c r="G6" s="15">
        <v>44.0</v>
      </c>
      <c r="H6" s="13">
        <v>0.0</v>
      </c>
      <c r="I6" s="13">
        <f t="shared" si="1"/>
        <v>3</v>
      </c>
      <c r="J6" s="13">
        <f t="shared" si="2"/>
        <v>46</v>
      </c>
      <c r="K6" s="17">
        <f t="shared" si="3"/>
        <v>46</v>
      </c>
      <c r="L6" s="13">
        <f t="shared" si="4"/>
        <v>44</v>
      </c>
      <c r="N6" s="13">
        <f t="shared" si="5"/>
        <v>2</v>
      </c>
      <c r="O6" s="13">
        <f t="shared" si="6"/>
        <v>1</v>
      </c>
      <c r="P6" s="13">
        <f t="shared" si="7"/>
        <v>0</v>
      </c>
      <c r="R6" s="13">
        <f t="shared" si="8"/>
        <v>1</v>
      </c>
      <c r="S6" s="14">
        <v>1.0</v>
      </c>
      <c r="T6" s="14">
        <v>1.0</v>
      </c>
      <c r="U6" s="13"/>
      <c r="V6" s="13">
        <f t="shared" si="9"/>
        <v>46</v>
      </c>
      <c r="W6" s="17">
        <f t="shared" si="10"/>
        <v>46</v>
      </c>
      <c r="X6" s="13">
        <f t="shared" si="11"/>
        <v>1</v>
      </c>
      <c r="Y6" s="18">
        <v>38.0</v>
      </c>
      <c r="AA6" s="13">
        <v>1.0</v>
      </c>
      <c r="AB6" s="13">
        <v>1.0</v>
      </c>
      <c r="AC6" s="13">
        <v>1.0</v>
      </c>
      <c r="AD6" s="13">
        <v>1.0</v>
      </c>
      <c r="AE6" s="13">
        <v>1.0</v>
      </c>
      <c r="AF6" s="13">
        <v>1.0</v>
      </c>
      <c r="AI6" s="1">
        <v>1.0</v>
      </c>
      <c r="AJ6" s="13">
        <v>1.0</v>
      </c>
      <c r="AK6" s="13">
        <v>1.0</v>
      </c>
      <c r="AL6" s="13">
        <v>0.0</v>
      </c>
      <c r="AM6" s="13">
        <v>1.0</v>
      </c>
      <c r="AN6" s="13">
        <v>1.0</v>
      </c>
    </row>
    <row r="7" ht="15.75" customHeight="1">
      <c r="A7" s="13">
        <v>6.0</v>
      </c>
      <c r="B7" s="13" t="s">
        <v>34</v>
      </c>
      <c r="C7" s="13" t="s">
        <v>35</v>
      </c>
      <c r="D7" s="14">
        <v>1.0</v>
      </c>
      <c r="E7" s="14">
        <v>1.0</v>
      </c>
      <c r="F7" s="14">
        <v>1.0</v>
      </c>
      <c r="G7" s="15">
        <v>44.0</v>
      </c>
      <c r="H7" s="13">
        <v>0.0</v>
      </c>
      <c r="I7" s="13">
        <f t="shared" si="1"/>
        <v>0</v>
      </c>
      <c r="J7" s="13">
        <f t="shared" si="2"/>
        <v>44</v>
      </c>
      <c r="K7" s="17">
        <f t="shared" si="3"/>
        <v>44</v>
      </c>
      <c r="L7" s="13">
        <f t="shared" si="4"/>
        <v>44</v>
      </c>
      <c r="N7" s="13">
        <f t="shared" si="5"/>
        <v>1</v>
      </c>
      <c r="O7" s="13">
        <f t="shared" si="6"/>
        <v>1</v>
      </c>
      <c r="P7" s="13">
        <f t="shared" si="7"/>
        <v>0</v>
      </c>
      <c r="R7" s="13">
        <f t="shared" si="8"/>
        <v>1</v>
      </c>
      <c r="S7" s="14">
        <v>1.0</v>
      </c>
      <c r="T7" s="14">
        <v>1.0</v>
      </c>
      <c r="U7" s="13"/>
      <c r="V7" s="13">
        <f t="shared" si="9"/>
        <v>45</v>
      </c>
      <c r="W7" s="17">
        <f t="shared" si="10"/>
        <v>45</v>
      </c>
      <c r="X7" s="13">
        <f t="shared" si="11"/>
        <v>1</v>
      </c>
      <c r="Y7" s="18">
        <v>25.0</v>
      </c>
      <c r="AA7" s="13">
        <v>1.0</v>
      </c>
      <c r="AB7" s="13">
        <v>1.0</v>
      </c>
      <c r="AC7" s="13">
        <v>0.0</v>
      </c>
      <c r="AD7" s="13">
        <v>0.0</v>
      </c>
      <c r="AE7" s="13">
        <v>0.0</v>
      </c>
      <c r="AF7" s="13">
        <v>1.0</v>
      </c>
      <c r="AI7" s="1">
        <v>1.0</v>
      </c>
      <c r="AJ7" s="13">
        <v>0.0</v>
      </c>
      <c r="AK7" s="13">
        <v>0.0</v>
      </c>
      <c r="AL7" s="13">
        <v>1.0</v>
      </c>
      <c r="AM7" s="13">
        <v>1.0</v>
      </c>
      <c r="AN7" s="13">
        <v>1.0</v>
      </c>
    </row>
    <row r="8" ht="15.75" customHeight="1">
      <c r="A8" s="13">
        <v>7.0</v>
      </c>
      <c r="B8" s="13" t="s">
        <v>36</v>
      </c>
      <c r="C8" s="13" t="s">
        <v>37</v>
      </c>
      <c r="D8" s="13">
        <v>0.0</v>
      </c>
      <c r="E8" s="13">
        <v>0.0</v>
      </c>
      <c r="F8" s="13">
        <v>0.0</v>
      </c>
      <c r="G8" s="15">
        <v>0.0</v>
      </c>
      <c r="H8" s="13">
        <v>0.0</v>
      </c>
      <c r="I8" s="13">
        <f t="shared" si="1"/>
        <v>0</v>
      </c>
      <c r="J8" s="13">
        <f t="shared" si="2"/>
        <v>0</v>
      </c>
      <c r="K8" s="16">
        <f t="shared" si="3"/>
        <v>0</v>
      </c>
      <c r="L8" s="13">
        <f t="shared" si="4"/>
        <v>0</v>
      </c>
      <c r="N8" s="13">
        <f t="shared" si="5"/>
        <v>0</v>
      </c>
      <c r="O8" s="13">
        <f t="shared" si="6"/>
        <v>0</v>
      </c>
      <c r="P8" s="13">
        <f t="shared" si="7"/>
        <v>30</v>
      </c>
      <c r="R8" s="13">
        <f t="shared" si="8"/>
        <v>0</v>
      </c>
      <c r="S8" s="13">
        <v>0.0</v>
      </c>
      <c r="T8" s="13">
        <v>0.0</v>
      </c>
      <c r="U8" s="13"/>
      <c r="V8" s="13">
        <f t="shared" si="9"/>
        <v>0</v>
      </c>
      <c r="W8" s="16">
        <f t="shared" si="10"/>
        <v>0</v>
      </c>
      <c r="X8" s="13">
        <f t="shared" si="11"/>
        <v>0</v>
      </c>
      <c r="Y8" s="16">
        <v>0.0</v>
      </c>
      <c r="AA8" s="13">
        <v>0.0</v>
      </c>
      <c r="AB8" s="13">
        <v>0.0</v>
      </c>
      <c r="AC8" s="13">
        <v>0.0</v>
      </c>
      <c r="AD8" s="13">
        <v>0.0</v>
      </c>
      <c r="AE8" s="13">
        <v>0.0</v>
      </c>
      <c r="AF8" s="13">
        <v>0.0</v>
      </c>
      <c r="AI8" s="13">
        <v>0.0</v>
      </c>
      <c r="AJ8" s="13">
        <v>0.0</v>
      </c>
      <c r="AK8" s="13">
        <v>0.0</v>
      </c>
      <c r="AL8" s="13">
        <v>0.0</v>
      </c>
      <c r="AM8" s="13">
        <v>0.0</v>
      </c>
      <c r="AN8" s="13">
        <v>0.0</v>
      </c>
    </row>
    <row r="9" ht="15.75" customHeight="1">
      <c r="A9" s="13">
        <v>8.0</v>
      </c>
      <c r="B9" s="13" t="s">
        <v>38</v>
      </c>
      <c r="C9" s="13" t="s">
        <v>39</v>
      </c>
      <c r="D9" s="13">
        <v>0.0</v>
      </c>
      <c r="E9" s="13">
        <v>0.0</v>
      </c>
      <c r="F9" s="13">
        <v>0.0</v>
      </c>
      <c r="G9" s="15">
        <v>0.0</v>
      </c>
      <c r="H9" s="13">
        <v>0.0</v>
      </c>
      <c r="I9" s="13">
        <f t="shared" si="1"/>
        <v>0</v>
      </c>
      <c r="J9" s="13">
        <f t="shared" si="2"/>
        <v>0</v>
      </c>
      <c r="K9" s="16">
        <f t="shared" si="3"/>
        <v>0</v>
      </c>
      <c r="L9" s="13">
        <f t="shared" si="4"/>
        <v>0</v>
      </c>
      <c r="N9" s="13">
        <f t="shared" si="5"/>
        <v>0</v>
      </c>
      <c r="O9" s="13">
        <f t="shared" si="6"/>
        <v>0</v>
      </c>
      <c r="P9" s="13">
        <f t="shared" si="7"/>
        <v>30</v>
      </c>
      <c r="R9" s="13">
        <f t="shared" si="8"/>
        <v>0</v>
      </c>
      <c r="S9" s="13">
        <v>0.0</v>
      </c>
      <c r="T9" s="13">
        <v>0.0</v>
      </c>
      <c r="U9" s="13"/>
      <c r="V9" s="13">
        <f t="shared" si="9"/>
        <v>0</v>
      </c>
      <c r="W9" s="16">
        <f t="shared" si="10"/>
        <v>0</v>
      </c>
      <c r="X9" s="13">
        <f t="shared" si="11"/>
        <v>0</v>
      </c>
      <c r="Y9" s="16">
        <v>0.0</v>
      </c>
      <c r="AA9" s="13">
        <v>0.0</v>
      </c>
      <c r="AB9" s="13">
        <v>0.0</v>
      </c>
      <c r="AC9" s="13">
        <v>0.0</v>
      </c>
      <c r="AD9" s="13">
        <v>0.0</v>
      </c>
      <c r="AE9" s="13">
        <v>0.0</v>
      </c>
      <c r="AF9" s="13">
        <v>0.0</v>
      </c>
      <c r="AI9" s="13">
        <v>0.0</v>
      </c>
      <c r="AJ9" s="13">
        <v>0.0</v>
      </c>
      <c r="AK9" s="13">
        <v>0.0</v>
      </c>
      <c r="AL9" s="13">
        <v>0.0</v>
      </c>
      <c r="AM9" s="13">
        <v>0.0</v>
      </c>
      <c r="AN9" s="13">
        <v>0.0</v>
      </c>
    </row>
    <row r="10" ht="15.75" customHeight="1">
      <c r="A10" s="13">
        <v>9.0</v>
      </c>
      <c r="B10" s="13" t="s">
        <v>40</v>
      </c>
      <c r="C10" s="13" t="s">
        <v>41</v>
      </c>
      <c r="D10" s="13">
        <v>0.0</v>
      </c>
      <c r="E10" s="13">
        <v>0.0</v>
      </c>
      <c r="F10" s="13">
        <v>0.0</v>
      </c>
      <c r="G10" s="15">
        <v>0.0</v>
      </c>
      <c r="H10" s="13">
        <v>0.0</v>
      </c>
      <c r="I10" s="13">
        <f t="shared" si="1"/>
        <v>0</v>
      </c>
      <c r="J10" s="13">
        <f t="shared" si="2"/>
        <v>0</v>
      </c>
      <c r="K10" s="16">
        <f t="shared" si="3"/>
        <v>0</v>
      </c>
      <c r="L10" s="13">
        <f t="shared" si="4"/>
        <v>0</v>
      </c>
      <c r="N10" s="13">
        <f t="shared" si="5"/>
        <v>0</v>
      </c>
      <c r="O10" s="13">
        <f t="shared" si="6"/>
        <v>0</v>
      </c>
      <c r="P10" s="13">
        <f t="shared" si="7"/>
        <v>25</v>
      </c>
      <c r="R10" s="13">
        <f t="shared" si="8"/>
        <v>0</v>
      </c>
      <c r="S10" s="13">
        <v>0.0</v>
      </c>
      <c r="T10" s="13">
        <v>0.0</v>
      </c>
      <c r="U10" s="13"/>
      <c r="V10" s="13">
        <f t="shared" si="9"/>
        <v>0</v>
      </c>
      <c r="W10" s="16">
        <f t="shared" si="10"/>
        <v>0</v>
      </c>
      <c r="X10" s="13">
        <f t="shared" si="11"/>
        <v>0</v>
      </c>
      <c r="Y10" s="16">
        <v>0.0</v>
      </c>
      <c r="AA10" s="13">
        <v>1.0</v>
      </c>
      <c r="AB10" s="13">
        <v>0.0</v>
      </c>
      <c r="AC10" s="13">
        <v>0.0</v>
      </c>
      <c r="AD10" s="13">
        <v>0.0</v>
      </c>
      <c r="AE10" s="13">
        <v>0.0</v>
      </c>
      <c r="AF10" s="13">
        <v>0.0</v>
      </c>
      <c r="AI10" s="13">
        <v>0.0</v>
      </c>
      <c r="AJ10" s="13">
        <v>0.0</v>
      </c>
      <c r="AK10" s="13">
        <v>0.0</v>
      </c>
      <c r="AL10" s="13">
        <v>0.0</v>
      </c>
      <c r="AM10" s="13">
        <v>0.0</v>
      </c>
      <c r="AN10" s="13">
        <v>0.0</v>
      </c>
    </row>
    <row r="11" ht="15.75" customHeight="1">
      <c r="A11" s="13">
        <v>10.0</v>
      </c>
      <c r="B11" s="13" t="s">
        <v>42</v>
      </c>
      <c r="C11" s="13" t="s">
        <v>28</v>
      </c>
      <c r="D11" s="13">
        <v>0.0</v>
      </c>
      <c r="E11" s="13">
        <v>0.0</v>
      </c>
      <c r="F11" s="13">
        <v>0.0</v>
      </c>
      <c r="G11" s="15">
        <v>0.0</v>
      </c>
      <c r="H11" s="13">
        <v>0.0</v>
      </c>
      <c r="I11" s="13">
        <f t="shared" si="1"/>
        <v>0</v>
      </c>
      <c r="J11" s="13">
        <f t="shared" si="2"/>
        <v>0</v>
      </c>
      <c r="K11" s="16">
        <f t="shared" si="3"/>
        <v>0</v>
      </c>
      <c r="L11" s="13">
        <f t="shared" si="4"/>
        <v>0</v>
      </c>
      <c r="N11" s="13">
        <f t="shared" si="5"/>
        <v>0</v>
      </c>
      <c r="O11" s="13">
        <f t="shared" si="6"/>
        <v>0</v>
      </c>
      <c r="P11" s="13">
        <f t="shared" si="7"/>
        <v>15</v>
      </c>
      <c r="R11" s="13">
        <f t="shared" si="8"/>
        <v>0</v>
      </c>
      <c r="S11" s="13">
        <v>0.0</v>
      </c>
      <c r="T11" s="13">
        <v>0.0</v>
      </c>
      <c r="U11" s="13"/>
      <c r="V11" s="13">
        <f t="shared" si="9"/>
        <v>0</v>
      </c>
      <c r="W11" s="16">
        <f t="shared" si="10"/>
        <v>0</v>
      </c>
      <c r="X11" s="13">
        <f t="shared" si="11"/>
        <v>1</v>
      </c>
      <c r="Y11" s="16">
        <v>0.0</v>
      </c>
      <c r="AA11" s="13">
        <v>0.0</v>
      </c>
      <c r="AB11" s="13">
        <v>1.0</v>
      </c>
      <c r="AC11" s="13">
        <v>0.0</v>
      </c>
      <c r="AD11" s="13">
        <v>0.0</v>
      </c>
      <c r="AE11" s="13">
        <v>0.0</v>
      </c>
      <c r="AF11" s="13">
        <v>0.0</v>
      </c>
      <c r="AI11" s="1">
        <v>1.0</v>
      </c>
      <c r="AJ11" s="13">
        <v>1.0</v>
      </c>
      <c r="AK11" s="13">
        <v>0.0</v>
      </c>
      <c r="AL11" s="13">
        <v>0.0</v>
      </c>
      <c r="AM11" s="13">
        <v>0.0</v>
      </c>
      <c r="AN11" s="13">
        <v>0.0</v>
      </c>
    </row>
    <row r="12" ht="15.75" customHeight="1">
      <c r="A12" s="13">
        <v>11.0</v>
      </c>
      <c r="B12" s="13" t="s">
        <v>43</v>
      </c>
      <c r="C12" s="13" t="s">
        <v>44</v>
      </c>
      <c r="D12" s="14">
        <v>1.0</v>
      </c>
      <c r="E12" s="14">
        <v>1.0</v>
      </c>
      <c r="F12" s="14">
        <v>1.0</v>
      </c>
      <c r="G12" s="15">
        <v>41.0</v>
      </c>
      <c r="H12" s="13">
        <v>0.0</v>
      </c>
      <c r="I12" s="13">
        <f t="shared" si="1"/>
        <v>3</v>
      </c>
      <c r="J12" s="13">
        <f t="shared" si="2"/>
        <v>43</v>
      </c>
      <c r="K12" s="17">
        <f t="shared" si="3"/>
        <v>43</v>
      </c>
      <c r="L12" s="13">
        <f t="shared" si="4"/>
        <v>41</v>
      </c>
      <c r="N12" s="13">
        <f t="shared" si="5"/>
        <v>2</v>
      </c>
      <c r="O12" s="13">
        <f t="shared" si="6"/>
        <v>1</v>
      </c>
      <c r="P12" s="13">
        <f t="shared" si="7"/>
        <v>0</v>
      </c>
      <c r="R12" s="13">
        <f t="shared" si="8"/>
        <v>1</v>
      </c>
      <c r="S12" s="14">
        <v>1.0</v>
      </c>
      <c r="T12" s="14">
        <v>1.0</v>
      </c>
      <c r="U12" s="13"/>
      <c r="V12" s="13">
        <f t="shared" si="9"/>
        <v>43</v>
      </c>
      <c r="W12" s="17">
        <f t="shared" si="10"/>
        <v>43</v>
      </c>
      <c r="X12" s="13">
        <f t="shared" si="11"/>
        <v>1</v>
      </c>
      <c r="Y12" s="18">
        <v>35.0</v>
      </c>
      <c r="AA12" s="13">
        <v>1.0</v>
      </c>
      <c r="AB12" s="13">
        <v>1.0</v>
      </c>
      <c r="AC12" s="13">
        <v>1.0</v>
      </c>
      <c r="AD12" s="13">
        <v>0.0</v>
      </c>
      <c r="AE12" s="13">
        <v>1.0</v>
      </c>
      <c r="AF12" s="13">
        <v>1.0</v>
      </c>
      <c r="AI12" s="1">
        <v>1.0</v>
      </c>
      <c r="AJ12" s="13">
        <v>1.0</v>
      </c>
      <c r="AK12" s="13">
        <v>1.0</v>
      </c>
      <c r="AL12" s="13">
        <v>1.0</v>
      </c>
      <c r="AM12" s="13">
        <v>1.0</v>
      </c>
      <c r="AN12" s="13">
        <v>1.0</v>
      </c>
    </row>
    <row r="13" ht="15.75" customHeight="1">
      <c r="A13" s="13">
        <v>12.0</v>
      </c>
      <c r="B13" s="13" t="s">
        <v>45</v>
      </c>
      <c r="C13" s="13" t="s">
        <v>46</v>
      </c>
      <c r="D13" s="13">
        <v>0.0</v>
      </c>
      <c r="E13" s="13">
        <v>0.0</v>
      </c>
      <c r="F13" s="13">
        <v>0.0</v>
      </c>
      <c r="G13" s="15">
        <v>0.0</v>
      </c>
      <c r="H13" s="13">
        <v>0.0</v>
      </c>
      <c r="I13" s="13">
        <f t="shared" si="1"/>
        <v>0</v>
      </c>
      <c r="J13" s="13">
        <f t="shared" si="2"/>
        <v>0</v>
      </c>
      <c r="K13" s="16">
        <f t="shared" si="3"/>
        <v>0</v>
      </c>
      <c r="L13" s="13">
        <f t="shared" si="4"/>
        <v>0</v>
      </c>
      <c r="N13" s="13">
        <f t="shared" si="5"/>
        <v>0</v>
      </c>
      <c r="O13" s="13">
        <f t="shared" si="6"/>
        <v>0</v>
      </c>
      <c r="P13" s="13">
        <f t="shared" si="7"/>
        <v>30</v>
      </c>
      <c r="R13" s="13">
        <f t="shared" si="8"/>
        <v>0</v>
      </c>
      <c r="S13" s="13">
        <v>0.0</v>
      </c>
      <c r="T13" s="13">
        <v>0.0</v>
      </c>
      <c r="U13" s="13"/>
      <c r="V13" s="13">
        <f t="shared" si="9"/>
        <v>0</v>
      </c>
      <c r="W13" s="16">
        <f t="shared" si="10"/>
        <v>0</v>
      </c>
      <c r="X13" s="13">
        <f t="shared" si="11"/>
        <v>0</v>
      </c>
      <c r="Y13" s="16">
        <v>0.0</v>
      </c>
      <c r="AA13" s="13">
        <v>0.0</v>
      </c>
      <c r="AB13" s="13">
        <v>0.0</v>
      </c>
      <c r="AC13" s="13">
        <v>0.0</v>
      </c>
      <c r="AD13" s="13">
        <v>0.0</v>
      </c>
      <c r="AE13" s="13">
        <v>0.0</v>
      </c>
      <c r="AF13" s="13">
        <v>0.0</v>
      </c>
      <c r="AI13" s="13">
        <v>0.0</v>
      </c>
      <c r="AJ13" s="13">
        <v>0.0</v>
      </c>
      <c r="AK13" s="13">
        <v>0.0</v>
      </c>
      <c r="AL13" s="13">
        <v>0.0</v>
      </c>
      <c r="AM13" s="13">
        <v>0.0</v>
      </c>
      <c r="AN13" s="13">
        <v>0.0</v>
      </c>
    </row>
    <row r="14" ht="15.75" customHeight="1">
      <c r="A14" s="13">
        <v>13.0</v>
      </c>
      <c r="B14" s="13" t="s">
        <v>47</v>
      </c>
      <c r="C14" s="13" t="s">
        <v>48</v>
      </c>
      <c r="D14" s="13">
        <v>1.0</v>
      </c>
      <c r="E14" s="13">
        <v>1.0</v>
      </c>
      <c r="F14" s="13">
        <v>1.0</v>
      </c>
      <c r="G14" s="15">
        <v>42.0</v>
      </c>
      <c r="H14" s="14">
        <v>5.0</v>
      </c>
      <c r="I14" s="13">
        <f t="shared" si="1"/>
        <v>0</v>
      </c>
      <c r="J14" s="13">
        <f t="shared" si="2"/>
        <v>45</v>
      </c>
      <c r="K14" s="17">
        <f t="shared" si="3"/>
        <v>45</v>
      </c>
      <c r="L14" s="13">
        <f t="shared" si="4"/>
        <v>42</v>
      </c>
      <c r="N14" s="14">
        <v>3.0</v>
      </c>
      <c r="O14" s="13">
        <f t="shared" si="6"/>
        <v>0</v>
      </c>
      <c r="P14" s="14">
        <v>0.0</v>
      </c>
      <c r="R14" s="14">
        <v>1.0</v>
      </c>
      <c r="S14" s="14">
        <v>1.0</v>
      </c>
      <c r="T14" s="14">
        <v>1.0</v>
      </c>
      <c r="U14" s="13"/>
      <c r="V14" s="13">
        <f t="shared" si="9"/>
        <v>45</v>
      </c>
      <c r="W14" s="17">
        <f t="shared" si="10"/>
        <v>45</v>
      </c>
      <c r="X14" s="13">
        <f t="shared" si="11"/>
        <v>1</v>
      </c>
      <c r="Y14" s="18">
        <v>52.0</v>
      </c>
      <c r="AA14" s="13">
        <v>1.0</v>
      </c>
      <c r="AB14" s="13">
        <v>0.0</v>
      </c>
      <c r="AC14" s="13">
        <v>0.0</v>
      </c>
      <c r="AD14" s="13">
        <v>0.0</v>
      </c>
      <c r="AE14" s="13">
        <v>0.0</v>
      </c>
      <c r="AF14" s="13">
        <v>1.0</v>
      </c>
      <c r="AI14" s="1">
        <v>1.0</v>
      </c>
      <c r="AJ14" s="1">
        <v>1.0</v>
      </c>
      <c r="AK14" s="13">
        <v>0.0</v>
      </c>
      <c r="AL14" s="13">
        <v>0.0</v>
      </c>
      <c r="AM14" s="13">
        <v>0.0</v>
      </c>
      <c r="AN14" s="13">
        <v>1.0</v>
      </c>
    </row>
    <row r="15" ht="15.75" customHeight="1">
      <c r="A15" s="13">
        <v>14.0</v>
      </c>
      <c r="B15" s="13" t="s">
        <v>49</v>
      </c>
      <c r="C15" s="13" t="s">
        <v>50</v>
      </c>
      <c r="D15" s="13">
        <v>1.0</v>
      </c>
      <c r="E15" s="13">
        <v>1.0</v>
      </c>
      <c r="F15" s="13">
        <v>1.0</v>
      </c>
      <c r="G15" s="15">
        <v>47.0</v>
      </c>
      <c r="H15" s="13">
        <v>5.0</v>
      </c>
      <c r="I15" s="13">
        <f t="shared" si="1"/>
        <v>2</v>
      </c>
      <c r="J15" s="13">
        <f t="shared" si="2"/>
        <v>51</v>
      </c>
      <c r="K15" s="17">
        <f t="shared" si="3"/>
        <v>51</v>
      </c>
      <c r="L15" s="13">
        <f t="shared" si="4"/>
        <v>47</v>
      </c>
      <c r="N15" s="13">
        <f t="shared" ref="N15:N20" si="12">IF((SUM(AD15:AF15) + SUM(AL15:AN15))=6,3,IF(AND((SUM(AD15:AF15) + SUM(AL15:AN15))&lt;=5,(SUM(AD15:AF15) + SUM(AL15:AN15))&gt;4),2,IF(AND((SUM(AD15:AF15) + SUM(AL15:AN15))&lt;=4,(SUM(AD15:AF15) + SUM(AL15:AN15))&gt;3),1,0)))</f>
        <v>3</v>
      </c>
      <c r="O15" s="13">
        <f t="shared" si="6"/>
        <v>1</v>
      </c>
      <c r="P15" s="13">
        <f t="shared" ref="P15:P20" si="13">IF(O15=1,0,(6-SUM(AA15:AF15)-SUM(AI15:AN15))*5)</f>
        <v>0</v>
      </c>
      <c r="R15" s="13">
        <f t="shared" ref="R15:R20" si="14">O15</f>
        <v>1</v>
      </c>
      <c r="S15" s="14">
        <v>1.0</v>
      </c>
      <c r="T15" s="14">
        <v>1.0</v>
      </c>
      <c r="U15" s="13"/>
      <c r="V15" s="13">
        <f t="shared" si="9"/>
        <v>50</v>
      </c>
      <c r="W15" s="17">
        <f t="shared" si="10"/>
        <v>50</v>
      </c>
      <c r="X15" s="13">
        <f t="shared" si="11"/>
        <v>1</v>
      </c>
      <c r="Y15" s="18">
        <v>52.0</v>
      </c>
      <c r="AA15" s="13">
        <v>1.0</v>
      </c>
      <c r="AB15" s="13">
        <v>1.0</v>
      </c>
      <c r="AC15" s="13">
        <v>1.0</v>
      </c>
      <c r="AD15" s="13">
        <v>1.0</v>
      </c>
      <c r="AE15" s="13">
        <v>1.0</v>
      </c>
      <c r="AF15" s="13">
        <v>1.0</v>
      </c>
      <c r="AI15" s="13">
        <v>0.0</v>
      </c>
      <c r="AJ15" s="13">
        <v>1.0</v>
      </c>
      <c r="AK15" s="13">
        <v>1.0</v>
      </c>
      <c r="AL15" s="13">
        <v>1.0</v>
      </c>
      <c r="AM15" s="13">
        <v>1.0</v>
      </c>
      <c r="AN15" s="13">
        <v>1.0</v>
      </c>
    </row>
    <row r="16" ht="15.75" customHeight="1">
      <c r="A16" s="13">
        <v>15.0</v>
      </c>
      <c r="B16" s="19" t="s">
        <v>51</v>
      </c>
      <c r="C16" s="19" t="s">
        <v>52</v>
      </c>
      <c r="D16" s="13">
        <v>1.0</v>
      </c>
      <c r="E16" s="13">
        <v>1.0</v>
      </c>
      <c r="F16" s="13">
        <v>1.0</v>
      </c>
      <c r="G16" s="15">
        <v>46.0</v>
      </c>
      <c r="H16" s="13">
        <v>5.0</v>
      </c>
      <c r="I16" s="13">
        <f t="shared" si="1"/>
        <v>3</v>
      </c>
      <c r="J16" s="13">
        <f t="shared" si="2"/>
        <v>50</v>
      </c>
      <c r="K16" s="17">
        <f t="shared" si="3"/>
        <v>50</v>
      </c>
      <c r="L16" s="13">
        <f t="shared" si="4"/>
        <v>46</v>
      </c>
      <c r="N16" s="13">
        <f t="shared" si="12"/>
        <v>3</v>
      </c>
      <c r="O16" s="13">
        <f t="shared" si="6"/>
        <v>1</v>
      </c>
      <c r="P16" s="13">
        <f t="shared" si="13"/>
        <v>0</v>
      </c>
      <c r="R16" s="13">
        <f t="shared" si="14"/>
        <v>1</v>
      </c>
      <c r="S16" s="14">
        <v>1.0</v>
      </c>
      <c r="T16" s="14">
        <v>1.0</v>
      </c>
      <c r="U16" s="13"/>
      <c r="V16" s="13">
        <f t="shared" si="9"/>
        <v>49</v>
      </c>
      <c r="W16" s="17">
        <f t="shared" si="10"/>
        <v>49</v>
      </c>
      <c r="X16" s="13">
        <f t="shared" si="11"/>
        <v>1</v>
      </c>
      <c r="Y16" s="18">
        <v>45.0</v>
      </c>
      <c r="AA16" s="13">
        <v>1.0</v>
      </c>
      <c r="AB16" s="13">
        <v>1.0</v>
      </c>
      <c r="AC16" s="13">
        <v>1.0</v>
      </c>
      <c r="AD16" s="13">
        <v>1.0</v>
      </c>
      <c r="AE16" s="13">
        <v>1.0</v>
      </c>
      <c r="AF16" s="13">
        <v>1.0</v>
      </c>
      <c r="AI16" s="1">
        <v>1.0</v>
      </c>
      <c r="AJ16" s="13">
        <v>1.0</v>
      </c>
      <c r="AK16" s="13">
        <v>1.0</v>
      </c>
      <c r="AL16" s="13">
        <v>1.0</v>
      </c>
      <c r="AM16" s="13">
        <v>1.0</v>
      </c>
      <c r="AN16" s="13">
        <v>1.0</v>
      </c>
    </row>
    <row r="17" ht="15.75" customHeight="1">
      <c r="A17" s="13">
        <v>16.0</v>
      </c>
      <c r="B17" s="13" t="s">
        <v>53</v>
      </c>
      <c r="C17" s="13" t="s">
        <v>26</v>
      </c>
      <c r="D17" s="13">
        <v>1.0</v>
      </c>
      <c r="E17" s="13">
        <v>1.0</v>
      </c>
      <c r="F17" s="13">
        <v>1.0</v>
      </c>
      <c r="G17" s="15">
        <v>48.0</v>
      </c>
      <c r="H17" s="13">
        <v>5.0</v>
      </c>
      <c r="I17" s="13">
        <f t="shared" si="1"/>
        <v>3</v>
      </c>
      <c r="J17" s="13">
        <f t="shared" si="2"/>
        <v>52</v>
      </c>
      <c r="K17" s="17">
        <f t="shared" si="3"/>
        <v>52</v>
      </c>
      <c r="L17" s="13">
        <f t="shared" si="4"/>
        <v>48</v>
      </c>
      <c r="N17" s="13">
        <f t="shared" si="12"/>
        <v>3</v>
      </c>
      <c r="O17" s="13">
        <f t="shared" si="6"/>
        <v>1</v>
      </c>
      <c r="P17" s="13">
        <f t="shared" si="13"/>
        <v>0</v>
      </c>
      <c r="R17" s="13">
        <f t="shared" si="14"/>
        <v>1</v>
      </c>
      <c r="S17" s="14">
        <v>1.0</v>
      </c>
      <c r="T17" s="14">
        <v>1.0</v>
      </c>
      <c r="U17" s="13"/>
      <c r="V17" s="13">
        <f t="shared" si="9"/>
        <v>51</v>
      </c>
      <c r="W17" s="17">
        <f t="shared" si="10"/>
        <v>51</v>
      </c>
      <c r="X17" s="13">
        <f t="shared" si="11"/>
        <v>1</v>
      </c>
      <c r="Y17" s="18">
        <v>45.0</v>
      </c>
      <c r="AA17" s="13">
        <v>1.0</v>
      </c>
      <c r="AB17" s="13">
        <v>1.0</v>
      </c>
      <c r="AC17" s="13">
        <v>1.0</v>
      </c>
      <c r="AD17" s="13">
        <v>1.0</v>
      </c>
      <c r="AE17" s="13">
        <v>1.0</v>
      </c>
      <c r="AF17" s="13">
        <v>1.0</v>
      </c>
      <c r="AI17" s="1">
        <v>1.0</v>
      </c>
      <c r="AJ17" s="13">
        <v>1.0</v>
      </c>
      <c r="AK17" s="13">
        <v>1.0</v>
      </c>
      <c r="AL17" s="13">
        <v>1.0</v>
      </c>
      <c r="AM17" s="13">
        <v>1.0</v>
      </c>
      <c r="AN17" s="13">
        <v>1.0</v>
      </c>
    </row>
    <row r="18" ht="15.75" customHeight="1">
      <c r="A18" s="13">
        <v>17.0</v>
      </c>
      <c r="B18" s="13" t="s">
        <v>54</v>
      </c>
      <c r="C18" s="13" t="s">
        <v>55</v>
      </c>
      <c r="D18" s="13">
        <v>0.0</v>
      </c>
      <c r="E18" s="13">
        <v>0.0</v>
      </c>
      <c r="F18" s="13">
        <v>0.0</v>
      </c>
      <c r="G18" s="15">
        <v>0.0</v>
      </c>
      <c r="H18" s="13">
        <v>0.0</v>
      </c>
      <c r="I18" s="13">
        <f t="shared" si="1"/>
        <v>0</v>
      </c>
      <c r="J18" s="13">
        <f t="shared" si="2"/>
        <v>0</v>
      </c>
      <c r="K18" s="16">
        <f t="shared" si="3"/>
        <v>0</v>
      </c>
      <c r="L18" s="13">
        <f t="shared" si="4"/>
        <v>0</v>
      </c>
      <c r="N18" s="13">
        <f t="shared" si="12"/>
        <v>0</v>
      </c>
      <c r="O18" s="13">
        <f t="shared" si="6"/>
        <v>0</v>
      </c>
      <c r="P18" s="13">
        <f t="shared" si="13"/>
        <v>30</v>
      </c>
      <c r="R18" s="13">
        <f t="shared" si="14"/>
        <v>0</v>
      </c>
      <c r="S18" s="13">
        <v>0.0</v>
      </c>
      <c r="T18" s="13">
        <v>0.0</v>
      </c>
      <c r="U18" s="13"/>
      <c r="V18" s="13">
        <f t="shared" si="9"/>
        <v>0</v>
      </c>
      <c r="W18" s="16">
        <f t="shared" si="10"/>
        <v>0</v>
      </c>
      <c r="X18" s="13">
        <f t="shared" si="11"/>
        <v>0</v>
      </c>
      <c r="Y18" s="16">
        <v>0.0</v>
      </c>
      <c r="AA18" s="13">
        <v>0.0</v>
      </c>
      <c r="AB18" s="13">
        <v>0.0</v>
      </c>
      <c r="AC18" s="13">
        <v>0.0</v>
      </c>
      <c r="AD18" s="13">
        <v>0.0</v>
      </c>
      <c r="AE18" s="13">
        <v>0.0</v>
      </c>
      <c r="AF18" s="13">
        <v>0.0</v>
      </c>
      <c r="AI18" s="13">
        <v>0.0</v>
      </c>
      <c r="AJ18" s="13">
        <v>0.0</v>
      </c>
      <c r="AK18" s="13">
        <v>0.0</v>
      </c>
      <c r="AL18" s="13">
        <v>0.0</v>
      </c>
      <c r="AM18" s="13">
        <v>0.0</v>
      </c>
      <c r="AN18" s="13">
        <v>0.0</v>
      </c>
    </row>
    <row r="19" ht="15.75" customHeight="1">
      <c r="A19" s="13">
        <v>18.0</v>
      </c>
      <c r="B19" s="13" t="s">
        <v>56</v>
      </c>
      <c r="C19" s="13" t="s">
        <v>57</v>
      </c>
      <c r="D19" s="13">
        <v>1.0</v>
      </c>
      <c r="E19" s="13">
        <v>1.0</v>
      </c>
      <c r="F19" s="13">
        <v>1.0</v>
      </c>
      <c r="G19" s="15">
        <v>35.0</v>
      </c>
      <c r="H19" s="13">
        <v>4.0</v>
      </c>
      <c r="I19" s="13">
        <f t="shared" si="1"/>
        <v>3</v>
      </c>
      <c r="J19" s="13">
        <f t="shared" si="2"/>
        <v>39</v>
      </c>
      <c r="K19" s="17">
        <f t="shared" si="3"/>
        <v>39</v>
      </c>
      <c r="L19" s="13">
        <f t="shared" si="4"/>
        <v>35</v>
      </c>
      <c r="N19" s="13">
        <f t="shared" si="12"/>
        <v>1</v>
      </c>
      <c r="O19" s="13">
        <f t="shared" si="6"/>
        <v>1</v>
      </c>
      <c r="P19" s="13">
        <f t="shared" si="13"/>
        <v>0</v>
      </c>
      <c r="R19" s="13">
        <f t="shared" si="14"/>
        <v>1</v>
      </c>
      <c r="S19" s="14">
        <v>1.0</v>
      </c>
      <c r="T19" s="14">
        <v>1.0</v>
      </c>
      <c r="U19" s="13"/>
      <c r="V19" s="13">
        <f t="shared" si="9"/>
        <v>36</v>
      </c>
      <c r="W19" s="17">
        <f t="shared" si="10"/>
        <v>36</v>
      </c>
      <c r="X19" s="13">
        <f t="shared" si="11"/>
        <v>1</v>
      </c>
      <c r="Y19" s="18">
        <v>30.0</v>
      </c>
      <c r="AA19" s="13">
        <v>1.0</v>
      </c>
      <c r="AB19" s="13">
        <v>1.0</v>
      </c>
      <c r="AC19" s="13">
        <v>1.0</v>
      </c>
      <c r="AD19" s="13">
        <v>0.0</v>
      </c>
      <c r="AE19" s="13">
        <v>1.0</v>
      </c>
      <c r="AF19" s="13">
        <v>1.0</v>
      </c>
      <c r="AI19" s="1">
        <v>1.0</v>
      </c>
      <c r="AJ19" s="13">
        <v>1.0</v>
      </c>
      <c r="AK19" s="13">
        <v>1.0</v>
      </c>
      <c r="AL19" s="13">
        <v>1.0</v>
      </c>
      <c r="AM19" s="13">
        <v>0.0</v>
      </c>
      <c r="AN19" s="13">
        <v>1.0</v>
      </c>
    </row>
    <row r="20" ht="15.75" customHeight="1">
      <c r="A20" s="13">
        <v>19.0</v>
      </c>
      <c r="B20" s="13" t="s">
        <v>58</v>
      </c>
      <c r="C20" s="13" t="s">
        <v>59</v>
      </c>
      <c r="D20" s="13">
        <v>1.0</v>
      </c>
      <c r="E20" s="13">
        <v>1.0</v>
      </c>
      <c r="F20" s="13">
        <v>1.0</v>
      </c>
      <c r="G20" s="20">
        <v>44.0</v>
      </c>
      <c r="H20" s="13">
        <v>4.0</v>
      </c>
      <c r="I20" s="13">
        <f t="shared" si="1"/>
        <v>3</v>
      </c>
      <c r="J20" s="13">
        <f t="shared" si="2"/>
        <v>48</v>
      </c>
      <c r="K20" s="17">
        <f t="shared" si="3"/>
        <v>48</v>
      </c>
      <c r="L20" s="13">
        <f t="shared" si="4"/>
        <v>44</v>
      </c>
      <c r="N20" s="13">
        <f t="shared" si="12"/>
        <v>2</v>
      </c>
      <c r="O20" s="13">
        <f t="shared" si="6"/>
        <v>1</v>
      </c>
      <c r="P20" s="13">
        <f t="shared" si="13"/>
        <v>0</v>
      </c>
      <c r="R20" s="13">
        <f t="shared" si="14"/>
        <v>1</v>
      </c>
      <c r="S20" s="14">
        <v>1.0</v>
      </c>
      <c r="T20" s="14">
        <v>1.0</v>
      </c>
      <c r="U20" s="13"/>
      <c r="V20" s="13">
        <f t="shared" si="9"/>
        <v>46</v>
      </c>
      <c r="W20" s="17">
        <f t="shared" si="10"/>
        <v>46</v>
      </c>
      <c r="X20" s="13">
        <f t="shared" si="11"/>
        <v>1</v>
      </c>
      <c r="Y20" s="18">
        <v>35.0</v>
      </c>
      <c r="AA20" s="13">
        <v>1.0</v>
      </c>
      <c r="AB20" s="13">
        <v>1.0</v>
      </c>
      <c r="AC20" s="13">
        <v>1.0</v>
      </c>
      <c r="AD20" s="13">
        <v>1.0</v>
      </c>
      <c r="AE20" s="13">
        <v>1.0</v>
      </c>
      <c r="AF20" s="13">
        <v>0.0</v>
      </c>
      <c r="AI20" s="1">
        <v>1.0</v>
      </c>
      <c r="AJ20" s="13">
        <v>1.0</v>
      </c>
      <c r="AK20" s="13">
        <v>1.0</v>
      </c>
      <c r="AL20" s="13">
        <v>1.0</v>
      </c>
      <c r="AM20" s="13">
        <v>1.0</v>
      </c>
      <c r="AN20" s="13">
        <v>1.0</v>
      </c>
    </row>
    <row r="21" ht="15.75" customHeight="1"/>
    <row r="22" ht="15.75" customHeight="1"/>
    <row r="23" ht="15.75" customHeight="1"/>
    <row r="24" ht="15.75" customHeight="1">
      <c r="A24" s="21"/>
      <c r="B24" s="21"/>
      <c r="C24" s="21"/>
      <c r="D24" s="22"/>
      <c r="E24" s="22"/>
      <c r="F24" s="22"/>
      <c r="G24" s="1"/>
      <c r="J24" s="1"/>
      <c r="K24" s="16"/>
      <c r="L24" s="1"/>
      <c r="M24" s="1"/>
      <c r="N24" s="1"/>
      <c r="O24" s="1"/>
      <c r="P24" s="23"/>
      <c r="Q24" s="23"/>
      <c r="R24" s="1"/>
      <c r="S24" s="1"/>
      <c r="T24" s="1"/>
      <c r="U24" s="1"/>
      <c r="V24" s="23"/>
      <c r="W24" s="24"/>
      <c r="X24" s="23"/>
      <c r="Y24" s="16"/>
    </row>
    <row r="25" ht="15.75" customHeight="1">
      <c r="B25" s="25"/>
      <c r="C25" s="1" t="s">
        <v>60</v>
      </c>
      <c r="D25" s="1"/>
      <c r="E25" s="1"/>
    </row>
    <row r="26" ht="15.75" customHeight="1">
      <c r="B26" s="26"/>
      <c r="C26" s="1" t="s">
        <v>61</v>
      </c>
      <c r="D26" s="1"/>
      <c r="E26" s="1"/>
    </row>
    <row r="27" ht="15.75" customHeight="1">
      <c r="B27" s="27"/>
      <c r="C27" s="1" t="s">
        <v>62</v>
      </c>
      <c r="D27" s="1"/>
      <c r="E27" s="1"/>
    </row>
    <row r="28" ht="15.75" customHeight="1">
      <c r="B28" s="1"/>
      <c r="C28" s="1"/>
      <c r="D28" s="1"/>
      <c r="E28" s="1"/>
    </row>
    <row r="29" ht="15.75" customHeight="1">
      <c r="B29" s="28"/>
      <c r="C29" s="1" t="s">
        <v>63</v>
      </c>
      <c r="D29" s="1"/>
      <c r="E29" s="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J43" s="29"/>
      <c r="K43" s="30"/>
      <c r="V43" s="29"/>
      <c r="W43" s="29"/>
      <c r="X43" s="29"/>
      <c r="Y43" s="16"/>
    </row>
    <row r="44" ht="15.75" customHeight="1">
      <c r="J44" s="29"/>
      <c r="K44" s="30"/>
      <c r="V44" s="29"/>
      <c r="W44" s="29"/>
      <c r="X44" s="29"/>
      <c r="Y44" s="16"/>
    </row>
    <row r="45" ht="15.75" customHeight="1">
      <c r="J45" s="29"/>
      <c r="K45" s="30"/>
      <c r="V45" s="29"/>
      <c r="W45" s="29"/>
      <c r="X45" s="29"/>
      <c r="Y45" s="16"/>
    </row>
    <row r="46" ht="15.75" customHeight="1">
      <c r="J46" s="29"/>
      <c r="K46" s="30"/>
      <c r="V46" s="29"/>
      <c r="W46" s="29"/>
      <c r="X46" s="29"/>
      <c r="Y46" s="16"/>
    </row>
    <row r="47" ht="15.75" customHeight="1">
      <c r="J47" s="29"/>
      <c r="K47" s="30"/>
      <c r="V47" s="29"/>
      <c r="W47" s="29"/>
      <c r="X47" s="29"/>
      <c r="Y47" s="16"/>
    </row>
    <row r="48" ht="15.75" customHeight="1">
      <c r="J48" s="29"/>
      <c r="K48" s="30"/>
      <c r="V48" s="29"/>
      <c r="W48" s="29"/>
      <c r="X48" s="29"/>
      <c r="Y48" s="16"/>
    </row>
    <row r="49" ht="15.75" customHeight="1">
      <c r="J49" s="29"/>
      <c r="K49" s="30"/>
      <c r="V49" s="29"/>
      <c r="W49" s="29"/>
      <c r="X49" s="29"/>
      <c r="Y49" s="16"/>
    </row>
    <row r="50" ht="15.75" customHeight="1">
      <c r="J50" s="29"/>
      <c r="K50" s="30"/>
      <c r="V50" s="29"/>
      <c r="W50" s="29"/>
      <c r="X50" s="29"/>
      <c r="Y50" s="16"/>
    </row>
    <row r="51" ht="15.75" customHeight="1">
      <c r="J51" s="29"/>
      <c r="K51" s="30"/>
      <c r="V51" s="29"/>
      <c r="W51" s="29"/>
      <c r="X51" s="29"/>
      <c r="Y51" s="16"/>
    </row>
    <row r="52" ht="15.75" customHeight="1">
      <c r="J52" s="29"/>
      <c r="K52" s="30"/>
      <c r="V52" s="29"/>
      <c r="W52" s="29"/>
      <c r="X52" s="29"/>
      <c r="Y52" s="16"/>
    </row>
    <row r="53" ht="15.75" customHeight="1">
      <c r="J53" s="29"/>
      <c r="K53" s="30"/>
      <c r="V53" s="29"/>
      <c r="W53" s="29"/>
      <c r="X53" s="29"/>
      <c r="Y53" s="16"/>
    </row>
    <row r="54" ht="15.75" customHeight="1">
      <c r="J54" s="29"/>
      <c r="K54" s="30"/>
      <c r="V54" s="29"/>
      <c r="W54" s="29"/>
      <c r="X54" s="29"/>
      <c r="Y54" s="16"/>
    </row>
    <row r="55" ht="15.75" customHeight="1">
      <c r="J55" s="29"/>
      <c r="K55" s="30"/>
      <c r="V55" s="29"/>
      <c r="W55" s="29"/>
      <c r="X55" s="29"/>
      <c r="Y55" s="16"/>
    </row>
    <row r="56" ht="15.75" customHeight="1">
      <c r="J56" s="29"/>
      <c r="K56" s="30"/>
      <c r="V56" s="29"/>
      <c r="W56" s="29"/>
      <c r="X56" s="29"/>
      <c r="Y56" s="16"/>
    </row>
    <row r="57" ht="15.75" customHeight="1">
      <c r="J57" s="29"/>
      <c r="K57" s="30"/>
      <c r="V57" s="29"/>
      <c r="W57" s="29"/>
      <c r="X57" s="29"/>
      <c r="Y57" s="16"/>
    </row>
    <row r="58" ht="15.75" customHeight="1">
      <c r="J58" s="29"/>
      <c r="K58" s="30"/>
      <c r="V58" s="29"/>
      <c r="W58" s="29"/>
      <c r="X58" s="29"/>
      <c r="Y58" s="16"/>
    </row>
    <row r="59" ht="15.75" customHeight="1">
      <c r="J59" s="29"/>
      <c r="K59" s="30"/>
      <c r="V59" s="29"/>
      <c r="W59" s="29"/>
      <c r="X59" s="29"/>
      <c r="Y59" s="16"/>
    </row>
    <row r="60" ht="15.75" customHeight="1">
      <c r="J60" s="29"/>
      <c r="K60" s="30"/>
      <c r="V60" s="29"/>
      <c r="W60" s="29"/>
      <c r="X60" s="29"/>
      <c r="Y60" s="16"/>
    </row>
    <row r="61" ht="15.75" customHeight="1">
      <c r="J61" s="29"/>
      <c r="K61" s="30"/>
      <c r="V61" s="29"/>
      <c r="W61" s="29"/>
      <c r="X61" s="29"/>
      <c r="Y61" s="16"/>
    </row>
    <row r="62" ht="15.75" customHeight="1">
      <c r="J62" s="29"/>
      <c r="K62" s="30"/>
      <c r="V62" s="29"/>
      <c r="W62" s="29"/>
      <c r="X62" s="29"/>
      <c r="Y62" s="16"/>
    </row>
    <row r="63" ht="15.75" customHeight="1">
      <c r="J63" s="29"/>
      <c r="K63" s="30"/>
      <c r="V63" s="29"/>
      <c r="W63" s="29"/>
      <c r="X63" s="29"/>
      <c r="Y63" s="16"/>
    </row>
    <row r="64" ht="15.75" customHeight="1">
      <c r="J64" s="29"/>
      <c r="K64" s="30"/>
      <c r="V64" s="29"/>
      <c r="W64" s="29"/>
      <c r="X64" s="29"/>
      <c r="Y64" s="16"/>
    </row>
    <row r="65" ht="15.75" customHeight="1">
      <c r="J65" s="29"/>
      <c r="K65" s="30"/>
      <c r="V65" s="29"/>
      <c r="W65" s="29"/>
      <c r="X65" s="29"/>
      <c r="Y65" s="16"/>
    </row>
    <row r="66" ht="15.75" customHeight="1">
      <c r="J66" s="29"/>
      <c r="K66" s="30"/>
      <c r="V66" s="29"/>
      <c r="W66" s="29"/>
      <c r="X66" s="29"/>
      <c r="Y66" s="16"/>
    </row>
    <row r="67" ht="15.75" customHeight="1">
      <c r="J67" s="29"/>
      <c r="K67" s="30"/>
      <c r="V67" s="29"/>
      <c r="W67" s="29"/>
      <c r="X67" s="29"/>
      <c r="Y67" s="16"/>
    </row>
    <row r="68" ht="15.75" customHeight="1">
      <c r="J68" s="29"/>
      <c r="K68" s="30"/>
      <c r="V68" s="29"/>
      <c r="W68" s="29"/>
      <c r="X68" s="29"/>
      <c r="Y68" s="16"/>
    </row>
    <row r="69" ht="15.75" customHeight="1">
      <c r="J69" s="29"/>
      <c r="K69" s="30"/>
      <c r="V69" s="29"/>
      <c r="W69" s="29"/>
      <c r="X69" s="29"/>
      <c r="Y69" s="16"/>
    </row>
    <row r="70" ht="15.75" customHeight="1">
      <c r="J70" s="29"/>
      <c r="K70" s="30"/>
      <c r="V70" s="29"/>
      <c r="W70" s="29"/>
      <c r="X70" s="29"/>
      <c r="Y70" s="16"/>
    </row>
    <row r="71" ht="15.75" customHeight="1">
      <c r="J71" s="29"/>
      <c r="K71" s="30"/>
      <c r="V71" s="29"/>
      <c r="W71" s="29"/>
      <c r="X71" s="29"/>
      <c r="Y71" s="16"/>
    </row>
    <row r="72" ht="15.75" customHeight="1">
      <c r="J72" s="29"/>
      <c r="K72" s="30"/>
      <c r="V72" s="29"/>
      <c r="W72" s="29"/>
      <c r="X72" s="29"/>
      <c r="Y72" s="16"/>
    </row>
    <row r="73" ht="15.75" customHeight="1">
      <c r="J73" s="29"/>
      <c r="K73" s="30"/>
      <c r="V73" s="29"/>
      <c r="W73" s="29"/>
      <c r="X73" s="29"/>
      <c r="Y73" s="16"/>
    </row>
    <row r="74" ht="15.75" customHeight="1">
      <c r="J74" s="29"/>
      <c r="K74" s="30"/>
      <c r="V74" s="29"/>
      <c r="W74" s="29"/>
      <c r="X74" s="29"/>
      <c r="Y74" s="16"/>
    </row>
    <row r="75" ht="15.75" customHeight="1">
      <c r="J75" s="29"/>
      <c r="K75" s="30"/>
      <c r="V75" s="29"/>
      <c r="W75" s="29"/>
      <c r="X75" s="29"/>
      <c r="Y75" s="16"/>
    </row>
    <row r="76" ht="15.75" customHeight="1">
      <c r="J76" s="29"/>
      <c r="K76" s="30"/>
      <c r="V76" s="29"/>
      <c r="W76" s="29"/>
      <c r="X76" s="29"/>
      <c r="Y76" s="16"/>
    </row>
    <row r="77" ht="15.75" customHeight="1">
      <c r="J77" s="29"/>
      <c r="K77" s="30"/>
      <c r="V77" s="29"/>
      <c r="W77" s="29"/>
      <c r="X77" s="29"/>
      <c r="Y77" s="16"/>
    </row>
    <row r="78" ht="15.75" customHeight="1">
      <c r="J78" s="29"/>
      <c r="K78" s="30"/>
      <c r="V78" s="29"/>
      <c r="W78" s="29"/>
      <c r="X78" s="29"/>
      <c r="Y78" s="16"/>
    </row>
    <row r="79" ht="15.75" customHeight="1">
      <c r="J79" s="29"/>
      <c r="K79" s="30"/>
      <c r="V79" s="29"/>
      <c r="W79" s="29"/>
      <c r="X79" s="29"/>
      <c r="Y79" s="16"/>
    </row>
    <row r="80" ht="15.75" customHeight="1">
      <c r="J80" s="29"/>
      <c r="K80" s="30"/>
      <c r="V80" s="29"/>
      <c r="W80" s="29"/>
      <c r="X80" s="29"/>
      <c r="Y80" s="16"/>
    </row>
    <row r="81" ht="15.75" customHeight="1">
      <c r="J81" s="29"/>
      <c r="K81" s="30"/>
      <c r="V81" s="29"/>
      <c r="W81" s="29"/>
      <c r="X81" s="29"/>
      <c r="Y81" s="16"/>
    </row>
    <row r="82" ht="15.75" customHeight="1">
      <c r="J82" s="29"/>
      <c r="K82" s="30"/>
      <c r="V82" s="29"/>
      <c r="W82" s="29"/>
      <c r="X82" s="29"/>
      <c r="Y82" s="16"/>
    </row>
    <row r="83" ht="15.75" customHeight="1">
      <c r="J83" s="29"/>
      <c r="K83" s="30"/>
      <c r="V83" s="29"/>
      <c r="W83" s="29"/>
      <c r="X83" s="29"/>
      <c r="Y83" s="16"/>
    </row>
    <row r="84" ht="15.75" customHeight="1">
      <c r="J84" s="29"/>
      <c r="K84" s="30"/>
      <c r="V84" s="29"/>
      <c r="W84" s="29"/>
      <c r="X84" s="29"/>
      <c r="Y84" s="16"/>
    </row>
    <row r="85" ht="15.75" customHeight="1">
      <c r="J85" s="29"/>
      <c r="K85" s="30"/>
      <c r="V85" s="29"/>
      <c r="W85" s="29"/>
      <c r="X85" s="29"/>
      <c r="Y85" s="16"/>
    </row>
    <row r="86" ht="15.75" customHeight="1">
      <c r="J86" s="29"/>
      <c r="K86" s="30"/>
      <c r="V86" s="29"/>
      <c r="W86" s="29"/>
      <c r="X86" s="29"/>
      <c r="Y86" s="16"/>
    </row>
    <row r="87" ht="15.75" customHeight="1">
      <c r="J87" s="29"/>
      <c r="K87" s="30"/>
      <c r="V87" s="29"/>
      <c r="W87" s="29"/>
      <c r="X87" s="29"/>
      <c r="Y87" s="16"/>
    </row>
    <row r="88" ht="15.75" customHeight="1">
      <c r="J88" s="29"/>
      <c r="K88" s="30"/>
      <c r="V88" s="29"/>
      <c r="W88" s="29"/>
      <c r="X88" s="29"/>
      <c r="Y88" s="16"/>
    </row>
    <row r="89" ht="15.75" customHeight="1">
      <c r="J89" s="29"/>
      <c r="K89" s="30"/>
      <c r="V89" s="29"/>
      <c r="W89" s="29"/>
      <c r="X89" s="29"/>
      <c r="Y89" s="16"/>
    </row>
    <row r="90" ht="15.75" customHeight="1">
      <c r="J90" s="29"/>
      <c r="K90" s="30"/>
      <c r="V90" s="29"/>
      <c r="W90" s="29"/>
      <c r="X90" s="29"/>
      <c r="Y90" s="16"/>
    </row>
    <row r="91" ht="15.75" customHeight="1">
      <c r="J91" s="29"/>
      <c r="K91" s="30"/>
      <c r="V91" s="29"/>
      <c r="W91" s="29"/>
      <c r="X91" s="29"/>
      <c r="Y91" s="16"/>
    </row>
    <row r="92" ht="15.75" customHeight="1">
      <c r="J92" s="29"/>
      <c r="K92" s="30"/>
      <c r="V92" s="29"/>
      <c r="W92" s="29"/>
      <c r="X92" s="29"/>
      <c r="Y92" s="16"/>
    </row>
    <row r="93" ht="15.75" customHeight="1">
      <c r="J93" s="29"/>
      <c r="K93" s="30"/>
      <c r="V93" s="29"/>
      <c r="W93" s="29"/>
      <c r="X93" s="29"/>
      <c r="Y93" s="16"/>
    </row>
    <row r="94" ht="15.75" customHeight="1">
      <c r="J94" s="29"/>
      <c r="K94" s="30"/>
      <c r="V94" s="29"/>
      <c r="W94" s="29"/>
      <c r="X94" s="29"/>
      <c r="Y94" s="16"/>
    </row>
    <row r="95" ht="15.75" customHeight="1">
      <c r="J95" s="29"/>
      <c r="K95" s="30"/>
      <c r="V95" s="29"/>
      <c r="W95" s="29"/>
      <c r="X95" s="29"/>
      <c r="Y95" s="16"/>
    </row>
    <row r="96" ht="15.75" customHeight="1">
      <c r="J96" s="29"/>
      <c r="K96" s="30"/>
      <c r="V96" s="29"/>
      <c r="W96" s="29"/>
      <c r="X96" s="29"/>
      <c r="Y96" s="16"/>
    </row>
    <row r="97" ht="15.75" customHeight="1">
      <c r="J97" s="29"/>
      <c r="K97" s="30"/>
      <c r="V97" s="29"/>
      <c r="W97" s="29"/>
      <c r="X97" s="29"/>
      <c r="Y97" s="16"/>
    </row>
    <row r="98" ht="15.75" customHeight="1">
      <c r="J98" s="29"/>
      <c r="K98" s="30"/>
      <c r="V98" s="29"/>
      <c r="W98" s="29"/>
      <c r="X98" s="29"/>
      <c r="Y98" s="16"/>
    </row>
    <row r="99" ht="15.75" customHeight="1">
      <c r="J99" s="29"/>
      <c r="K99" s="30"/>
      <c r="V99" s="29"/>
      <c r="W99" s="29"/>
      <c r="X99" s="29"/>
      <c r="Y99" s="16"/>
    </row>
    <row r="100" ht="15.75" customHeight="1">
      <c r="J100" s="29"/>
      <c r="K100" s="30"/>
      <c r="V100" s="29"/>
      <c r="W100" s="29"/>
      <c r="X100" s="29"/>
      <c r="Y100" s="16"/>
    </row>
    <row r="101" ht="15.75" customHeight="1">
      <c r="J101" s="29"/>
      <c r="K101" s="30"/>
      <c r="V101" s="29"/>
      <c r="W101" s="29"/>
      <c r="X101" s="29"/>
      <c r="Y101" s="16"/>
    </row>
    <row r="102" ht="15.75" customHeight="1">
      <c r="J102" s="29"/>
      <c r="K102" s="30"/>
      <c r="V102" s="29"/>
      <c r="W102" s="29"/>
      <c r="X102" s="29"/>
      <c r="Y102" s="16"/>
    </row>
    <row r="103" ht="15.75" customHeight="1">
      <c r="J103" s="29"/>
      <c r="K103" s="30"/>
      <c r="V103" s="29"/>
      <c r="W103" s="29"/>
      <c r="X103" s="29"/>
      <c r="Y103" s="16"/>
    </row>
    <row r="104" ht="15.75" customHeight="1">
      <c r="J104" s="29"/>
      <c r="K104" s="30"/>
      <c r="V104" s="29"/>
      <c r="W104" s="29"/>
      <c r="X104" s="29"/>
      <c r="Y104" s="16"/>
    </row>
    <row r="105" ht="15.75" customHeight="1">
      <c r="J105" s="29"/>
      <c r="K105" s="30"/>
      <c r="V105" s="29"/>
      <c r="W105" s="29"/>
      <c r="X105" s="29"/>
      <c r="Y105" s="16"/>
    </row>
    <row r="106" ht="15.75" customHeight="1">
      <c r="J106" s="29"/>
      <c r="K106" s="30"/>
      <c r="V106" s="29"/>
      <c r="W106" s="29"/>
      <c r="X106" s="29"/>
      <c r="Y106" s="16"/>
    </row>
    <row r="107" ht="15.75" customHeight="1">
      <c r="J107" s="29"/>
      <c r="K107" s="30"/>
      <c r="V107" s="29"/>
      <c r="W107" s="29"/>
      <c r="X107" s="29"/>
      <c r="Y107" s="16"/>
    </row>
    <row r="108" ht="15.75" customHeight="1">
      <c r="J108" s="29"/>
      <c r="K108" s="30"/>
      <c r="V108" s="29"/>
      <c r="W108" s="29"/>
      <c r="X108" s="29"/>
      <c r="Y108" s="16"/>
    </row>
    <row r="109" ht="15.75" customHeight="1">
      <c r="J109" s="29"/>
      <c r="K109" s="30"/>
      <c r="V109" s="29"/>
      <c r="W109" s="29"/>
      <c r="X109" s="29"/>
      <c r="Y109" s="16"/>
    </row>
    <row r="110" ht="15.75" customHeight="1">
      <c r="J110" s="29"/>
      <c r="K110" s="30"/>
      <c r="V110" s="29"/>
      <c r="W110" s="29"/>
      <c r="X110" s="29"/>
      <c r="Y110" s="16"/>
    </row>
    <row r="111" ht="15.75" customHeight="1">
      <c r="J111" s="29"/>
      <c r="K111" s="30"/>
      <c r="V111" s="29"/>
      <c r="W111" s="29"/>
      <c r="X111" s="29"/>
      <c r="Y111" s="16"/>
    </row>
    <row r="112" ht="15.75" customHeight="1">
      <c r="J112" s="29"/>
      <c r="K112" s="30"/>
      <c r="V112" s="29"/>
      <c r="W112" s="29"/>
      <c r="X112" s="29"/>
      <c r="Y112" s="16"/>
    </row>
    <row r="113" ht="15.75" customHeight="1">
      <c r="J113" s="29"/>
      <c r="K113" s="30"/>
      <c r="V113" s="29"/>
      <c r="W113" s="29"/>
      <c r="X113" s="29"/>
      <c r="Y113" s="16"/>
    </row>
    <row r="114" ht="15.75" customHeight="1">
      <c r="J114" s="29"/>
      <c r="K114" s="30"/>
      <c r="V114" s="29"/>
      <c r="W114" s="29"/>
      <c r="X114" s="29"/>
      <c r="Y114" s="16"/>
    </row>
    <row r="115" ht="15.75" customHeight="1">
      <c r="J115" s="29"/>
      <c r="K115" s="30"/>
      <c r="V115" s="29"/>
      <c r="W115" s="29"/>
      <c r="X115" s="29"/>
      <c r="Y115" s="16"/>
    </row>
    <row r="116" ht="15.75" customHeight="1">
      <c r="J116" s="29"/>
      <c r="K116" s="30"/>
      <c r="V116" s="29"/>
      <c r="W116" s="29"/>
      <c r="X116" s="29"/>
      <c r="Y116" s="16"/>
    </row>
    <row r="117" ht="15.75" customHeight="1">
      <c r="J117" s="29"/>
      <c r="K117" s="30"/>
      <c r="V117" s="29"/>
      <c r="W117" s="29"/>
      <c r="X117" s="29"/>
      <c r="Y117" s="16"/>
    </row>
    <row r="118" ht="15.75" customHeight="1">
      <c r="J118" s="29"/>
      <c r="K118" s="30"/>
      <c r="V118" s="29"/>
      <c r="W118" s="29"/>
      <c r="X118" s="29"/>
      <c r="Y118" s="16"/>
    </row>
    <row r="119" ht="15.75" customHeight="1">
      <c r="J119" s="29"/>
      <c r="K119" s="30"/>
      <c r="V119" s="29"/>
      <c r="W119" s="29"/>
      <c r="X119" s="29"/>
      <c r="Y119" s="16"/>
    </row>
    <row r="120" ht="15.75" customHeight="1">
      <c r="J120" s="29"/>
      <c r="K120" s="30"/>
      <c r="V120" s="29"/>
      <c r="W120" s="29"/>
      <c r="X120" s="29"/>
      <c r="Y120" s="16"/>
    </row>
    <row r="121" ht="15.75" customHeight="1">
      <c r="J121" s="29"/>
      <c r="K121" s="30"/>
      <c r="V121" s="29"/>
      <c r="W121" s="29"/>
      <c r="X121" s="29"/>
      <c r="Y121" s="16"/>
    </row>
    <row r="122" ht="15.75" customHeight="1">
      <c r="J122" s="29"/>
      <c r="K122" s="30"/>
      <c r="V122" s="29"/>
      <c r="W122" s="29"/>
      <c r="X122" s="29"/>
      <c r="Y122" s="16"/>
    </row>
    <row r="123" ht="15.75" customHeight="1">
      <c r="J123" s="29"/>
      <c r="K123" s="30"/>
      <c r="V123" s="29"/>
      <c r="W123" s="29"/>
      <c r="X123" s="29"/>
      <c r="Y123" s="16"/>
    </row>
    <row r="124" ht="15.75" customHeight="1">
      <c r="J124" s="29"/>
      <c r="K124" s="30"/>
      <c r="V124" s="29"/>
      <c r="W124" s="29"/>
      <c r="X124" s="29"/>
      <c r="Y124" s="16"/>
    </row>
    <row r="125" ht="15.75" customHeight="1">
      <c r="J125" s="29"/>
      <c r="K125" s="30"/>
      <c r="V125" s="29"/>
      <c r="W125" s="29"/>
      <c r="X125" s="29"/>
      <c r="Y125" s="16"/>
    </row>
    <row r="126" ht="15.75" customHeight="1">
      <c r="J126" s="29"/>
      <c r="K126" s="30"/>
      <c r="V126" s="29"/>
      <c r="W126" s="29"/>
      <c r="X126" s="29"/>
      <c r="Y126" s="16"/>
    </row>
    <row r="127" ht="15.75" customHeight="1">
      <c r="J127" s="29"/>
      <c r="K127" s="30"/>
      <c r="V127" s="29"/>
      <c r="W127" s="29"/>
      <c r="X127" s="29"/>
      <c r="Y127" s="16"/>
    </row>
    <row r="128" ht="15.75" customHeight="1">
      <c r="J128" s="29"/>
      <c r="K128" s="30"/>
      <c r="V128" s="29"/>
      <c r="W128" s="29"/>
      <c r="X128" s="29"/>
      <c r="Y128" s="16"/>
    </row>
    <row r="129" ht="15.75" customHeight="1">
      <c r="J129" s="29"/>
      <c r="K129" s="30"/>
      <c r="V129" s="29"/>
      <c r="W129" s="29"/>
      <c r="X129" s="29"/>
      <c r="Y129" s="16"/>
    </row>
    <row r="130" ht="15.75" customHeight="1">
      <c r="J130" s="29"/>
      <c r="K130" s="30"/>
      <c r="V130" s="29"/>
      <c r="W130" s="29"/>
      <c r="X130" s="29"/>
      <c r="Y130" s="16"/>
    </row>
    <row r="131" ht="15.75" customHeight="1">
      <c r="J131" s="29"/>
      <c r="K131" s="30"/>
      <c r="V131" s="29"/>
      <c r="W131" s="29"/>
      <c r="X131" s="29"/>
      <c r="Y131" s="16"/>
    </row>
    <row r="132" ht="15.75" customHeight="1">
      <c r="J132" s="29"/>
      <c r="K132" s="30"/>
      <c r="V132" s="29"/>
      <c r="W132" s="29"/>
      <c r="X132" s="29"/>
      <c r="Y132" s="16"/>
    </row>
    <row r="133" ht="15.75" customHeight="1">
      <c r="J133" s="29"/>
      <c r="K133" s="30"/>
      <c r="V133" s="29"/>
      <c r="W133" s="29"/>
      <c r="X133" s="29"/>
      <c r="Y133" s="16"/>
    </row>
    <row r="134" ht="15.75" customHeight="1">
      <c r="J134" s="29"/>
      <c r="K134" s="30"/>
      <c r="V134" s="29"/>
      <c r="W134" s="29"/>
      <c r="X134" s="29"/>
      <c r="Y134" s="16"/>
    </row>
    <row r="135" ht="15.75" customHeight="1">
      <c r="J135" s="29"/>
      <c r="K135" s="30"/>
      <c r="V135" s="29"/>
      <c r="W135" s="29"/>
      <c r="X135" s="29"/>
      <c r="Y135" s="16"/>
    </row>
    <row r="136" ht="15.75" customHeight="1">
      <c r="J136" s="29"/>
      <c r="K136" s="30"/>
      <c r="V136" s="29"/>
      <c r="W136" s="29"/>
      <c r="X136" s="29"/>
      <c r="Y136" s="16"/>
    </row>
    <row r="137" ht="15.75" customHeight="1">
      <c r="J137" s="29"/>
      <c r="K137" s="30"/>
      <c r="V137" s="29"/>
      <c r="W137" s="29"/>
      <c r="X137" s="29"/>
      <c r="Y137" s="16"/>
    </row>
    <row r="138" ht="15.75" customHeight="1">
      <c r="J138" s="29"/>
      <c r="K138" s="30"/>
      <c r="V138" s="29"/>
      <c r="W138" s="29"/>
      <c r="X138" s="29"/>
      <c r="Y138" s="16"/>
    </row>
    <row r="139" ht="15.75" customHeight="1">
      <c r="J139" s="29"/>
      <c r="K139" s="30"/>
      <c r="V139" s="29"/>
      <c r="W139" s="29"/>
      <c r="X139" s="29"/>
      <c r="Y139" s="16"/>
    </row>
    <row r="140" ht="15.75" customHeight="1">
      <c r="J140" s="29"/>
      <c r="K140" s="30"/>
      <c r="V140" s="29"/>
      <c r="W140" s="29"/>
      <c r="X140" s="29"/>
      <c r="Y140" s="16"/>
    </row>
    <row r="141" ht="15.75" customHeight="1">
      <c r="J141" s="29"/>
      <c r="K141" s="30"/>
      <c r="V141" s="29"/>
      <c r="W141" s="29"/>
      <c r="X141" s="29"/>
      <c r="Y141" s="16"/>
    </row>
    <row r="142" ht="15.75" customHeight="1">
      <c r="J142" s="29"/>
      <c r="K142" s="30"/>
      <c r="V142" s="29"/>
      <c r="W142" s="29"/>
      <c r="X142" s="29"/>
      <c r="Y142" s="16"/>
    </row>
    <row r="143" ht="15.75" customHeight="1">
      <c r="J143" s="29"/>
      <c r="K143" s="30"/>
      <c r="V143" s="29"/>
      <c r="W143" s="29"/>
      <c r="X143" s="29"/>
      <c r="Y143" s="16"/>
    </row>
    <row r="144" ht="15.75" customHeight="1">
      <c r="J144" s="29"/>
      <c r="K144" s="30"/>
      <c r="V144" s="29"/>
      <c r="W144" s="29"/>
      <c r="X144" s="29"/>
      <c r="Y144" s="16"/>
    </row>
    <row r="145" ht="15.75" customHeight="1">
      <c r="J145" s="29"/>
      <c r="K145" s="30"/>
      <c r="V145" s="29"/>
      <c r="W145" s="29"/>
      <c r="X145" s="29"/>
      <c r="Y145" s="16"/>
    </row>
    <row r="146" ht="15.75" customHeight="1">
      <c r="J146" s="29"/>
      <c r="K146" s="30"/>
      <c r="V146" s="29"/>
      <c r="W146" s="29"/>
      <c r="X146" s="29"/>
      <c r="Y146" s="16"/>
    </row>
    <row r="147" ht="15.75" customHeight="1">
      <c r="J147" s="29"/>
      <c r="K147" s="30"/>
      <c r="V147" s="29"/>
      <c r="W147" s="29"/>
      <c r="X147" s="29"/>
      <c r="Y147" s="16"/>
    </row>
    <row r="148" ht="15.75" customHeight="1">
      <c r="J148" s="29"/>
      <c r="K148" s="30"/>
      <c r="V148" s="29"/>
      <c r="W148" s="29"/>
      <c r="X148" s="29"/>
      <c r="Y148" s="16"/>
    </row>
    <row r="149" ht="15.75" customHeight="1">
      <c r="J149" s="29"/>
      <c r="K149" s="30"/>
      <c r="V149" s="29"/>
      <c r="W149" s="29"/>
      <c r="X149" s="29"/>
      <c r="Y149" s="16"/>
    </row>
    <row r="150" ht="15.75" customHeight="1">
      <c r="J150" s="29"/>
      <c r="K150" s="30"/>
      <c r="V150" s="29"/>
      <c r="W150" s="29"/>
      <c r="X150" s="29"/>
      <c r="Y150" s="16"/>
    </row>
    <row r="151" ht="15.75" customHeight="1">
      <c r="J151" s="29"/>
      <c r="K151" s="30"/>
      <c r="V151" s="29"/>
      <c r="W151" s="29"/>
      <c r="X151" s="29"/>
      <c r="Y151" s="16"/>
    </row>
    <row r="152" ht="15.75" customHeight="1">
      <c r="J152" s="29"/>
      <c r="K152" s="30"/>
      <c r="V152" s="29"/>
      <c r="W152" s="29"/>
      <c r="X152" s="29"/>
      <c r="Y152" s="16"/>
    </row>
    <row r="153" ht="15.75" customHeight="1">
      <c r="J153" s="29"/>
      <c r="K153" s="30"/>
      <c r="V153" s="29"/>
      <c r="W153" s="29"/>
      <c r="X153" s="29"/>
      <c r="Y153" s="16"/>
    </row>
    <row r="154" ht="15.75" customHeight="1">
      <c r="J154" s="29"/>
      <c r="K154" s="30"/>
      <c r="V154" s="29"/>
      <c r="W154" s="29"/>
      <c r="X154" s="29"/>
      <c r="Y154" s="16"/>
    </row>
    <row r="155" ht="15.75" customHeight="1">
      <c r="J155" s="29"/>
      <c r="K155" s="30"/>
      <c r="V155" s="29"/>
      <c r="W155" s="29"/>
      <c r="X155" s="29"/>
      <c r="Y155" s="16"/>
    </row>
    <row r="156" ht="15.75" customHeight="1">
      <c r="J156" s="29"/>
      <c r="K156" s="30"/>
      <c r="V156" s="29"/>
      <c r="W156" s="29"/>
      <c r="X156" s="29"/>
      <c r="Y156" s="16"/>
    </row>
    <row r="157" ht="15.75" customHeight="1">
      <c r="J157" s="29"/>
      <c r="K157" s="30"/>
      <c r="V157" s="29"/>
      <c r="W157" s="29"/>
      <c r="X157" s="29"/>
      <c r="Y157" s="16"/>
    </row>
    <row r="158" ht="15.75" customHeight="1">
      <c r="J158" s="29"/>
      <c r="K158" s="30"/>
      <c r="V158" s="29"/>
      <c r="W158" s="29"/>
      <c r="X158" s="29"/>
      <c r="Y158" s="16"/>
    </row>
    <row r="159" ht="15.75" customHeight="1">
      <c r="J159" s="29"/>
      <c r="K159" s="30"/>
      <c r="V159" s="29"/>
      <c r="W159" s="29"/>
      <c r="X159" s="29"/>
      <c r="Y159" s="16"/>
    </row>
    <row r="160" ht="15.75" customHeight="1">
      <c r="J160" s="29"/>
      <c r="K160" s="30"/>
      <c r="V160" s="29"/>
      <c r="W160" s="29"/>
      <c r="X160" s="29"/>
      <c r="Y160" s="16"/>
    </row>
    <row r="161" ht="15.75" customHeight="1">
      <c r="J161" s="29"/>
      <c r="K161" s="30"/>
      <c r="V161" s="29"/>
      <c r="W161" s="29"/>
      <c r="X161" s="29"/>
      <c r="Y161" s="16"/>
    </row>
    <row r="162" ht="15.75" customHeight="1">
      <c r="J162" s="29"/>
      <c r="K162" s="30"/>
      <c r="V162" s="29"/>
      <c r="W162" s="29"/>
      <c r="X162" s="29"/>
      <c r="Y162" s="16"/>
    </row>
    <row r="163" ht="15.75" customHeight="1">
      <c r="J163" s="29"/>
      <c r="K163" s="30"/>
      <c r="V163" s="29"/>
      <c r="W163" s="29"/>
      <c r="X163" s="29"/>
      <c r="Y163" s="16"/>
    </row>
    <row r="164" ht="15.75" customHeight="1">
      <c r="J164" s="29"/>
      <c r="K164" s="30"/>
      <c r="V164" s="29"/>
      <c r="W164" s="29"/>
      <c r="X164" s="29"/>
      <c r="Y164" s="16"/>
    </row>
    <row r="165" ht="15.75" customHeight="1">
      <c r="J165" s="29"/>
      <c r="K165" s="30"/>
      <c r="V165" s="29"/>
      <c r="W165" s="29"/>
      <c r="X165" s="29"/>
      <c r="Y165" s="16"/>
    </row>
    <row r="166" ht="15.75" customHeight="1">
      <c r="J166" s="29"/>
      <c r="K166" s="30"/>
      <c r="V166" s="29"/>
      <c r="W166" s="29"/>
      <c r="X166" s="29"/>
      <c r="Y166" s="16"/>
    </row>
    <row r="167" ht="15.75" customHeight="1">
      <c r="J167" s="29"/>
      <c r="K167" s="30"/>
      <c r="V167" s="29"/>
      <c r="W167" s="29"/>
      <c r="X167" s="29"/>
      <c r="Y167" s="16"/>
    </row>
    <row r="168" ht="15.75" customHeight="1">
      <c r="J168" s="29"/>
      <c r="K168" s="30"/>
      <c r="V168" s="29"/>
      <c r="W168" s="29"/>
      <c r="X168" s="29"/>
      <c r="Y168" s="16"/>
    </row>
    <row r="169" ht="15.75" customHeight="1">
      <c r="J169" s="29"/>
      <c r="K169" s="30"/>
      <c r="V169" s="29"/>
      <c r="W169" s="29"/>
      <c r="X169" s="29"/>
      <c r="Y169" s="16"/>
    </row>
    <row r="170" ht="15.75" customHeight="1">
      <c r="J170" s="29"/>
      <c r="K170" s="30"/>
      <c r="V170" s="29"/>
      <c r="W170" s="29"/>
      <c r="X170" s="29"/>
      <c r="Y170" s="16"/>
    </row>
    <row r="171" ht="15.75" customHeight="1">
      <c r="J171" s="29"/>
      <c r="K171" s="30"/>
      <c r="V171" s="29"/>
      <c r="W171" s="29"/>
      <c r="X171" s="29"/>
      <c r="Y171" s="16"/>
    </row>
    <row r="172" ht="15.75" customHeight="1">
      <c r="J172" s="29"/>
      <c r="K172" s="30"/>
      <c r="V172" s="29"/>
      <c r="W172" s="29"/>
      <c r="X172" s="29"/>
      <c r="Y172" s="16"/>
    </row>
    <row r="173" ht="15.75" customHeight="1">
      <c r="J173" s="29"/>
      <c r="K173" s="30"/>
      <c r="V173" s="29"/>
      <c r="W173" s="29"/>
      <c r="X173" s="29"/>
      <c r="Y173" s="16"/>
    </row>
    <row r="174" ht="15.75" customHeight="1">
      <c r="J174" s="29"/>
      <c r="K174" s="30"/>
      <c r="V174" s="29"/>
      <c r="W174" s="29"/>
      <c r="X174" s="29"/>
      <c r="Y174" s="16"/>
    </row>
    <row r="175" ht="15.75" customHeight="1">
      <c r="J175" s="29"/>
      <c r="K175" s="30"/>
      <c r="V175" s="29"/>
      <c r="W175" s="29"/>
      <c r="X175" s="29"/>
      <c r="Y175" s="16"/>
    </row>
    <row r="176" ht="15.75" customHeight="1">
      <c r="J176" s="29"/>
      <c r="K176" s="30"/>
      <c r="V176" s="29"/>
      <c r="W176" s="29"/>
      <c r="X176" s="29"/>
      <c r="Y176" s="16"/>
    </row>
    <row r="177" ht="15.75" customHeight="1">
      <c r="J177" s="29"/>
      <c r="K177" s="30"/>
      <c r="V177" s="29"/>
      <c r="W177" s="29"/>
      <c r="X177" s="29"/>
      <c r="Y177" s="16"/>
    </row>
    <row r="178" ht="15.75" customHeight="1">
      <c r="J178" s="29"/>
      <c r="K178" s="30"/>
      <c r="V178" s="29"/>
      <c r="W178" s="29"/>
      <c r="X178" s="29"/>
      <c r="Y178" s="16"/>
    </row>
    <row r="179" ht="15.75" customHeight="1">
      <c r="J179" s="29"/>
      <c r="K179" s="30"/>
      <c r="V179" s="29"/>
      <c r="W179" s="29"/>
      <c r="X179" s="29"/>
      <c r="Y179" s="16"/>
    </row>
    <row r="180" ht="15.75" customHeight="1">
      <c r="J180" s="29"/>
      <c r="K180" s="30"/>
      <c r="V180" s="29"/>
      <c r="W180" s="29"/>
      <c r="X180" s="29"/>
      <c r="Y180" s="16"/>
    </row>
    <row r="181" ht="15.75" customHeight="1">
      <c r="J181" s="29"/>
      <c r="K181" s="30"/>
      <c r="V181" s="29"/>
      <c r="W181" s="29"/>
      <c r="X181" s="29"/>
      <c r="Y181" s="16"/>
    </row>
    <row r="182" ht="15.75" customHeight="1">
      <c r="J182" s="29"/>
      <c r="K182" s="30"/>
      <c r="V182" s="29"/>
      <c r="W182" s="29"/>
      <c r="X182" s="29"/>
      <c r="Y182" s="16"/>
    </row>
    <row r="183" ht="15.75" customHeight="1">
      <c r="J183" s="29"/>
      <c r="K183" s="30"/>
      <c r="V183" s="29"/>
      <c r="W183" s="29"/>
      <c r="X183" s="29"/>
      <c r="Y183" s="16"/>
    </row>
    <row r="184" ht="15.75" customHeight="1">
      <c r="J184" s="29"/>
      <c r="K184" s="30"/>
      <c r="V184" s="29"/>
      <c r="W184" s="29"/>
      <c r="X184" s="29"/>
      <c r="Y184" s="16"/>
    </row>
    <row r="185" ht="15.75" customHeight="1">
      <c r="J185" s="29"/>
      <c r="K185" s="30"/>
      <c r="V185" s="29"/>
      <c r="W185" s="29"/>
      <c r="X185" s="29"/>
      <c r="Y185" s="16"/>
    </row>
    <row r="186" ht="15.75" customHeight="1">
      <c r="J186" s="29"/>
      <c r="K186" s="30"/>
      <c r="V186" s="29"/>
      <c r="W186" s="29"/>
      <c r="X186" s="29"/>
      <c r="Y186" s="16"/>
    </row>
    <row r="187" ht="15.75" customHeight="1">
      <c r="J187" s="29"/>
      <c r="K187" s="30"/>
      <c r="V187" s="29"/>
      <c r="W187" s="29"/>
      <c r="X187" s="29"/>
      <c r="Y187" s="16"/>
    </row>
    <row r="188" ht="15.75" customHeight="1">
      <c r="J188" s="29"/>
      <c r="K188" s="30"/>
      <c r="V188" s="29"/>
      <c r="W188" s="29"/>
      <c r="X188" s="29"/>
      <c r="Y188" s="16"/>
    </row>
    <row r="189" ht="15.75" customHeight="1">
      <c r="J189" s="29"/>
      <c r="K189" s="30"/>
      <c r="V189" s="29"/>
      <c r="W189" s="29"/>
      <c r="X189" s="29"/>
      <c r="Y189" s="16"/>
    </row>
    <row r="190" ht="15.75" customHeight="1">
      <c r="J190" s="29"/>
      <c r="K190" s="30"/>
      <c r="V190" s="29"/>
      <c r="W190" s="29"/>
      <c r="X190" s="29"/>
      <c r="Y190" s="16"/>
    </row>
    <row r="191" ht="15.75" customHeight="1">
      <c r="J191" s="29"/>
      <c r="K191" s="30"/>
      <c r="V191" s="29"/>
      <c r="W191" s="29"/>
      <c r="X191" s="29"/>
      <c r="Y191" s="16"/>
    </row>
    <row r="192" ht="15.75" customHeight="1">
      <c r="J192" s="29"/>
      <c r="K192" s="30"/>
      <c r="V192" s="29"/>
      <c r="W192" s="29"/>
      <c r="X192" s="29"/>
      <c r="Y192" s="16"/>
    </row>
    <row r="193" ht="15.75" customHeight="1">
      <c r="J193" s="29"/>
      <c r="K193" s="30"/>
      <c r="V193" s="29"/>
      <c r="W193" s="29"/>
      <c r="X193" s="29"/>
      <c r="Y193" s="16"/>
    </row>
    <row r="194" ht="15.75" customHeight="1">
      <c r="J194" s="29"/>
      <c r="K194" s="30"/>
      <c r="V194" s="29"/>
      <c r="W194" s="29"/>
      <c r="X194" s="29"/>
      <c r="Y194" s="16"/>
    </row>
    <row r="195" ht="15.75" customHeight="1">
      <c r="J195" s="29"/>
      <c r="K195" s="30"/>
      <c r="V195" s="29"/>
      <c r="W195" s="29"/>
      <c r="X195" s="29"/>
      <c r="Y195" s="16"/>
    </row>
    <row r="196" ht="15.75" customHeight="1">
      <c r="J196" s="29"/>
      <c r="K196" s="30"/>
      <c r="V196" s="29"/>
      <c r="W196" s="29"/>
      <c r="X196" s="29"/>
      <c r="Y196" s="16"/>
    </row>
    <row r="197" ht="15.75" customHeight="1">
      <c r="J197" s="29"/>
      <c r="K197" s="30"/>
      <c r="V197" s="29"/>
      <c r="W197" s="29"/>
      <c r="X197" s="29"/>
      <c r="Y197" s="16"/>
    </row>
    <row r="198" ht="15.75" customHeight="1">
      <c r="J198" s="29"/>
      <c r="K198" s="30"/>
      <c r="V198" s="29"/>
      <c r="W198" s="29"/>
      <c r="X198" s="29"/>
      <c r="Y198" s="16"/>
    </row>
    <row r="199" ht="15.75" customHeight="1">
      <c r="J199" s="29"/>
      <c r="K199" s="30"/>
      <c r="V199" s="29"/>
      <c r="W199" s="29"/>
      <c r="X199" s="29"/>
      <c r="Y199" s="16"/>
    </row>
    <row r="200" ht="15.75" customHeight="1">
      <c r="J200" s="29"/>
      <c r="K200" s="30"/>
      <c r="V200" s="29"/>
      <c r="W200" s="29"/>
      <c r="X200" s="29"/>
      <c r="Y200" s="16"/>
    </row>
    <row r="201" ht="15.75" customHeight="1">
      <c r="J201" s="29"/>
      <c r="K201" s="30"/>
      <c r="V201" s="29"/>
      <c r="W201" s="29"/>
      <c r="X201" s="29"/>
      <c r="Y201" s="16"/>
    </row>
    <row r="202" ht="15.75" customHeight="1">
      <c r="J202" s="29"/>
      <c r="K202" s="30"/>
      <c r="V202" s="29"/>
      <c r="W202" s="29"/>
      <c r="X202" s="29"/>
      <c r="Y202" s="16"/>
    </row>
    <row r="203" ht="15.75" customHeight="1">
      <c r="J203" s="29"/>
      <c r="K203" s="30"/>
      <c r="V203" s="29"/>
      <c r="W203" s="29"/>
      <c r="X203" s="29"/>
      <c r="Y203" s="16"/>
    </row>
    <row r="204" ht="15.75" customHeight="1">
      <c r="J204" s="29"/>
      <c r="K204" s="30"/>
      <c r="V204" s="29"/>
      <c r="W204" s="29"/>
      <c r="X204" s="29"/>
      <c r="Y204" s="16"/>
    </row>
    <row r="205" ht="15.75" customHeight="1">
      <c r="J205" s="29"/>
      <c r="K205" s="30"/>
      <c r="V205" s="29"/>
      <c r="W205" s="29"/>
      <c r="X205" s="29"/>
      <c r="Y205" s="16"/>
    </row>
    <row r="206" ht="15.75" customHeight="1">
      <c r="J206" s="29"/>
      <c r="K206" s="30"/>
      <c r="V206" s="29"/>
      <c r="W206" s="29"/>
      <c r="X206" s="29"/>
      <c r="Y206" s="16"/>
    </row>
    <row r="207" ht="15.75" customHeight="1">
      <c r="J207" s="29"/>
      <c r="K207" s="30"/>
      <c r="V207" s="29"/>
      <c r="W207" s="29"/>
      <c r="X207" s="29"/>
      <c r="Y207" s="16"/>
    </row>
    <row r="208" ht="15.75" customHeight="1">
      <c r="J208" s="29"/>
      <c r="K208" s="30"/>
      <c r="V208" s="29"/>
      <c r="W208" s="29"/>
      <c r="X208" s="29"/>
      <c r="Y208" s="16"/>
    </row>
    <row r="209" ht="15.75" customHeight="1">
      <c r="J209" s="29"/>
      <c r="K209" s="30"/>
      <c r="V209" s="29"/>
      <c r="W209" s="29"/>
      <c r="X209" s="29"/>
      <c r="Y209" s="16"/>
    </row>
    <row r="210" ht="15.75" customHeight="1">
      <c r="J210" s="29"/>
      <c r="K210" s="30"/>
      <c r="V210" s="29"/>
      <c r="W210" s="29"/>
      <c r="X210" s="29"/>
      <c r="Y210" s="16"/>
    </row>
    <row r="211" ht="15.75" customHeight="1">
      <c r="J211" s="29"/>
      <c r="K211" s="30"/>
      <c r="V211" s="29"/>
      <c r="W211" s="29"/>
      <c r="X211" s="29"/>
      <c r="Y211" s="16"/>
    </row>
    <row r="212" ht="15.75" customHeight="1">
      <c r="J212" s="29"/>
      <c r="K212" s="30"/>
      <c r="V212" s="29"/>
      <c r="W212" s="29"/>
      <c r="X212" s="29"/>
      <c r="Y212" s="16"/>
    </row>
    <row r="213" ht="15.75" customHeight="1">
      <c r="J213" s="29"/>
      <c r="K213" s="30"/>
      <c r="V213" s="29"/>
      <c r="W213" s="29"/>
      <c r="X213" s="29"/>
      <c r="Y213" s="16"/>
    </row>
    <row r="214" ht="15.75" customHeight="1">
      <c r="J214" s="29"/>
      <c r="K214" s="30"/>
      <c r="V214" s="29"/>
      <c r="W214" s="29"/>
      <c r="X214" s="29"/>
      <c r="Y214" s="16"/>
    </row>
    <row r="215" ht="15.75" customHeight="1">
      <c r="J215" s="29"/>
      <c r="K215" s="30"/>
      <c r="V215" s="29"/>
      <c r="W215" s="29"/>
      <c r="X215" s="29"/>
      <c r="Y215" s="16"/>
    </row>
    <row r="216" ht="15.75" customHeight="1">
      <c r="J216" s="29"/>
      <c r="K216" s="30"/>
      <c r="V216" s="29"/>
      <c r="W216" s="29"/>
      <c r="X216" s="29"/>
      <c r="Y216" s="16"/>
    </row>
    <row r="217" ht="15.75" customHeight="1">
      <c r="J217" s="29"/>
      <c r="K217" s="30"/>
      <c r="V217" s="29"/>
      <c r="W217" s="29"/>
      <c r="X217" s="29"/>
      <c r="Y217" s="16"/>
    </row>
    <row r="218" ht="15.75" customHeight="1">
      <c r="J218" s="29"/>
      <c r="K218" s="30"/>
      <c r="V218" s="29"/>
      <c r="W218" s="29"/>
      <c r="X218" s="29"/>
      <c r="Y218" s="16"/>
    </row>
    <row r="219" ht="15.75" customHeight="1">
      <c r="J219" s="29"/>
      <c r="K219" s="30"/>
      <c r="V219" s="29"/>
      <c r="W219" s="29"/>
      <c r="X219" s="29"/>
      <c r="Y219" s="16"/>
    </row>
    <row r="220" ht="15.75" customHeight="1">
      <c r="J220" s="29"/>
      <c r="K220" s="30"/>
      <c r="V220" s="29"/>
      <c r="W220" s="29"/>
      <c r="X220" s="29"/>
      <c r="Y220" s="16"/>
    </row>
    <row r="221" ht="15.75" customHeight="1">
      <c r="J221" s="29"/>
      <c r="K221" s="30"/>
      <c r="V221" s="29"/>
      <c r="W221" s="29"/>
      <c r="X221" s="29"/>
      <c r="Y221" s="16"/>
    </row>
    <row r="222" ht="15.75" customHeight="1">
      <c r="J222" s="29"/>
      <c r="K222" s="30"/>
      <c r="V222" s="29"/>
      <c r="W222" s="29"/>
      <c r="X222" s="29"/>
      <c r="Y222" s="16"/>
    </row>
    <row r="223" ht="15.75" customHeight="1">
      <c r="J223" s="29"/>
      <c r="K223" s="30"/>
      <c r="V223" s="29"/>
      <c r="W223" s="29"/>
      <c r="X223" s="29"/>
      <c r="Y223" s="16"/>
    </row>
    <row r="224" ht="15.75" customHeight="1">
      <c r="J224" s="29"/>
      <c r="K224" s="30"/>
      <c r="V224" s="29"/>
      <c r="W224" s="29"/>
      <c r="X224" s="29"/>
      <c r="Y224" s="16"/>
    </row>
    <row r="225" ht="15.75" customHeight="1">
      <c r="J225" s="29"/>
      <c r="K225" s="30"/>
      <c r="V225" s="29"/>
      <c r="W225" s="29"/>
      <c r="X225" s="29"/>
      <c r="Y225" s="16"/>
    </row>
    <row r="226" ht="15.75" customHeight="1">
      <c r="J226" s="29"/>
      <c r="K226" s="30"/>
      <c r="V226" s="29"/>
      <c r="W226" s="29"/>
      <c r="X226" s="29"/>
      <c r="Y226" s="16"/>
    </row>
    <row r="227" ht="15.75" customHeight="1">
      <c r="J227" s="29"/>
      <c r="K227" s="30"/>
      <c r="V227" s="29"/>
      <c r="W227" s="29"/>
      <c r="X227" s="29"/>
      <c r="Y227" s="16"/>
    </row>
    <row r="228" ht="15.75" customHeight="1">
      <c r="J228" s="29"/>
      <c r="K228" s="30"/>
      <c r="V228" s="29"/>
      <c r="W228" s="29"/>
      <c r="X228" s="29"/>
      <c r="Y228" s="16"/>
    </row>
    <row r="229" ht="15.75" customHeight="1">
      <c r="J229" s="29"/>
      <c r="K229" s="30"/>
      <c r="V229" s="29"/>
      <c r="W229" s="29"/>
      <c r="X229" s="29"/>
      <c r="Y229" s="16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4.71"/>
    <col customWidth="1" min="2" max="2" width="14.86"/>
    <col customWidth="1" min="3" max="3" width="10.43"/>
    <col customWidth="1" min="4" max="4" width="5.57"/>
    <col customWidth="1" min="5" max="5" width="6.71"/>
    <col customWidth="1" min="6" max="6" width="9.29"/>
    <col customWidth="1" min="7" max="7" width="9.0"/>
    <col customWidth="1" min="8" max="9" width="11.71"/>
    <col customWidth="1" min="10" max="10" width="12.86"/>
    <col customWidth="1" min="11" max="11" width="12.71"/>
    <col customWidth="1" min="12" max="12" width="10.43"/>
    <col customWidth="1" min="13" max="14" width="12.71"/>
    <col customWidth="1" min="15" max="15" width="14.29"/>
    <col customWidth="1" min="16" max="16" width="15.29"/>
    <col customWidth="1" min="17" max="17" width="10.86"/>
    <col customWidth="1" min="18" max="20" width="12.86"/>
    <col customWidth="1" min="21" max="21" width="11.86"/>
    <col customWidth="1" min="22" max="22" width="11.14"/>
    <col customWidth="1" min="23" max="23" width="9.29"/>
    <col customWidth="1" min="24" max="24" width="9.86"/>
    <col customWidth="1" min="26" max="26" width="8.86"/>
    <col customWidth="1" min="27" max="27" width="9.71"/>
    <col customWidth="1" min="28" max="28" width="8.14"/>
    <col customWidth="1" min="29" max="29" width="8.43"/>
    <col customWidth="1" min="30" max="30" width="8.86"/>
    <col customWidth="1" min="31" max="31" width="8.57"/>
    <col customWidth="1" min="33" max="33" width="12.14"/>
    <col customWidth="1" min="35" max="35" width="10.29"/>
    <col customWidth="1" min="36" max="36" width="11.43"/>
    <col customWidth="1" min="37" max="37" width="9.57"/>
    <col customWidth="1" min="38" max="38" width="9.43"/>
    <col customWidth="1" min="39" max="39" width="8.71"/>
  </cols>
  <sheetData>
    <row r="1" ht="15.75" customHeight="1">
      <c r="A1" s="1"/>
      <c r="B1" s="2" t="s">
        <v>64</v>
      </c>
      <c r="C1" s="1"/>
      <c r="D1" s="3" t="s">
        <v>1</v>
      </c>
      <c r="E1" s="3" t="s">
        <v>2</v>
      </c>
      <c r="F1" s="3" t="s">
        <v>3</v>
      </c>
      <c r="G1" s="3" t="s">
        <v>4</v>
      </c>
      <c r="H1" s="3" t="s">
        <v>65</v>
      </c>
      <c r="I1" s="3" t="s">
        <v>6</v>
      </c>
      <c r="J1" s="4" t="s">
        <v>7</v>
      </c>
      <c r="K1" s="5" t="s">
        <v>8</v>
      </c>
      <c r="L1" s="3" t="s">
        <v>9</v>
      </c>
      <c r="M1" s="6"/>
      <c r="N1" s="3" t="s">
        <v>10</v>
      </c>
      <c r="O1" s="3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7" t="s">
        <v>18</v>
      </c>
      <c r="V1" s="5" t="s">
        <v>19</v>
      </c>
      <c r="W1" s="3" t="s">
        <v>20</v>
      </c>
      <c r="X1" s="5" t="s">
        <v>21</v>
      </c>
      <c r="Y1" s="8" t="s">
        <v>22</v>
      </c>
      <c r="Z1" s="9">
        <v>44445.0</v>
      </c>
      <c r="AA1" s="9">
        <v>44452.0</v>
      </c>
      <c r="AB1" s="9">
        <v>44459.0</v>
      </c>
      <c r="AC1" s="9">
        <v>44466.0</v>
      </c>
      <c r="AD1" s="9" t="s">
        <v>23</v>
      </c>
      <c r="AE1" s="9">
        <v>44480.0</v>
      </c>
      <c r="AF1" s="10"/>
      <c r="AG1" s="1" t="s">
        <v>24</v>
      </c>
      <c r="AH1" s="8">
        <v>44450.0</v>
      </c>
      <c r="AI1" s="11">
        <v>44459.0</v>
      </c>
      <c r="AJ1" s="11">
        <v>44466.0</v>
      </c>
      <c r="AK1" s="12">
        <v>44473.0</v>
      </c>
      <c r="AL1" s="12">
        <v>44480.0</v>
      </c>
      <c r="AM1" s="12">
        <v>44487.0</v>
      </c>
    </row>
    <row r="2" ht="15.75" customHeight="1">
      <c r="A2" s="13">
        <v>1.0</v>
      </c>
      <c r="B2" s="21" t="s">
        <v>42</v>
      </c>
      <c r="C2" s="21" t="s">
        <v>66</v>
      </c>
      <c r="D2" s="13">
        <v>1.0</v>
      </c>
      <c r="E2" s="13">
        <v>1.0</v>
      </c>
      <c r="F2" s="13">
        <v>1.0</v>
      </c>
      <c r="G2" s="15">
        <v>47.0</v>
      </c>
      <c r="H2" s="13">
        <v>0.5</v>
      </c>
      <c r="I2" s="13">
        <f t="shared" ref="I2:I17" si="1">IF((SUM(Z2:AB2) + SUM(AH2:AJ2))=6,3,IF(AND((SUM(Z2:AB2) + SUM(AH2:AJ2))&lt;=5,(SUM(Z2:AB2) + SUM(AH2:AJ2))&gt;4),2,IF(AND((SUM(Z2:AB2) + SUM(AH2:AJ2))&lt;=4,(SUM(Z2:AB2) + SUM(AH2:AJ2))&gt;3),1,0)))</f>
        <v>3</v>
      </c>
      <c r="J2" s="13">
        <f t="shared" ref="J2:J17" si="2">ROUND((G2+H2/2+I2/2),0)</f>
        <v>49</v>
      </c>
      <c r="K2" s="17">
        <f t="shared" ref="K2:K17" si="3">D2*E2*F2*J2</f>
        <v>49</v>
      </c>
      <c r="L2" s="14">
        <f t="shared" ref="L2:L17" si="4">G2</f>
        <v>47</v>
      </c>
      <c r="N2" s="13">
        <f t="shared" ref="N2:N17" si="5">IF((SUM(AC2:AE2) + SUM(AK2:AM2))=6,3,IF(AND((SUM(AC2:AE2) + SUM(AK2:AM2))&lt;=5,(SUM(AC2:AE2) + SUM(AK2:AM2))&gt;4),2,IF(AND((SUM(AC2:AE2) + SUM(AK2:AM2))&lt;=4,(SUM(AC2:AE2) + SUM(AK2:AM2))&gt;3),1,0)))</f>
        <v>3</v>
      </c>
      <c r="O2" s="13">
        <f t="shared" ref="O2:O17" si="6">IF((SUM(Z2:AE2)+SUM(AH2:AM2))&gt;=6,1,0)</f>
        <v>1</v>
      </c>
      <c r="P2" s="13">
        <f t="shared" ref="P2:P17" si="7">IF(O2=1,0,(6-SUM(Z2:AE2)-SUM(AH2:AM2))*5)</f>
        <v>0</v>
      </c>
      <c r="R2" s="13">
        <f t="shared" ref="R2:R17" si="8">O2</f>
        <v>1</v>
      </c>
      <c r="S2" s="14">
        <v>1.0</v>
      </c>
      <c r="T2" s="14">
        <v>1.0</v>
      </c>
      <c r="U2" s="13">
        <f t="shared" ref="U2:U17" si="9">R2*(L2+N2)</f>
        <v>50</v>
      </c>
      <c r="V2" s="17">
        <f t="shared" ref="V2:V17" si="10">(IF(K2&gt;=25,1,0)* IF(U2&gt;=25,U2,0))*R2*S2*T2</f>
        <v>50</v>
      </c>
      <c r="W2" s="13">
        <f t="shared" ref="W2:W17" si="11">IF((SUM(Z2:AE2)+SUM(AH2:AM2))&gt;=2,1,0)</f>
        <v>1</v>
      </c>
      <c r="X2" s="18">
        <v>25.0</v>
      </c>
      <c r="Z2" s="13">
        <v>1.0</v>
      </c>
      <c r="AA2" s="13">
        <v>1.0</v>
      </c>
      <c r="AB2" s="13">
        <v>1.0</v>
      </c>
      <c r="AC2" s="13">
        <v>1.0</v>
      </c>
      <c r="AD2" s="13">
        <v>1.0</v>
      </c>
      <c r="AE2" s="13">
        <v>1.0</v>
      </c>
      <c r="AH2" s="1">
        <v>1.0</v>
      </c>
      <c r="AI2" s="13">
        <v>1.0</v>
      </c>
      <c r="AJ2" s="13">
        <v>1.0</v>
      </c>
      <c r="AK2" s="13">
        <v>1.0</v>
      </c>
      <c r="AL2" s="13">
        <v>1.0</v>
      </c>
      <c r="AM2" s="13">
        <v>1.0</v>
      </c>
    </row>
    <row r="3" ht="15.75" customHeight="1">
      <c r="A3" s="13">
        <v>2.0</v>
      </c>
      <c r="B3" s="21" t="s">
        <v>67</v>
      </c>
      <c r="C3" s="21" t="s">
        <v>68</v>
      </c>
      <c r="D3" s="13">
        <v>1.0</v>
      </c>
      <c r="E3" s="13">
        <v>1.0</v>
      </c>
      <c r="F3" s="13">
        <v>1.0</v>
      </c>
      <c r="G3" s="15">
        <v>46.0</v>
      </c>
      <c r="H3" s="13">
        <v>5.0</v>
      </c>
      <c r="I3" s="13">
        <f t="shared" si="1"/>
        <v>3</v>
      </c>
      <c r="J3" s="13">
        <f t="shared" si="2"/>
        <v>50</v>
      </c>
      <c r="K3" s="17">
        <f t="shared" si="3"/>
        <v>50</v>
      </c>
      <c r="L3" s="14">
        <f t="shared" si="4"/>
        <v>46</v>
      </c>
      <c r="N3" s="13">
        <f t="shared" si="5"/>
        <v>3</v>
      </c>
      <c r="O3" s="13">
        <f t="shared" si="6"/>
        <v>1</v>
      </c>
      <c r="P3" s="13">
        <f t="shared" si="7"/>
        <v>0</v>
      </c>
      <c r="R3" s="13">
        <f t="shared" si="8"/>
        <v>1</v>
      </c>
      <c r="S3" s="14">
        <v>1.0</v>
      </c>
      <c r="T3" s="14">
        <v>1.0</v>
      </c>
      <c r="U3" s="13">
        <f t="shared" si="9"/>
        <v>49</v>
      </c>
      <c r="V3" s="17">
        <f t="shared" si="10"/>
        <v>49</v>
      </c>
      <c r="W3" s="13">
        <f t="shared" si="11"/>
        <v>1</v>
      </c>
      <c r="X3" s="18">
        <v>52.0</v>
      </c>
      <c r="Z3" s="13">
        <v>1.0</v>
      </c>
      <c r="AA3" s="13">
        <v>1.0</v>
      </c>
      <c r="AB3" s="13">
        <v>1.0</v>
      </c>
      <c r="AC3" s="13">
        <v>1.0</v>
      </c>
      <c r="AD3" s="13">
        <v>1.0</v>
      </c>
      <c r="AE3" s="13">
        <v>1.0</v>
      </c>
      <c r="AH3" s="1">
        <v>1.0</v>
      </c>
      <c r="AI3" s="13">
        <v>1.0</v>
      </c>
      <c r="AJ3" s="13">
        <v>1.0</v>
      </c>
      <c r="AK3" s="13">
        <v>1.0</v>
      </c>
      <c r="AL3" s="13">
        <v>1.0</v>
      </c>
      <c r="AM3" s="13">
        <v>1.0</v>
      </c>
    </row>
    <row r="4" ht="15.75" customHeight="1">
      <c r="A4" s="13">
        <v>3.0</v>
      </c>
      <c r="B4" s="21" t="s">
        <v>69</v>
      </c>
      <c r="C4" s="21" t="s">
        <v>70</v>
      </c>
      <c r="D4" s="13">
        <v>0.0</v>
      </c>
      <c r="E4" s="13">
        <v>0.0</v>
      </c>
      <c r="F4" s="13">
        <v>0.0</v>
      </c>
      <c r="G4" s="15">
        <v>0.0</v>
      </c>
      <c r="H4" s="13">
        <v>0.0</v>
      </c>
      <c r="I4" s="13">
        <f t="shared" si="1"/>
        <v>1</v>
      </c>
      <c r="J4" s="13">
        <f t="shared" si="2"/>
        <v>1</v>
      </c>
      <c r="K4" s="16">
        <f t="shared" si="3"/>
        <v>0</v>
      </c>
      <c r="L4" s="14">
        <f t="shared" si="4"/>
        <v>0</v>
      </c>
      <c r="N4" s="13">
        <f t="shared" si="5"/>
        <v>0</v>
      </c>
      <c r="O4" s="13">
        <f t="shared" si="6"/>
        <v>0</v>
      </c>
      <c r="P4" s="13">
        <f t="shared" si="7"/>
        <v>10</v>
      </c>
      <c r="R4" s="13">
        <f t="shared" si="8"/>
        <v>0</v>
      </c>
      <c r="S4" s="13">
        <v>0.0</v>
      </c>
      <c r="T4" s="13">
        <v>0.0</v>
      </c>
      <c r="U4" s="13">
        <f t="shared" si="9"/>
        <v>0</v>
      </c>
      <c r="V4" s="16">
        <f t="shared" si="10"/>
        <v>0</v>
      </c>
      <c r="W4" s="13">
        <f t="shared" si="11"/>
        <v>1</v>
      </c>
      <c r="X4" s="16">
        <v>0.0</v>
      </c>
      <c r="Z4" s="13">
        <v>1.0</v>
      </c>
      <c r="AA4" s="13">
        <v>1.0</v>
      </c>
      <c r="AB4" s="13">
        <v>1.0</v>
      </c>
      <c r="AC4" s="13">
        <v>0.0</v>
      </c>
      <c r="AD4" s="13">
        <v>0.0</v>
      </c>
      <c r="AE4" s="13">
        <v>0.0</v>
      </c>
      <c r="AH4" s="13">
        <v>0.0</v>
      </c>
      <c r="AI4" s="13">
        <v>1.0</v>
      </c>
      <c r="AJ4" s="13">
        <v>0.0</v>
      </c>
      <c r="AK4" s="13">
        <v>0.0</v>
      </c>
      <c r="AL4" s="13">
        <v>0.0</v>
      </c>
      <c r="AM4" s="13">
        <v>0.0</v>
      </c>
    </row>
    <row r="5" ht="15.75" customHeight="1">
      <c r="A5" s="13">
        <v>4.0</v>
      </c>
      <c r="B5" s="21" t="s">
        <v>71</v>
      </c>
      <c r="C5" s="21" t="s">
        <v>72</v>
      </c>
      <c r="D5" s="13">
        <v>0.0</v>
      </c>
      <c r="E5" s="13">
        <v>0.0</v>
      </c>
      <c r="F5" s="13">
        <v>0.0</v>
      </c>
      <c r="G5" s="15">
        <v>0.0</v>
      </c>
      <c r="H5" s="13">
        <v>0.0</v>
      </c>
      <c r="I5" s="13">
        <f t="shared" si="1"/>
        <v>1</v>
      </c>
      <c r="J5" s="13">
        <f t="shared" si="2"/>
        <v>1</v>
      </c>
      <c r="K5" s="16">
        <f t="shared" si="3"/>
        <v>0</v>
      </c>
      <c r="L5" s="14">
        <f t="shared" si="4"/>
        <v>0</v>
      </c>
      <c r="N5" s="13">
        <f t="shared" si="5"/>
        <v>2</v>
      </c>
      <c r="O5" s="13">
        <f t="shared" si="6"/>
        <v>1</v>
      </c>
      <c r="P5" s="13">
        <f t="shared" si="7"/>
        <v>0</v>
      </c>
      <c r="R5" s="13">
        <f t="shared" si="8"/>
        <v>1</v>
      </c>
      <c r="S5" s="13">
        <v>0.0</v>
      </c>
      <c r="T5" s="13">
        <v>0.0</v>
      </c>
      <c r="U5" s="13">
        <f t="shared" si="9"/>
        <v>2</v>
      </c>
      <c r="V5" s="16">
        <f t="shared" si="10"/>
        <v>0</v>
      </c>
      <c r="W5" s="13">
        <f t="shared" si="11"/>
        <v>1</v>
      </c>
      <c r="X5" s="16">
        <v>0.0</v>
      </c>
      <c r="Z5" s="13">
        <v>1.0</v>
      </c>
      <c r="AA5" s="13">
        <v>1.0</v>
      </c>
      <c r="AB5" s="13">
        <v>0.0</v>
      </c>
      <c r="AC5" s="13">
        <v>1.0</v>
      </c>
      <c r="AD5" s="13">
        <v>1.0</v>
      </c>
      <c r="AE5" s="13">
        <v>1.0</v>
      </c>
      <c r="AH5" s="1">
        <v>1.0</v>
      </c>
      <c r="AI5" s="13">
        <v>0.0</v>
      </c>
      <c r="AJ5" s="13">
        <v>1.0</v>
      </c>
      <c r="AK5" s="13">
        <v>0.0</v>
      </c>
      <c r="AL5" s="13">
        <v>1.0</v>
      </c>
      <c r="AM5" s="13">
        <v>1.0</v>
      </c>
    </row>
    <row r="6" ht="15.75" customHeight="1">
      <c r="A6" s="13">
        <v>5.0</v>
      </c>
      <c r="B6" s="21" t="s">
        <v>73</v>
      </c>
      <c r="C6" s="21" t="s">
        <v>74</v>
      </c>
      <c r="D6" s="13">
        <v>0.0</v>
      </c>
      <c r="E6" s="13">
        <v>0.0</v>
      </c>
      <c r="F6" s="13">
        <v>0.0</v>
      </c>
      <c r="G6" s="15">
        <v>0.0</v>
      </c>
      <c r="H6" s="13">
        <v>0.0</v>
      </c>
      <c r="I6" s="13">
        <f t="shared" si="1"/>
        <v>1</v>
      </c>
      <c r="J6" s="13">
        <f t="shared" si="2"/>
        <v>1</v>
      </c>
      <c r="K6" s="16">
        <f t="shared" si="3"/>
        <v>0</v>
      </c>
      <c r="L6" s="14">
        <f t="shared" si="4"/>
        <v>0</v>
      </c>
      <c r="N6" s="13">
        <f t="shared" si="5"/>
        <v>3</v>
      </c>
      <c r="O6" s="13">
        <f t="shared" si="6"/>
        <v>1</v>
      </c>
      <c r="P6" s="13">
        <f t="shared" si="7"/>
        <v>0</v>
      </c>
      <c r="R6" s="13">
        <f t="shared" si="8"/>
        <v>1</v>
      </c>
      <c r="S6" s="13">
        <v>0.0</v>
      </c>
      <c r="T6" s="13">
        <v>0.0</v>
      </c>
      <c r="U6" s="13">
        <f t="shared" si="9"/>
        <v>3</v>
      </c>
      <c r="V6" s="16">
        <f t="shared" si="10"/>
        <v>0</v>
      </c>
      <c r="W6" s="13">
        <f t="shared" si="11"/>
        <v>1</v>
      </c>
      <c r="X6" s="16">
        <v>0.0</v>
      </c>
      <c r="Z6" s="13">
        <v>1.0</v>
      </c>
      <c r="AA6" s="13">
        <v>1.0</v>
      </c>
      <c r="AB6" s="13">
        <v>0.0</v>
      </c>
      <c r="AC6" s="13">
        <v>1.0</v>
      </c>
      <c r="AD6" s="13">
        <v>1.0</v>
      </c>
      <c r="AE6" s="13">
        <v>1.0</v>
      </c>
      <c r="AH6" s="1">
        <v>1.0</v>
      </c>
      <c r="AI6" s="13">
        <v>0.0</v>
      </c>
      <c r="AJ6" s="13">
        <v>1.0</v>
      </c>
      <c r="AK6" s="13">
        <v>1.0</v>
      </c>
      <c r="AL6" s="13">
        <v>1.0</v>
      </c>
      <c r="AM6" s="13">
        <v>1.0</v>
      </c>
    </row>
    <row r="7" ht="15.75" customHeight="1">
      <c r="A7" s="13">
        <v>6.0</v>
      </c>
      <c r="B7" s="21" t="s">
        <v>75</v>
      </c>
      <c r="C7" s="21" t="s">
        <v>28</v>
      </c>
      <c r="D7" s="13">
        <v>0.0</v>
      </c>
      <c r="E7" s="13">
        <v>0.0</v>
      </c>
      <c r="F7" s="13">
        <v>0.0</v>
      </c>
      <c r="G7" s="15">
        <v>0.0</v>
      </c>
      <c r="H7" s="13">
        <v>0.0</v>
      </c>
      <c r="I7" s="13">
        <f t="shared" si="1"/>
        <v>0</v>
      </c>
      <c r="J7" s="13">
        <f t="shared" si="2"/>
        <v>0</v>
      </c>
      <c r="K7" s="16">
        <f t="shared" si="3"/>
        <v>0</v>
      </c>
      <c r="L7" s="14">
        <f t="shared" si="4"/>
        <v>0</v>
      </c>
      <c r="N7" s="13">
        <f t="shared" si="5"/>
        <v>0</v>
      </c>
      <c r="O7" s="13">
        <f t="shared" si="6"/>
        <v>0</v>
      </c>
      <c r="P7" s="13">
        <f t="shared" si="7"/>
        <v>30</v>
      </c>
      <c r="R7" s="13">
        <f t="shared" si="8"/>
        <v>0</v>
      </c>
      <c r="S7" s="13">
        <v>0.0</v>
      </c>
      <c r="T7" s="13">
        <v>0.0</v>
      </c>
      <c r="U7" s="13">
        <f t="shared" si="9"/>
        <v>0</v>
      </c>
      <c r="V7" s="16">
        <f t="shared" si="10"/>
        <v>0</v>
      </c>
      <c r="W7" s="13">
        <f t="shared" si="11"/>
        <v>0</v>
      </c>
      <c r="X7" s="16">
        <v>0.0</v>
      </c>
      <c r="Z7" s="13">
        <v>0.0</v>
      </c>
      <c r="AA7" s="13">
        <v>0.0</v>
      </c>
      <c r="AB7" s="13">
        <v>0.0</v>
      </c>
      <c r="AC7" s="13">
        <v>0.0</v>
      </c>
      <c r="AD7" s="13">
        <v>0.0</v>
      </c>
      <c r="AE7" s="13">
        <v>0.0</v>
      </c>
      <c r="AH7" s="13">
        <v>0.0</v>
      </c>
      <c r="AI7" s="13">
        <v>0.0</v>
      </c>
      <c r="AJ7" s="13">
        <v>0.0</v>
      </c>
      <c r="AK7" s="13">
        <v>0.0</v>
      </c>
      <c r="AL7" s="13">
        <v>0.0</v>
      </c>
      <c r="AM7" s="13">
        <v>0.0</v>
      </c>
    </row>
    <row r="8" ht="15.75" customHeight="1">
      <c r="A8" s="13">
        <v>7.0</v>
      </c>
      <c r="B8" s="21" t="s">
        <v>76</v>
      </c>
      <c r="C8" s="21" t="s">
        <v>77</v>
      </c>
      <c r="D8" s="13">
        <v>1.0</v>
      </c>
      <c r="E8" s="13">
        <v>1.0</v>
      </c>
      <c r="F8" s="13">
        <v>1.0</v>
      </c>
      <c r="G8" s="20">
        <v>36.0</v>
      </c>
      <c r="H8" s="13">
        <v>2.0</v>
      </c>
      <c r="I8" s="13">
        <f t="shared" si="1"/>
        <v>3</v>
      </c>
      <c r="J8" s="13">
        <f t="shared" si="2"/>
        <v>39</v>
      </c>
      <c r="K8" s="17">
        <f t="shared" si="3"/>
        <v>39</v>
      </c>
      <c r="L8" s="14">
        <f t="shared" si="4"/>
        <v>36</v>
      </c>
      <c r="N8" s="13">
        <f t="shared" si="5"/>
        <v>2</v>
      </c>
      <c r="O8" s="13">
        <f t="shared" si="6"/>
        <v>1</v>
      </c>
      <c r="P8" s="13">
        <f t="shared" si="7"/>
        <v>0</v>
      </c>
      <c r="R8" s="13">
        <f t="shared" si="8"/>
        <v>1</v>
      </c>
      <c r="S8" s="14">
        <v>1.0</v>
      </c>
      <c r="T8" s="14">
        <v>1.0</v>
      </c>
      <c r="U8" s="13">
        <f t="shared" si="9"/>
        <v>38</v>
      </c>
      <c r="V8" s="17">
        <f t="shared" si="10"/>
        <v>38</v>
      </c>
      <c r="W8" s="13">
        <f t="shared" si="11"/>
        <v>1</v>
      </c>
      <c r="X8" s="18">
        <v>40.0</v>
      </c>
      <c r="Z8" s="13">
        <v>1.0</v>
      </c>
      <c r="AA8" s="13">
        <v>1.0</v>
      </c>
      <c r="AB8" s="13">
        <v>1.0</v>
      </c>
      <c r="AC8" s="13">
        <v>1.0</v>
      </c>
      <c r="AD8" s="13">
        <v>1.0</v>
      </c>
      <c r="AE8" s="13">
        <v>1.0</v>
      </c>
      <c r="AH8" s="1">
        <v>1.0</v>
      </c>
      <c r="AI8" s="13">
        <v>1.0</v>
      </c>
      <c r="AJ8" s="13">
        <v>1.0</v>
      </c>
      <c r="AK8" s="13">
        <v>0.0</v>
      </c>
      <c r="AL8" s="13">
        <v>1.0</v>
      </c>
      <c r="AM8" s="13">
        <v>1.0</v>
      </c>
    </row>
    <row r="9" ht="15.75" customHeight="1">
      <c r="A9" s="13">
        <v>8.0</v>
      </c>
      <c r="B9" s="21" t="s">
        <v>78</v>
      </c>
      <c r="C9" s="21" t="s">
        <v>79</v>
      </c>
      <c r="D9" s="13">
        <v>0.0</v>
      </c>
      <c r="E9" s="13">
        <v>0.0</v>
      </c>
      <c r="F9" s="13">
        <v>0.0</v>
      </c>
      <c r="G9" s="15">
        <v>0.0</v>
      </c>
      <c r="H9" s="13">
        <v>0.0</v>
      </c>
      <c r="I9" s="13">
        <f t="shared" si="1"/>
        <v>0</v>
      </c>
      <c r="J9" s="13">
        <f t="shared" si="2"/>
        <v>0</v>
      </c>
      <c r="K9" s="16">
        <f t="shared" si="3"/>
        <v>0</v>
      </c>
      <c r="L9" s="14">
        <f t="shared" si="4"/>
        <v>0</v>
      </c>
      <c r="N9" s="13">
        <f t="shared" si="5"/>
        <v>0</v>
      </c>
      <c r="O9" s="13">
        <f t="shared" si="6"/>
        <v>0</v>
      </c>
      <c r="P9" s="13">
        <f t="shared" si="7"/>
        <v>20</v>
      </c>
      <c r="R9" s="13">
        <f t="shared" si="8"/>
        <v>0</v>
      </c>
      <c r="S9" s="14">
        <v>1.0</v>
      </c>
      <c r="T9" s="13">
        <v>0.0</v>
      </c>
      <c r="U9" s="13">
        <f t="shared" si="9"/>
        <v>0</v>
      </c>
      <c r="V9" s="16">
        <f t="shared" si="10"/>
        <v>0</v>
      </c>
      <c r="W9" s="13">
        <f t="shared" si="11"/>
        <v>1</v>
      </c>
      <c r="X9" s="16">
        <v>0.0</v>
      </c>
      <c r="Z9" s="13">
        <v>0.0</v>
      </c>
      <c r="AA9" s="13">
        <v>0.0</v>
      </c>
      <c r="AB9" s="13">
        <v>0.0</v>
      </c>
      <c r="AC9" s="13">
        <v>0.0</v>
      </c>
      <c r="AD9" s="13">
        <v>0.0</v>
      </c>
      <c r="AE9" s="13">
        <v>0.0</v>
      </c>
      <c r="AH9" s="1">
        <v>1.0</v>
      </c>
      <c r="AI9" s="13">
        <v>0.0</v>
      </c>
      <c r="AJ9" s="13">
        <v>1.0</v>
      </c>
      <c r="AK9" s="13">
        <v>0.0</v>
      </c>
      <c r="AL9" s="13">
        <v>0.0</v>
      </c>
      <c r="AM9" s="13">
        <v>0.0</v>
      </c>
    </row>
    <row r="10" ht="15.75" customHeight="1">
      <c r="A10" s="13">
        <v>9.0</v>
      </c>
      <c r="B10" s="31" t="s">
        <v>78</v>
      </c>
      <c r="C10" s="31" t="s">
        <v>68</v>
      </c>
      <c r="D10" s="13">
        <v>1.0</v>
      </c>
      <c r="E10" s="13">
        <v>1.0</v>
      </c>
      <c r="F10" s="13">
        <v>1.0</v>
      </c>
      <c r="G10" s="15">
        <v>48.0</v>
      </c>
      <c r="H10" s="13">
        <v>0.0</v>
      </c>
      <c r="I10" s="13">
        <f t="shared" si="1"/>
        <v>2</v>
      </c>
      <c r="J10" s="13">
        <f t="shared" si="2"/>
        <v>49</v>
      </c>
      <c r="K10" s="17">
        <f t="shared" si="3"/>
        <v>49</v>
      </c>
      <c r="L10" s="14">
        <f t="shared" si="4"/>
        <v>48</v>
      </c>
      <c r="N10" s="13">
        <f t="shared" si="5"/>
        <v>2</v>
      </c>
      <c r="O10" s="13">
        <f t="shared" si="6"/>
        <v>1</v>
      </c>
      <c r="P10" s="13">
        <f t="shared" si="7"/>
        <v>0</v>
      </c>
      <c r="R10" s="13">
        <f t="shared" si="8"/>
        <v>1</v>
      </c>
      <c r="S10" s="14">
        <v>1.0</v>
      </c>
      <c r="T10" s="14">
        <v>1.0</v>
      </c>
      <c r="U10" s="13">
        <f t="shared" si="9"/>
        <v>50</v>
      </c>
      <c r="V10" s="17">
        <f t="shared" si="10"/>
        <v>50</v>
      </c>
      <c r="W10" s="13">
        <f t="shared" si="11"/>
        <v>1</v>
      </c>
      <c r="X10" s="18">
        <v>30.0</v>
      </c>
      <c r="Z10" s="13">
        <v>1.0</v>
      </c>
      <c r="AA10" s="13">
        <v>1.0</v>
      </c>
      <c r="AB10" s="13">
        <v>1.0</v>
      </c>
      <c r="AC10" s="13">
        <v>1.0</v>
      </c>
      <c r="AD10" s="13">
        <v>1.0</v>
      </c>
      <c r="AE10" s="13">
        <v>1.0</v>
      </c>
      <c r="AH10" s="1">
        <v>1.0</v>
      </c>
      <c r="AI10" s="13">
        <v>1.0</v>
      </c>
      <c r="AJ10" s="13">
        <v>0.0</v>
      </c>
      <c r="AK10" s="13">
        <v>1.0</v>
      </c>
      <c r="AL10" s="13">
        <v>1.0</v>
      </c>
      <c r="AM10" s="13">
        <v>0.0</v>
      </c>
    </row>
    <row r="11" ht="15.75" customHeight="1">
      <c r="A11" s="13">
        <v>10.0</v>
      </c>
      <c r="B11" s="21" t="s">
        <v>80</v>
      </c>
      <c r="C11" s="21" t="s">
        <v>81</v>
      </c>
      <c r="D11" s="14">
        <v>1.0</v>
      </c>
      <c r="E11" s="14">
        <v>1.0</v>
      </c>
      <c r="F11" s="14">
        <v>1.0</v>
      </c>
      <c r="G11" s="20">
        <v>42.0</v>
      </c>
      <c r="H11" s="13">
        <v>0.0</v>
      </c>
      <c r="I11" s="13">
        <f t="shared" si="1"/>
        <v>2</v>
      </c>
      <c r="J11" s="13">
        <f t="shared" si="2"/>
        <v>43</v>
      </c>
      <c r="K11" s="17">
        <f t="shared" si="3"/>
        <v>43</v>
      </c>
      <c r="L11" s="14">
        <f t="shared" si="4"/>
        <v>42</v>
      </c>
      <c r="N11" s="13">
        <f t="shared" si="5"/>
        <v>3</v>
      </c>
      <c r="O11" s="13">
        <f t="shared" si="6"/>
        <v>1</v>
      </c>
      <c r="P11" s="13">
        <f t="shared" si="7"/>
        <v>0</v>
      </c>
      <c r="R11" s="13">
        <f t="shared" si="8"/>
        <v>1</v>
      </c>
      <c r="S11" s="14">
        <v>1.0</v>
      </c>
      <c r="T11" s="14">
        <v>1.0</v>
      </c>
      <c r="U11" s="13">
        <f t="shared" si="9"/>
        <v>45</v>
      </c>
      <c r="V11" s="17">
        <f t="shared" si="10"/>
        <v>45</v>
      </c>
      <c r="W11" s="13">
        <f t="shared" si="11"/>
        <v>1</v>
      </c>
      <c r="X11" s="18">
        <v>25.0</v>
      </c>
      <c r="Z11" s="13">
        <v>0.0</v>
      </c>
      <c r="AA11" s="13">
        <v>1.0</v>
      </c>
      <c r="AB11" s="13">
        <v>1.0</v>
      </c>
      <c r="AC11" s="13">
        <v>1.0</v>
      </c>
      <c r="AD11" s="13">
        <v>1.0</v>
      </c>
      <c r="AE11" s="13">
        <v>1.0</v>
      </c>
      <c r="AH11" s="1">
        <v>1.0</v>
      </c>
      <c r="AI11" s="13">
        <v>1.0</v>
      </c>
      <c r="AJ11" s="13">
        <v>1.0</v>
      </c>
      <c r="AK11" s="13">
        <v>1.0</v>
      </c>
      <c r="AL11" s="13">
        <v>1.0</v>
      </c>
      <c r="AM11" s="13">
        <v>1.0</v>
      </c>
    </row>
    <row r="12" ht="15.75" customHeight="1">
      <c r="A12" s="13">
        <v>11.0</v>
      </c>
      <c r="B12" s="21" t="s">
        <v>82</v>
      </c>
      <c r="C12" s="21" t="s">
        <v>83</v>
      </c>
      <c r="D12" s="13">
        <v>1.0</v>
      </c>
      <c r="E12" s="13">
        <v>1.0</v>
      </c>
      <c r="F12" s="13">
        <v>1.0</v>
      </c>
      <c r="G12" s="20">
        <v>41.0</v>
      </c>
      <c r="H12" s="13">
        <v>4.0</v>
      </c>
      <c r="I12" s="13">
        <f t="shared" si="1"/>
        <v>2</v>
      </c>
      <c r="J12" s="13">
        <f t="shared" si="2"/>
        <v>44</v>
      </c>
      <c r="K12" s="17">
        <f t="shared" si="3"/>
        <v>44</v>
      </c>
      <c r="L12" s="14">
        <f t="shared" si="4"/>
        <v>41</v>
      </c>
      <c r="N12" s="13">
        <f t="shared" si="5"/>
        <v>3</v>
      </c>
      <c r="O12" s="13">
        <f t="shared" si="6"/>
        <v>1</v>
      </c>
      <c r="P12" s="13">
        <f t="shared" si="7"/>
        <v>0</v>
      </c>
      <c r="R12" s="13">
        <f t="shared" si="8"/>
        <v>1</v>
      </c>
      <c r="S12" s="14">
        <v>1.0</v>
      </c>
      <c r="T12" s="14">
        <v>1.0</v>
      </c>
      <c r="U12" s="13">
        <f t="shared" si="9"/>
        <v>44</v>
      </c>
      <c r="V12" s="17">
        <f t="shared" si="10"/>
        <v>44</v>
      </c>
      <c r="W12" s="13">
        <f t="shared" si="11"/>
        <v>1</v>
      </c>
      <c r="X12" s="18">
        <v>52.0</v>
      </c>
      <c r="Z12" s="13">
        <v>1.0</v>
      </c>
      <c r="AA12" s="13">
        <v>1.0</v>
      </c>
      <c r="AB12" s="13">
        <v>0.0</v>
      </c>
      <c r="AC12" s="13">
        <v>1.0</v>
      </c>
      <c r="AD12" s="13">
        <v>1.0</v>
      </c>
      <c r="AE12" s="13">
        <v>1.0</v>
      </c>
      <c r="AH12" s="1">
        <v>1.0</v>
      </c>
      <c r="AI12" s="13">
        <v>1.0</v>
      </c>
      <c r="AJ12" s="13">
        <v>1.0</v>
      </c>
      <c r="AK12" s="13">
        <v>1.0</v>
      </c>
      <c r="AL12" s="13">
        <v>1.0</v>
      </c>
      <c r="AM12" s="13">
        <v>1.0</v>
      </c>
    </row>
    <row r="13" ht="15.75" customHeight="1">
      <c r="A13" s="13">
        <v>12.0</v>
      </c>
      <c r="B13" s="21" t="s">
        <v>84</v>
      </c>
      <c r="C13" s="21" t="s">
        <v>85</v>
      </c>
      <c r="D13" s="13">
        <v>1.0</v>
      </c>
      <c r="E13" s="13">
        <v>1.0</v>
      </c>
      <c r="F13" s="13">
        <v>1.0</v>
      </c>
      <c r="G13" s="15">
        <v>42.0</v>
      </c>
      <c r="H13" s="13">
        <v>3.0</v>
      </c>
      <c r="I13" s="13">
        <f t="shared" si="1"/>
        <v>3</v>
      </c>
      <c r="J13" s="13">
        <f t="shared" si="2"/>
        <v>45</v>
      </c>
      <c r="K13" s="17">
        <f t="shared" si="3"/>
        <v>45</v>
      </c>
      <c r="L13" s="14">
        <f t="shared" si="4"/>
        <v>42</v>
      </c>
      <c r="N13" s="13">
        <f t="shared" si="5"/>
        <v>3</v>
      </c>
      <c r="O13" s="13">
        <f t="shared" si="6"/>
        <v>1</v>
      </c>
      <c r="P13" s="13">
        <f t="shared" si="7"/>
        <v>0</v>
      </c>
      <c r="R13" s="13">
        <f t="shared" si="8"/>
        <v>1</v>
      </c>
      <c r="S13" s="14">
        <v>1.0</v>
      </c>
      <c r="T13" s="14">
        <v>1.0</v>
      </c>
      <c r="U13" s="13">
        <f t="shared" si="9"/>
        <v>45</v>
      </c>
      <c r="V13" s="17">
        <f t="shared" si="10"/>
        <v>45</v>
      </c>
      <c r="W13" s="13">
        <f t="shared" si="11"/>
        <v>1</v>
      </c>
      <c r="X13" s="18">
        <v>52.0</v>
      </c>
      <c r="Z13" s="13">
        <v>1.0</v>
      </c>
      <c r="AA13" s="13">
        <v>1.0</v>
      </c>
      <c r="AB13" s="13">
        <v>1.0</v>
      </c>
      <c r="AC13" s="13">
        <v>1.0</v>
      </c>
      <c r="AD13" s="13">
        <v>1.0</v>
      </c>
      <c r="AE13" s="13">
        <v>1.0</v>
      </c>
      <c r="AH13" s="1">
        <v>1.0</v>
      </c>
      <c r="AI13" s="13">
        <v>1.0</v>
      </c>
      <c r="AJ13" s="13">
        <v>1.0</v>
      </c>
      <c r="AK13" s="13">
        <v>1.0</v>
      </c>
      <c r="AL13" s="13">
        <v>1.0</v>
      </c>
      <c r="AM13" s="13">
        <v>1.0</v>
      </c>
    </row>
    <row r="14" ht="15.75" customHeight="1">
      <c r="A14" s="13">
        <v>13.0</v>
      </c>
      <c r="B14" s="21" t="s">
        <v>86</v>
      </c>
      <c r="C14" s="21" t="s">
        <v>87</v>
      </c>
      <c r="D14" s="13">
        <v>1.0</v>
      </c>
      <c r="E14" s="13">
        <v>1.0</v>
      </c>
      <c r="F14" s="13">
        <v>1.0</v>
      </c>
      <c r="G14" s="20">
        <v>42.0</v>
      </c>
      <c r="H14" s="13">
        <v>5.0</v>
      </c>
      <c r="I14" s="13">
        <f t="shared" si="1"/>
        <v>2</v>
      </c>
      <c r="J14" s="13">
        <f t="shared" si="2"/>
        <v>46</v>
      </c>
      <c r="K14" s="17">
        <f t="shared" si="3"/>
        <v>46</v>
      </c>
      <c r="L14" s="14">
        <f t="shared" si="4"/>
        <v>42</v>
      </c>
      <c r="N14" s="13">
        <f t="shared" si="5"/>
        <v>3</v>
      </c>
      <c r="O14" s="13">
        <f t="shared" si="6"/>
        <v>1</v>
      </c>
      <c r="P14" s="13">
        <f t="shared" si="7"/>
        <v>0</v>
      </c>
      <c r="R14" s="13">
        <f t="shared" si="8"/>
        <v>1</v>
      </c>
      <c r="S14" s="14">
        <v>1.0</v>
      </c>
      <c r="T14" s="14">
        <v>1.0</v>
      </c>
      <c r="U14" s="13">
        <f t="shared" si="9"/>
        <v>45</v>
      </c>
      <c r="V14" s="17">
        <f t="shared" si="10"/>
        <v>45</v>
      </c>
      <c r="W14" s="13">
        <f t="shared" si="11"/>
        <v>1</v>
      </c>
      <c r="X14" s="18">
        <v>35.0</v>
      </c>
      <c r="Z14" s="13">
        <v>0.0</v>
      </c>
      <c r="AA14" s="13">
        <v>1.0</v>
      </c>
      <c r="AB14" s="13">
        <v>1.0</v>
      </c>
      <c r="AC14" s="13">
        <v>1.0</v>
      </c>
      <c r="AD14" s="13">
        <v>1.0</v>
      </c>
      <c r="AE14" s="13">
        <v>1.0</v>
      </c>
      <c r="AH14" s="1">
        <v>1.0</v>
      </c>
      <c r="AI14" s="13">
        <v>1.0</v>
      </c>
      <c r="AJ14" s="13">
        <v>1.0</v>
      </c>
      <c r="AK14" s="13">
        <v>1.0</v>
      </c>
      <c r="AL14" s="13">
        <v>1.0</v>
      </c>
      <c r="AM14" s="13">
        <v>1.0</v>
      </c>
    </row>
    <row r="15" ht="15.75" customHeight="1">
      <c r="A15" s="13">
        <v>14.0</v>
      </c>
      <c r="B15" s="21" t="s">
        <v>88</v>
      </c>
      <c r="C15" s="21" t="s">
        <v>89</v>
      </c>
      <c r="D15" s="13">
        <v>1.0</v>
      </c>
      <c r="E15" s="13">
        <v>1.0</v>
      </c>
      <c r="F15" s="13">
        <v>1.0</v>
      </c>
      <c r="G15" s="15">
        <v>23.0</v>
      </c>
      <c r="H15" s="13">
        <v>4.0</v>
      </c>
      <c r="I15" s="13">
        <f t="shared" si="1"/>
        <v>3</v>
      </c>
      <c r="J15" s="13">
        <f t="shared" si="2"/>
        <v>27</v>
      </c>
      <c r="K15" s="17">
        <f t="shared" si="3"/>
        <v>27</v>
      </c>
      <c r="L15" s="14">
        <f t="shared" si="4"/>
        <v>23</v>
      </c>
      <c r="N15" s="13">
        <f t="shared" si="5"/>
        <v>3</v>
      </c>
      <c r="O15" s="13">
        <f t="shared" si="6"/>
        <v>1</v>
      </c>
      <c r="P15" s="13">
        <f t="shared" si="7"/>
        <v>0</v>
      </c>
      <c r="R15" s="13">
        <f t="shared" si="8"/>
        <v>1</v>
      </c>
      <c r="S15" s="14">
        <v>1.0</v>
      </c>
      <c r="T15" s="14">
        <v>1.0</v>
      </c>
      <c r="U15" s="13">
        <f t="shared" si="9"/>
        <v>26</v>
      </c>
      <c r="V15" s="17">
        <f t="shared" si="10"/>
        <v>26</v>
      </c>
      <c r="W15" s="13">
        <f t="shared" si="11"/>
        <v>1</v>
      </c>
      <c r="X15" s="18">
        <v>25.0</v>
      </c>
      <c r="Z15" s="13">
        <v>1.0</v>
      </c>
      <c r="AA15" s="13">
        <v>1.0</v>
      </c>
      <c r="AB15" s="13">
        <v>1.0</v>
      </c>
      <c r="AC15" s="13">
        <v>1.0</v>
      </c>
      <c r="AD15" s="13">
        <v>1.0</v>
      </c>
      <c r="AE15" s="13">
        <v>1.0</v>
      </c>
      <c r="AH15" s="1">
        <v>1.0</v>
      </c>
      <c r="AI15" s="13">
        <v>1.0</v>
      </c>
      <c r="AJ15" s="13">
        <v>1.0</v>
      </c>
      <c r="AK15" s="13">
        <v>1.0</v>
      </c>
      <c r="AL15" s="13">
        <v>1.0</v>
      </c>
      <c r="AM15" s="13">
        <v>1.0</v>
      </c>
    </row>
    <row r="16" ht="15.75" customHeight="1">
      <c r="A16" s="13">
        <v>15.0</v>
      </c>
      <c r="B16" s="21" t="s">
        <v>90</v>
      </c>
      <c r="C16" s="21" t="s">
        <v>91</v>
      </c>
      <c r="D16" s="13">
        <v>1.0</v>
      </c>
      <c r="E16" s="13">
        <v>1.0</v>
      </c>
      <c r="F16" s="13">
        <v>1.0</v>
      </c>
      <c r="G16" s="15">
        <v>44.0</v>
      </c>
      <c r="H16" s="13">
        <v>4.0</v>
      </c>
      <c r="I16" s="13">
        <f t="shared" si="1"/>
        <v>3</v>
      </c>
      <c r="J16" s="13">
        <f t="shared" si="2"/>
        <v>48</v>
      </c>
      <c r="K16" s="17">
        <f t="shared" si="3"/>
        <v>48</v>
      </c>
      <c r="L16" s="14">
        <f t="shared" si="4"/>
        <v>44</v>
      </c>
      <c r="N16" s="13">
        <f t="shared" si="5"/>
        <v>3</v>
      </c>
      <c r="O16" s="13">
        <f t="shared" si="6"/>
        <v>1</v>
      </c>
      <c r="P16" s="13">
        <f t="shared" si="7"/>
        <v>0</v>
      </c>
      <c r="R16" s="13">
        <f t="shared" si="8"/>
        <v>1</v>
      </c>
      <c r="S16" s="14">
        <v>1.0</v>
      </c>
      <c r="T16" s="14">
        <v>1.0</v>
      </c>
      <c r="U16" s="13">
        <f t="shared" si="9"/>
        <v>47</v>
      </c>
      <c r="V16" s="17">
        <f t="shared" si="10"/>
        <v>47</v>
      </c>
      <c r="W16" s="13">
        <f t="shared" si="11"/>
        <v>1</v>
      </c>
      <c r="X16" s="18">
        <v>40.0</v>
      </c>
      <c r="Z16" s="13">
        <v>1.0</v>
      </c>
      <c r="AA16" s="13">
        <v>1.0</v>
      </c>
      <c r="AB16" s="13">
        <v>1.0</v>
      </c>
      <c r="AC16" s="13">
        <v>1.0</v>
      </c>
      <c r="AD16" s="13">
        <v>1.0</v>
      </c>
      <c r="AE16" s="13">
        <v>1.0</v>
      </c>
      <c r="AH16" s="1">
        <v>1.0</v>
      </c>
      <c r="AI16" s="13">
        <v>1.0</v>
      </c>
      <c r="AJ16" s="13">
        <v>1.0</v>
      </c>
      <c r="AK16" s="13">
        <v>1.0</v>
      </c>
      <c r="AL16" s="13">
        <v>1.0</v>
      </c>
      <c r="AM16" s="13">
        <v>1.0</v>
      </c>
    </row>
    <row r="17" ht="15.75" customHeight="1">
      <c r="A17" s="13">
        <v>16.0</v>
      </c>
      <c r="B17" s="21" t="s">
        <v>92</v>
      </c>
      <c r="C17" s="21" t="s">
        <v>39</v>
      </c>
      <c r="D17" s="13">
        <v>1.0</v>
      </c>
      <c r="E17" s="13">
        <v>1.0</v>
      </c>
      <c r="F17" s="13">
        <v>1.0</v>
      </c>
      <c r="G17" s="15">
        <v>46.0</v>
      </c>
      <c r="H17" s="13">
        <v>2.0</v>
      </c>
      <c r="I17" s="13">
        <f t="shared" si="1"/>
        <v>3</v>
      </c>
      <c r="J17" s="13">
        <f t="shared" si="2"/>
        <v>49</v>
      </c>
      <c r="K17" s="17">
        <f t="shared" si="3"/>
        <v>49</v>
      </c>
      <c r="L17" s="14">
        <f t="shared" si="4"/>
        <v>46</v>
      </c>
      <c r="N17" s="13">
        <f t="shared" si="5"/>
        <v>2</v>
      </c>
      <c r="O17" s="13">
        <f t="shared" si="6"/>
        <v>1</v>
      </c>
      <c r="P17" s="13">
        <f t="shared" si="7"/>
        <v>0</v>
      </c>
      <c r="R17" s="13">
        <f t="shared" si="8"/>
        <v>1</v>
      </c>
      <c r="S17" s="14">
        <v>1.0</v>
      </c>
      <c r="T17" s="14">
        <v>1.0</v>
      </c>
      <c r="U17" s="13">
        <f t="shared" si="9"/>
        <v>48</v>
      </c>
      <c r="V17" s="17">
        <f t="shared" si="10"/>
        <v>48</v>
      </c>
      <c r="W17" s="13">
        <f t="shared" si="11"/>
        <v>1</v>
      </c>
      <c r="X17" s="18">
        <v>38.0</v>
      </c>
      <c r="Z17" s="13">
        <v>1.0</v>
      </c>
      <c r="AA17" s="13">
        <v>1.0</v>
      </c>
      <c r="AB17" s="13">
        <v>1.0</v>
      </c>
      <c r="AC17" s="13">
        <v>1.0</v>
      </c>
      <c r="AD17" s="13">
        <v>1.0</v>
      </c>
      <c r="AE17" s="13">
        <v>1.0</v>
      </c>
      <c r="AH17" s="1">
        <v>1.0</v>
      </c>
      <c r="AI17" s="13">
        <v>1.0</v>
      </c>
      <c r="AJ17" s="13">
        <v>1.0</v>
      </c>
      <c r="AK17" s="13">
        <v>1.0</v>
      </c>
      <c r="AL17" s="13">
        <v>0.0</v>
      </c>
      <c r="AM17" s="13">
        <v>1.0</v>
      </c>
    </row>
    <row r="18" ht="15.75" customHeight="1">
      <c r="K18" s="16"/>
      <c r="S18" s="13"/>
      <c r="T18" s="13"/>
      <c r="V18" s="16"/>
      <c r="X18" s="16"/>
    </row>
    <row r="19" ht="15.75" customHeight="1">
      <c r="K19" s="16"/>
      <c r="S19" s="14"/>
      <c r="T19" s="13"/>
      <c r="V19" s="16"/>
      <c r="X19" s="16"/>
    </row>
    <row r="20" ht="15.75" customHeight="1">
      <c r="K20" s="16"/>
      <c r="S20" s="14"/>
      <c r="T20" s="13"/>
      <c r="V20" s="16"/>
      <c r="X20" s="16"/>
    </row>
    <row r="21" ht="12.75" customHeight="1"/>
    <row r="22" ht="12.75" customHeight="1"/>
    <row r="23" ht="15.75" customHeight="1"/>
    <row r="24" ht="12.75" customHeight="1"/>
    <row r="25" ht="12.75" customHeight="1"/>
    <row r="26" ht="12.75" customHeight="1">
      <c r="A26" s="25"/>
      <c r="B26" s="1" t="s">
        <v>60</v>
      </c>
      <c r="C26" s="1"/>
      <c r="D26" s="1"/>
      <c r="E26" s="1"/>
    </row>
    <row r="27" ht="12.75" customHeight="1">
      <c r="A27" s="26"/>
      <c r="B27" s="1" t="s">
        <v>61</v>
      </c>
      <c r="C27" s="1"/>
      <c r="D27" s="1"/>
      <c r="E27" s="1"/>
    </row>
    <row r="28" ht="12.75" customHeight="1">
      <c r="A28" s="27"/>
      <c r="B28" s="1" t="s">
        <v>62</v>
      </c>
      <c r="C28" s="1"/>
      <c r="D28" s="1"/>
      <c r="E28" s="1"/>
    </row>
    <row r="29" ht="12.75" customHeight="1">
      <c r="A29" s="1"/>
      <c r="B29" s="1"/>
      <c r="C29" s="1"/>
      <c r="D29" s="1"/>
      <c r="E29" s="1"/>
    </row>
    <row r="30" ht="12.75" customHeight="1">
      <c r="A30" s="28"/>
      <c r="B30" s="1" t="s">
        <v>63</v>
      </c>
      <c r="C30" s="1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>
      <c r="J43" s="29"/>
      <c r="K43" s="30"/>
      <c r="U43" s="29"/>
      <c r="V43" s="29"/>
      <c r="W43" s="29"/>
      <c r="X43" s="16"/>
    </row>
    <row r="44" ht="12.75" customHeight="1">
      <c r="J44" s="29"/>
      <c r="K44" s="30"/>
      <c r="U44" s="29"/>
      <c r="V44" s="29"/>
      <c r="W44" s="29"/>
      <c r="X44" s="16"/>
    </row>
    <row r="45" ht="12.75" customHeight="1">
      <c r="J45" s="29"/>
      <c r="K45" s="30"/>
      <c r="U45" s="29"/>
      <c r="V45" s="29"/>
      <c r="W45" s="29"/>
      <c r="X45" s="16"/>
    </row>
    <row r="46" ht="12.75" customHeight="1">
      <c r="J46" s="29"/>
      <c r="K46" s="30"/>
      <c r="U46" s="29"/>
      <c r="V46" s="29"/>
      <c r="W46" s="29"/>
      <c r="X46" s="16"/>
    </row>
    <row r="47" ht="12.75" customHeight="1">
      <c r="J47" s="29"/>
      <c r="K47" s="30"/>
      <c r="U47" s="29"/>
      <c r="V47" s="29"/>
      <c r="W47" s="29"/>
      <c r="X47" s="16"/>
    </row>
    <row r="48" ht="12.75" customHeight="1">
      <c r="J48" s="29"/>
      <c r="K48" s="30"/>
      <c r="U48" s="29"/>
      <c r="V48" s="29"/>
      <c r="W48" s="29"/>
      <c r="X48" s="16"/>
    </row>
    <row r="49" ht="12.75" customHeight="1">
      <c r="J49" s="29"/>
      <c r="K49" s="30"/>
      <c r="U49" s="29"/>
      <c r="V49" s="29"/>
      <c r="W49" s="29"/>
      <c r="X49" s="16"/>
    </row>
    <row r="50" ht="12.75" customHeight="1">
      <c r="J50" s="29"/>
      <c r="K50" s="30"/>
      <c r="U50" s="29"/>
      <c r="V50" s="29"/>
      <c r="W50" s="29"/>
      <c r="X50" s="16"/>
    </row>
    <row r="51" ht="12.75" customHeight="1">
      <c r="J51" s="29"/>
      <c r="K51" s="30"/>
      <c r="U51" s="29"/>
      <c r="V51" s="29"/>
      <c r="W51" s="29"/>
      <c r="X51" s="16"/>
    </row>
    <row r="52" ht="12.75" customHeight="1">
      <c r="J52" s="29"/>
      <c r="K52" s="30"/>
      <c r="U52" s="29"/>
      <c r="V52" s="29"/>
      <c r="W52" s="29"/>
      <c r="X52" s="16"/>
    </row>
    <row r="53" ht="12.75" customHeight="1">
      <c r="J53" s="29"/>
      <c r="K53" s="30"/>
      <c r="U53" s="29"/>
      <c r="V53" s="29"/>
      <c r="W53" s="29"/>
      <c r="X53" s="16"/>
    </row>
    <row r="54" ht="12.75" customHeight="1">
      <c r="J54" s="29"/>
      <c r="K54" s="30"/>
      <c r="U54" s="29"/>
      <c r="V54" s="29"/>
      <c r="W54" s="29"/>
      <c r="X54" s="16"/>
    </row>
    <row r="55" ht="12.75" customHeight="1">
      <c r="J55" s="29"/>
      <c r="K55" s="30"/>
      <c r="U55" s="29"/>
      <c r="V55" s="29"/>
      <c r="W55" s="29"/>
      <c r="X55" s="16"/>
    </row>
    <row r="56" ht="12.75" customHeight="1">
      <c r="J56" s="29"/>
      <c r="K56" s="30"/>
      <c r="U56" s="29"/>
      <c r="V56" s="29"/>
      <c r="W56" s="29"/>
      <c r="X56" s="16"/>
    </row>
    <row r="57" ht="12.75" customHeight="1">
      <c r="J57" s="29"/>
      <c r="K57" s="30"/>
      <c r="U57" s="29"/>
      <c r="V57" s="29"/>
      <c r="W57" s="29"/>
      <c r="X57" s="16"/>
    </row>
    <row r="58" ht="12.75" customHeight="1">
      <c r="J58" s="29"/>
      <c r="K58" s="30"/>
      <c r="U58" s="29"/>
      <c r="V58" s="29"/>
      <c r="W58" s="29"/>
      <c r="X58" s="16"/>
    </row>
    <row r="59" ht="12.75" customHeight="1">
      <c r="J59" s="29"/>
      <c r="K59" s="30"/>
      <c r="U59" s="29"/>
      <c r="V59" s="29"/>
      <c r="W59" s="29"/>
      <c r="X59" s="16"/>
    </row>
    <row r="60" ht="12.75" customHeight="1">
      <c r="J60" s="29"/>
      <c r="K60" s="30"/>
      <c r="U60" s="29"/>
      <c r="V60" s="29"/>
      <c r="W60" s="29"/>
      <c r="X60" s="16"/>
    </row>
    <row r="61" ht="12.75" customHeight="1">
      <c r="J61" s="29"/>
      <c r="K61" s="30"/>
      <c r="U61" s="29"/>
      <c r="V61" s="29"/>
      <c r="W61" s="29"/>
      <c r="X61" s="16"/>
    </row>
    <row r="62" ht="12.75" customHeight="1">
      <c r="J62" s="29"/>
      <c r="K62" s="30"/>
      <c r="U62" s="29"/>
      <c r="V62" s="29"/>
      <c r="W62" s="29"/>
      <c r="X62" s="16"/>
    </row>
    <row r="63" ht="12.75" customHeight="1">
      <c r="J63" s="29"/>
      <c r="K63" s="30"/>
      <c r="U63" s="29"/>
      <c r="V63" s="29"/>
      <c r="W63" s="29"/>
      <c r="X63" s="16"/>
    </row>
    <row r="64" ht="12.75" customHeight="1">
      <c r="J64" s="29"/>
      <c r="K64" s="30"/>
      <c r="U64" s="29"/>
      <c r="V64" s="29"/>
      <c r="W64" s="29"/>
      <c r="X64" s="16"/>
    </row>
    <row r="65" ht="12.75" customHeight="1">
      <c r="J65" s="29"/>
      <c r="K65" s="30"/>
      <c r="U65" s="29"/>
      <c r="V65" s="29"/>
      <c r="W65" s="29"/>
      <c r="X65" s="16"/>
    </row>
    <row r="66" ht="12.75" customHeight="1">
      <c r="J66" s="29"/>
      <c r="K66" s="30"/>
      <c r="U66" s="29"/>
      <c r="V66" s="29"/>
      <c r="W66" s="29"/>
      <c r="X66" s="16"/>
    </row>
    <row r="67" ht="12.75" customHeight="1">
      <c r="J67" s="29"/>
      <c r="K67" s="30"/>
      <c r="U67" s="29"/>
      <c r="V67" s="29"/>
      <c r="W67" s="29"/>
      <c r="X67" s="16"/>
    </row>
    <row r="68" ht="12.75" customHeight="1">
      <c r="J68" s="29"/>
      <c r="K68" s="30"/>
      <c r="U68" s="29"/>
      <c r="V68" s="29"/>
      <c r="W68" s="29"/>
      <c r="X68" s="16"/>
    </row>
    <row r="69" ht="12.75" customHeight="1">
      <c r="J69" s="29"/>
      <c r="K69" s="30"/>
      <c r="U69" s="29"/>
      <c r="V69" s="29"/>
      <c r="W69" s="29"/>
      <c r="X69" s="16"/>
    </row>
    <row r="70" ht="12.75" customHeight="1">
      <c r="J70" s="29"/>
      <c r="K70" s="30"/>
      <c r="U70" s="29"/>
      <c r="V70" s="29"/>
      <c r="W70" s="29"/>
      <c r="X70" s="16"/>
    </row>
    <row r="71" ht="12.75" customHeight="1">
      <c r="J71" s="29"/>
      <c r="K71" s="30"/>
      <c r="U71" s="29"/>
      <c r="V71" s="29"/>
      <c r="W71" s="29"/>
      <c r="X71" s="16"/>
    </row>
    <row r="72" ht="12.75" customHeight="1">
      <c r="J72" s="29"/>
      <c r="K72" s="30"/>
      <c r="U72" s="29"/>
      <c r="V72" s="29"/>
      <c r="W72" s="29"/>
      <c r="X72" s="16"/>
    </row>
    <row r="73" ht="12.75" customHeight="1">
      <c r="J73" s="29"/>
      <c r="K73" s="30"/>
      <c r="U73" s="29"/>
      <c r="V73" s="29"/>
      <c r="W73" s="29"/>
      <c r="X73" s="16"/>
    </row>
    <row r="74" ht="12.75" customHeight="1">
      <c r="J74" s="29"/>
      <c r="K74" s="30"/>
      <c r="U74" s="29"/>
      <c r="V74" s="29"/>
      <c r="W74" s="29"/>
      <c r="X74" s="16"/>
    </row>
    <row r="75" ht="12.75" customHeight="1">
      <c r="J75" s="29"/>
      <c r="K75" s="30"/>
      <c r="U75" s="29"/>
      <c r="V75" s="29"/>
      <c r="W75" s="29"/>
      <c r="X75" s="16"/>
    </row>
    <row r="76" ht="12.75" customHeight="1">
      <c r="J76" s="29"/>
      <c r="K76" s="30"/>
      <c r="U76" s="29"/>
      <c r="V76" s="29"/>
      <c r="W76" s="29"/>
      <c r="X76" s="16"/>
    </row>
    <row r="77" ht="12.75" customHeight="1">
      <c r="J77" s="29"/>
      <c r="K77" s="30"/>
      <c r="U77" s="29"/>
      <c r="V77" s="29"/>
      <c r="W77" s="29"/>
      <c r="X77" s="16"/>
    </row>
    <row r="78" ht="12.75" customHeight="1">
      <c r="J78" s="29"/>
      <c r="K78" s="30"/>
      <c r="U78" s="29"/>
      <c r="V78" s="29"/>
      <c r="W78" s="29"/>
      <c r="X78" s="16"/>
    </row>
    <row r="79" ht="12.75" customHeight="1">
      <c r="J79" s="29"/>
      <c r="K79" s="30"/>
      <c r="U79" s="29"/>
      <c r="V79" s="29"/>
      <c r="W79" s="29"/>
      <c r="X79" s="16"/>
    </row>
    <row r="80" ht="12.75" customHeight="1">
      <c r="J80" s="29"/>
      <c r="K80" s="30"/>
      <c r="U80" s="29"/>
      <c r="V80" s="29"/>
      <c r="W80" s="29"/>
      <c r="X80" s="16"/>
    </row>
    <row r="81" ht="12.75" customHeight="1">
      <c r="J81" s="29"/>
      <c r="K81" s="30"/>
      <c r="U81" s="29"/>
      <c r="V81" s="29"/>
      <c r="W81" s="29"/>
      <c r="X81" s="16"/>
    </row>
    <row r="82" ht="12.75" customHeight="1">
      <c r="J82" s="29"/>
      <c r="K82" s="30"/>
      <c r="U82" s="29"/>
      <c r="V82" s="29"/>
      <c r="W82" s="29"/>
      <c r="X82" s="16"/>
    </row>
    <row r="83" ht="12.75" customHeight="1">
      <c r="J83" s="29"/>
      <c r="K83" s="30"/>
      <c r="U83" s="29"/>
      <c r="V83" s="29"/>
      <c r="W83" s="29"/>
      <c r="X83" s="16"/>
    </row>
    <row r="84" ht="12.75" customHeight="1">
      <c r="J84" s="29"/>
      <c r="K84" s="30"/>
      <c r="U84" s="29"/>
      <c r="V84" s="29"/>
      <c r="W84" s="29"/>
      <c r="X84" s="16"/>
    </row>
    <row r="85" ht="12.75" customHeight="1">
      <c r="J85" s="29"/>
      <c r="K85" s="30"/>
      <c r="U85" s="29"/>
      <c r="V85" s="29"/>
      <c r="W85" s="29"/>
      <c r="X85" s="16"/>
    </row>
    <row r="86" ht="12.75" customHeight="1">
      <c r="J86" s="29"/>
      <c r="K86" s="30"/>
      <c r="U86" s="29"/>
      <c r="V86" s="29"/>
      <c r="W86" s="29"/>
      <c r="X86" s="16"/>
    </row>
    <row r="87" ht="12.75" customHeight="1">
      <c r="J87" s="29"/>
      <c r="K87" s="30"/>
      <c r="U87" s="29"/>
      <c r="V87" s="29"/>
      <c r="W87" s="29"/>
      <c r="X87" s="16"/>
    </row>
    <row r="88" ht="12.75" customHeight="1">
      <c r="J88" s="29"/>
      <c r="K88" s="30"/>
      <c r="U88" s="29"/>
      <c r="V88" s="29"/>
      <c r="W88" s="29"/>
      <c r="X88" s="16"/>
    </row>
    <row r="89" ht="12.75" customHeight="1">
      <c r="J89" s="29"/>
      <c r="K89" s="30"/>
      <c r="U89" s="29"/>
      <c r="V89" s="29"/>
      <c r="W89" s="29"/>
      <c r="X89" s="16"/>
    </row>
    <row r="90" ht="12.75" customHeight="1">
      <c r="J90" s="29"/>
      <c r="K90" s="30"/>
      <c r="U90" s="29"/>
      <c r="V90" s="29"/>
      <c r="W90" s="29"/>
      <c r="X90" s="16"/>
    </row>
    <row r="91" ht="12.75" customHeight="1">
      <c r="J91" s="29"/>
      <c r="K91" s="30"/>
      <c r="U91" s="29"/>
      <c r="V91" s="29"/>
      <c r="W91" s="29"/>
      <c r="X91" s="16"/>
    </row>
    <row r="92" ht="12.75" customHeight="1">
      <c r="J92" s="29"/>
      <c r="K92" s="30"/>
      <c r="U92" s="29"/>
      <c r="V92" s="29"/>
      <c r="W92" s="29"/>
      <c r="X92" s="16"/>
    </row>
    <row r="93" ht="12.75" customHeight="1">
      <c r="J93" s="29"/>
      <c r="K93" s="30"/>
      <c r="U93" s="29"/>
      <c r="V93" s="29"/>
      <c r="W93" s="29"/>
      <c r="X93" s="16"/>
    </row>
    <row r="94" ht="12.75" customHeight="1">
      <c r="J94" s="29"/>
      <c r="K94" s="30"/>
      <c r="U94" s="29"/>
      <c r="V94" s="29"/>
      <c r="W94" s="29"/>
      <c r="X94" s="16"/>
    </row>
    <row r="95" ht="12.75" customHeight="1">
      <c r="J95" s="29"/>
      <c r="K95" s="30"/>
      <c r="U95" s="29"/>
      <c r="V95" s="29"/>
      <c r="W95" s="29"/>
      <c r="X95" s="16"/>
    </row>
    <row r="96" ht="12.75" customHeight="1">
      <c r="J96" s="29"/>
      <c r="K96" s="30"/>
      <c r="U96" s="29"/>
      <c r="V96" s="29"/>
      <c r="W96" s="29"/>
      <c r="X96" s="16"/>
    </row>
    <row r="97" ht="12.75" customHeight="1">
      <c r="J97" s="29"/>
      <c r="K97" s="30"/>
      <c r="U97" s="29"/>
      <c r="V97" s="29"/>
      <c r="W97" s="29"/>
      <c r="X97" s="16"/>
    </row>
    <row r="98" ht="12.75" customHeight="1">
      <c r="J98" s="29"/>
      <c r="K98" s="30"/>
      <c r="U98" s="29"/>
      <c r="V98" s="29"/>
      <c r="W98" s="29"/>
      <c r="X98" s="16"/>
    </row>
    <row r="99" ht="12.75" customHeight="1">
      <c r="J99" s="29"/>
      <c r="K99" s="30"/>
      <c r="U99" s="29"/>
      <c r="V99" s="29"/>
      <c r="W99" s="29"/>
      <c r="X99" s="16"/>
    </row>
    <row r="100" ht="12.75" customHeight="1">
      <c r="J100" s="29"/>
      <c r="K100" s="30"/>
      <c r="U100" s="29"/>
      <c r="V100" s="29"/>
      <c r="W100" s="29"/>
      <c r="X100" s="16"/>
    </row>
    <row r="101" ht="12.75" customHeight="1">
      <c r="J101" s="29"/>
      <c r="K101" s="30"/>
      <c r="U101" s="29"/>
      <c r="V101" s="29"/>
      <c r="W101" s="29"/>
      <c r="X101" s="16"/>
    </row>
    <row r="102" ht="12.75" customHeight="1">
      <c r="J102" s="29"/>
      <c r="K102" s="30"/>
      <c r="U102" s="29"/>
      <c r="V102" s="29"/>
      <c r="W102" s="29"/>
      <c r="X102" s="16"/>
    </row>
    <row r="103" ht="12.75" customHeight="1">
      <c r="J103" s="29"/>
      <c r="K103" s="30"/>
      <c r="U103" s="29"/>
      <c r="V103" s="29"/>
      <c r="W103" s="29"/>
      <c r="X103" s="16"/>
    </row>
    <row r="104" ht="12.75" customHeight="1">
      <c r="J104" s="29"/>
      <c r="K104" s="30"/>
      <c r="U104" s="29"/>
      <c r="V104" s="29"/>
      <c r="W104" s="29"/>
      <c r="X104" s="16"/>
    </row>
    <row r="105" ht="12.75" customHeight="1">
      <c r="J105" s="29"/>
      <c r="K105" s="30"/>
      <c r="U105" s="29"/>
      <c r="V105" s="29"/>
      <c r="W105" s="29"/>
      <c r="X105" s="16"/>
    </row>
    <row r="106" ht="12.75" customHeight="1">
      <c r="J106" s="29"/>
      <c r="K106" s="30"/>
      <c r="U106" s="29"/>
      <c r="V106" s="29"/>
      <c r="W106" s="29"/>
      <c r="X106" s="16"/>
    </row>
    <row r="107" ht="12.75" customHeight="1">
      <c r="J107" s="29"/>
      <c r="K107" s="30"/>
      <c r="U107" s="29"/>
      <c r="V107" s="29"/>
      <c r="W107" s="29"/>
      <c r="X107" s="16"/>
    </row>
    <row r="108" ht="12.75" customHeight="1">
      <c r="J108" s="29"/>
      <c r="K108" s="30"/>
      <c r="U108" s="29"/>
      <c r="V108" s="29"/>
      <c r="W108" s="29"/>
      <c r="X108" s="16"/>
    </row>
    <row r="109" ht="12.75" customHeight="1">
      <c r="J109" s="29"/>
      <c r="K109" s="30"/>
      <c r="U109" s="29"/>
      <c r="V109" s="29"/>
      <c r="W109" s="29"/>
      <c r="X109" s="16"/>
    </row>
    <row r="110" ht="12.75" customHeight="1">
      <c r="J110" s="29"/>
      <c r="K110" s="30"/>
      <c r="U110" s="29"/>
      <c r="V110" s="29"/>
      <c r="W110" s="29"/>
      <c r="X110" s="16"/>
    </row>
    <row r="111" ht="12.75" customHeight="1">
      <c r="J111" s="29"/>
      <c r="K111" s="30"/>
      <c r="U111" s="29"/>
      <c r="V111" s="29"/>
      <c r="W111" s="29"/>
      <c r="X111" s="16"/>
    </row>
    <row r="112" ht="12.75" customHeight="1">
      <c r="J112" s="29"/>
      <c r="K112" s="30"/>
      <c r="U112" s="29"/>
      <c r="V112" s="29"/>
      <c r="W112" s="29"/>
      <c r="X112" s="16"/>
    </row>
    <row r="113" ht="12.75" customHeight="1">
      <c r="J113" s="29"/>
      <c r="K113" s="30"/>
      <c r="U113" s="29"/>
      <c r="V113" s="29"/>
      <c r="W113" s="29"/>
      <c r="X113" s="16"/>
    </row>
    <row r="114" ht="12.75" customHeight="1">
      <c r="J114" s="29"/>
      <c r="K114" s="30"/>
      <c r="U114" s="29"/>
      <c r="V114" s="29"/>
      <c r="W114" s="29"/>
      <c r="X114" s="16"/>
    </row>
    <row r="115" ht="12.75" customHeight="1">
      <c r="J115" s="29"/>
      <c r="K115" s="30"/>
      <c r="U115" s="29"/>
      <c r="V115" s="29"/>
      <c r="W115" s="29"/>
      <c r="X115" s="16"/>
    </row>
    <row r="116" ht="12.75" customHeight="1">
      <c r="J116" s="29"/>
      <c r="K116" s="30"/>
      <c r="U116" s="29"/>
      <c r="V116" s="29"/>
      <c r="W116" s="29"/>
      <c r="X116" s="16"/>
    </row>
    <row r="117" ht="12.75" customHeight="1">
      <c r="J117" s="29"/>
      <c r="K117" s="30"/>
      <c r="U117" s="29"/>
      <c r="V117" s="29"/>
      <c r="W117" s="29"/>
      <c r="X117" s="16"/>
    </row>
    <row r="118" ht="12.75" customHeight="1">
      <c r="J118" s="29"/>
      <c r="K118" s="30"/>
      <c r="U118" s="29"/>
      <c r="V118" s="29"/>
      <c r="W118" s="29"/>
      <c r="X118" s="16"/>
    </row>
    <row r="119" ht="12.75" customHeight="1">
      <c r="J119" s="29"/>
      <c r="K119" s="30"/>
      <c r="U119" s="29"/>
      <c r="V119" s="29"/>
      <c r="W119" s="29"/>
      <c r="X119" s="16"/>
    </row>
    <row r="120" ht="12.75" customHeight="1">
      <c r="J120" s="29"/>
      <c r="K120" s="30"/>
      <c r="U120" s="29"/>
      <c r="V120" s="29"/>
      <c r="W120" s="29"/>
      <c r="X120" s="16"/>
    </row>
    <row r="121" ht="12.75" customHeight="1">
      <c r="J121" s="29"/>
      <c r="K121" s="30"/>
      <c r="U121" s="29"/>
      <c r="V121" s="29"/>
      <c r="W121" s="29"/>
      <c r="X121" s="16"/>
    </row>
    <row r="122" ht="12.75" customHeight="1">
      <c r="J122" s="29"/>
      <c r="K122" s="30"/>
      <c r="U122" s="29"/>
      <c r="V122" s="29"/>
      <c r="W122" s="29"/>
      <c r="X122" s="16"/>
    </row>
    <row r="123" ht="12.75" customHeight="1">
      <c r="J123" s="29"/>
      <c r="K123" s="30"/>
      <c r="U123" s="29"/>
      <c r="V123" s="29"/>
      <c r="W123" s="29"/>
      <c r="X123" s="16"/>
    </row>
    <row r="124" ht="12.75" customHeight="1">
      <c r="J124" s="29"/>
      <c r="K124" s="30"/>
      <c r="U124" s="29"/>
      <c r="V124" s="29"/>
      <c r="W124" s="29"/>
      <c r="X124" s="16"/>
    </row>
    <row r="125" ht="12.75" customHeight="1">
      <c r="J125" s="29"/>
      <c r="K125" s="30"/>
      <c r="U125" s="29"/>
      <c r="V125" s="29"/>
      <c r="W125" s="29"/>
      <c r="X125" s="16"/>
    </row>
    <row r="126" ht="12.75" customHeight="1">
      <c r="J126" s="29"/>
      <c r="K126" s="30"/>
      <c r="U126" s="29"/>
      <c r="V126" s="29"/>
      <c r="W126" s="29"/>
      <c r="X126" s="16"/>
    </row>
    <row r="127" ht="12.75" customHeight="1">
      <c r="J127" s="29"/>
      <c r="K127" s="30"/>
      <c r="U127" s="29"/>
      <c r="V127" s="29"/>
      <c r="W127" s="29"/>
      <c r="X127" s="16"/>
    </row>
    <row r="128" ht="12.75" customHeight="1">
      <c r="J128" s="29"/>
      <c r="K128" s="30"/>
      <c r="U128" s="29"/>
      <c r="V128" s="29"/>
      <c r="W128" s="29"/>
      <c r="X128" s="16"/>
    </row>
    <row r="129" ht="12.75" customHeight="1">
      <c r="J129" s="29"/>
      <c r="K129" s="30"/>
      <c r="U129" s="29"/>
      <c r="V129" s="29"/>
      <c r="W129" s="29"/>
      <c r="X129" s="16"/>
    </row>
    <row r="130" ht="12.75" customHeight="1">
      <c r="J130" s="29"/>
      <c r="K130" s="30"/>
      <c r="U130" s="29"/>
      <c r="V130" s="29"/>
      <c r="W130" s="29"/>
      <c r="X130" s="16"/>
    </row>
    <row r="131" ht="12.75" customHeight="1">
      <c r="J131" s="29"/>
      <c r="K131" s="30"/>
      <c r="U131" s="29"/>
      <c r="V131" s="29"/>
      <c r="W131" s="29"/>
      <c r="X131" s="16"/>
    </row>
    <row r="132" ht="12.75" customHeight="1">
      <c r="J132" s="29"/>
      <c r="K132" s="30"/>
      <c r="U132" s="29"/>
      <c r="V132" s="29"/>
      <c r="W132" s="29"/>
      <c r="X132" s="16"/>
    </row>
    <row r="133" ht="12.75" customHeight="1">
      <c r="J133" s="29"/>
      <c r="K133" s="30"/>
      <c r="U133" s="29"/>
      <c r="V133" s="29"/>
      <c r="W133" s="29"/>
      <c r="X133" s="16"/>
    </row>
    <row r="134" ht="12.75" customHeight="1">
      <c r="J134" s="29"/>
      <c r="K134" s="30"/>
      <c r="U134" s="29"/>
      <c r="V134" s="29"/>
      <c r="W134" s="29"/>
      <c r="X134" s="16"/>
    </row>
    <row r="135" ht="12.75" customHeight="1">
      <c r="J135" s="29"/>
      <c r="K135" s="30"/>
      <c r="U135" s="29"/>
      <c r="V135" s="29"/>
      <c r="W135" s="29"/>
      <c r="X135" s="16"/>
    </row>
    <row r="136" ht="12.75" customHeight="1">
      <c r="J136" s="29"/>
      <c r="K136" s="30"/>
      <c r="U136" s="29"/>
      <c r="V136" s="29"/>
      <c r="W136" s="29"/>
      <c r="X136" s="16"/>
    </row>
    <row r="137" ht="12.75" customHeight="1">
      <c r="J137" s="29"/>
      <c r="K137" s="30"/>
      <c r="U137" s="29"/>
      <c r="V137" s="29"/>
      <c r="W137" s="29"/>
      <c r="X137" s="16"/>
    </row>
    <row r="138" ht="12.75" customHeight="1">
      <c r="J138" s="29"/>
      <c r="K138" s="30"/>
      <c r="U138" s="29"/>
      <c r="V138" s="29"/>
      <c r="W138" s="29"/>
      <c r="X138" s="16"/>
    </row>
    <row r="139" ht="12.75" customHeight="1">
      <c r="J139" s="29"/>
      <c r="K139" s="30"/>
      <c r="U139" s="29"/>
      <c r="V139" s="29"/>
      <c r="W139" s="29"/>
      <c r="X139" s="16"/>
    </row>
    <row r="140" ht="12.75" customHeight="1">
      <c r="J140" s="29"/>
      <c r="K140" s="30"/>
      <c r="U140" s="29"/>
      <c r="V140" s="29"/>
      <c r="W140" s="29"/>
      <c r="X140" s="16"/>
    </row>
    <row r="141" ht="12.75" customHeight="1">
      <c r="J141" s="29"/>
      <c r="K141" s="30"/>
      <c r="U141" s="29"/>
      <c r="V141" s="29"/>
      <c r="W141" s="29"/>
      <c r="X141" s="16"/>
    </row>
    <row r="142" ht="12.75" customHeight="1">
      <c r="J142" s="29"/>
      <c r="K142" s="30"/>
      <c r="U142" s="29"/>
      <c r="V142" s="29"/>
      <c r="W142" s="29"/>
      <c r="X142" s="16"/>
    </row>
    <row r="143" ht="12.75" customHeight="1">
      <c r="J143" s="29"/>
      <c r="K143" s="30"/>
      <c r="U143" s="29"/>
      <c r="V143" s="29"/>
      <c r="W143" s="29"/>
      <c r="X143" s="16"/>
    </row>
    <row r="144" ht="12.75" customHeight="1">
      <c r="J144" s="29"/>
      <c r="K144" s="30"/>
      <c r="U144" s="29"/>
      <c r="V144" s="29"/>
      <c r="W144" s="29"/>
      <c r="X144" s="16"/>
    </row>
    <row r="145" ht="12.75" customHeight="1">
      <c r="J145" s="29"/>
      <c r="K145" s="30"/>
      <c r="U145" s="29"/>
      <c r="V145" s="29"/>
      <c r="W145" s="29"/>
      <c r="X145" s="16"/>
    </row>
    <row r="146" ht="12.75" customHeight="1">
      <c r="J146" s="29"/>
      <c r="K146" s="30"/>
      <c r="U146" s="29"/>
      <c r="V146" s="29"/>
      <c r="W146" s="29"/>
      <c r="X146" s="16"/>
    </row>
    <row r="147" ht="12.75" customHeight="1">
      <c r="J147" s="29"/>
      <c r="K147" s="30"/>
      <c r="U147" s="29"/>
      <c r="V147" s="29"/>
      <c r="W147" s="29"/>
      <c r="X147" s="16"/>
    </row>
    <row r="148" ht="12.75" customHeight="1">
      <c r="J148" s="29"/>
      <c r="K148" s="30"/>
      <c r="U148" s="29"/>
      <c r="V148" s="29"/>
      <c r="W148" s="29"/>
      <c r="X148" s="16"/>
    </row>
    <row r="149" ht="12.75" customHeight="1">
      <c r="J149" s="29"/>
      <c r="K149" s="30"/>
      <c r="U149" s="29"/>
      <c r="V149" s="29"/>
      <c r="W149" s="29"/>
      <c r="X149" s="16"/>
    </row>
    <row r="150" ht="12.75" customHeight="1">
      <c r="J150" s="29"/>
      <c r="K150" s="30"/>
      <c r="U150" s="29"/>
      <c r="V150" s="29"/>
      <c r="W150" s="29"/>
      <c r="X150" s="16"/>
    </row>
    <row r="151" ht="12.75" customHeight="1">
      <c r="J151" s="29"/>
      <c r="K151" s="30"/>
      <c r="U151" s="29"/>
      <c r="V151" s="29"/>
      <c r="W151" s="29"/>
      <c r="X151" s="16"/>
    </row>
    <row r="152" ht="12.75" customHeight="1">
      <c r="J152" s="29"/>
      <c r="K152" s="30"/>
      <c r="U152" s="29"/>
      <c r="V152" s="29"/>
      <c r="W152" s="29"/>
      <c r="X152" s="16"/>
    </row>
    <row r="153" ht="12.75" customHeight="1">
      <c r="J153" s="29"/>
      <c r="K153" s="30"/>
      <c r="U153" s="29"/>
      <c r="V153" s="29"/>
      <c r="W153" s="29"/>
      <c r="X153" s="16"/>
    </row>
    <row r="154" ht="12.75" customHeight="1">
      <c r="J154" s="29"/>
      <c r="K154" s="30"/>
      <c r="U154" s="29"/>
      <c r="V154" s="29"/>
      <c r="W154" s="29"/>
      <c r="X154" s="16"/>
    </row>
    <row r="155" ht="12.75" customHeight="1">
      <c r="J155" s="29"/>
      <c r="K155" s="30"/>
      <c r="U155" s="29"/>
      <c r="V155" s="29"/>
      <c r="W155" s="29"/>
      <c r="X155" s="16"/>
    </row>
    <row r="156" ht="12.75" customHeight="1">
      <c r="J156" s="29"/>
      <c r="K156" s="30"/>
      <c r="U156" s="29"/>
      <c r="V156" s="29"/>
      <c r="W156" s="29"/>
      <c r="X156" s="16"/>
    </row>
    <row r="157" ht="12.75" customHeight="1">
      <c r="J157" s="29"/>
      <c r="K157" s="30"/>
      <c r="U157" s="29"/>
      <c r="V157" s="29"/>
      <c r="W157" s="29"/>
      <c r="X157" s="16"/>
    </row>
    <row r="158" ht="12.75" customHeight="1">
      <c r="J158" s="29"/>
      <c r="K158" s="30"/>
      <c r="U158" s="29"/>
      <c r="V158" s="29"/>
      <c r="W158" s="29"/>
      <c r="X158" s="16"/>
    </row>
    <row r="159" ht="12.75" customHeight="1">
      <c r="J159" s="29"/>
      <c r="K159" s="30"/>
      <c r="U159" s="29"/>
      <c r="V159" s="29"/>
      <c r="W159" s="29"/>
      <c r="X159" s="16"/>
    </row>
    <row r="160" ht="12.75" customHeight="1">
      <c r="J160" s="29"/>
      <c r="K160" s="30"/>
      <c r="U160" s="29"/>
      <c r="V160" s="29"/>
      <c r="W160" s="29"/>
      <c r="X160" s="16"/>
    </row>
    <row r="161" ht="12.75" customHeight="1">
      <c r="J161" s="29"/>
      <c r="K161" s="30"/>
      <c r="U161" s="29"/>
      <c r="V161" s="29"/>
      <c r="W161" s="29"/>
      <c r="X161" s="16"/>
    </row>
    <row r="162" ht="12.75" customHeight="1">
      <c r="J162" s="29"/>
      <c r="K162" s="30"/>
      <c r="U162" s="29"/>
      <c r="V162" s="29"/>
      <c r="W162" s="29"/>
      <c r="X162" s="16"/>
    </row>
    <row r="163" ht="12.75" customHeight="1">
      <c r="J163" s="29"/>
      <c r="K163" s="30"/>
      <c r="U163" s="29"/>
      <c r="V163" s="29"/>
      <c r="W163" s="29"/>
      <c r="X163" s="16"/>
    </row>
    <row r="164" ht="12.75" customHeight="1">
      <c r="J164" s="29"/>
      <c r="K164" s="30"/>
      <c r="U164" s="29"/>
      <c r="V164" s="29"/>
      <c r="W164" s="29"/>
      <c r="X164" s="16"/>
    </row>
    <row r="165" ht="12.75" customHeight="1">
      <c r="J165" s="29"/>
      <c r="K165" s="30"/>
      <c r="U165" s="29"/>
      <c r="V165" s="29"/>
      <c r="W165" s="29"/>
      <c r="X165" s="16"/>
    </row>
    <row r="166" ht="12.75" customHeight="1">
      <c r="J166" s="29"/>
      <c r="K166" s="30"/>
      <c r="U166" s="29"/>
      <c r="V166" s="29"/>
      <c r="W166" s="29"/>
      <c r="X166" s="16"/>
    </row>
    <row r="167" ht="12.75" customHeight="1">
      <c r="J167" s="29"/>
      <c r="K167" s="30"/>
      <c r="U167" s="29"/>
      <c r="V167" s="29"/>
      <c r="W167" s="29"/>
      <c r="X167" s="16"/>
    </row>
    <row r="168" ht="12.75" customHeight="1">
      <c r="J168" s="29"/>
      <c r="K168" s="30"/>
      <c r="U168" s="29"/>
      <c r="V168" s="29"/>
      <c r="W168" s="29"/>
      <c r="X168" s="16"/>
    </row>
    <row r="169" ht="12.75" customHeight="1">
      <c r="J169" s="29"/>
      <c r="K169" s="30"/>
      <c r="U169" s="29"/>
      <c r="V169" s="29"/>
      <c r="W169" s="29"/>
      <c r="X169" s="16"/>
    </row>
    <row r="170" ht="12.75" customHeight="1">
      <c r="J170" s="29"/>
      <c r="K170" s="30"/>
      <c r="U170" s="29"/>
      <c r="V170" s="29"/>
      <c r="W170" s="29"/>
      <c r="X170" s="16"/>
    </row>
    <row r="171" ht="12.75" customHeight="1">
      <c r="J171" s="29"/>
      <c r="K171" s="30"/>
      <c r="U171" s="29"/>
      <c r="V171" s="29"/>
      <c r="W171" s="29"/>
      <c r="X171" s="16"/>
    </row>
    <row r="172" ht="12.75" customHeight="1">
      <c r="J172" s="29"/>
      <c r="K172" s="30"/>
      <c r="U172" s="29"/>
      <c r="V172" s="29"/>
      <c r="W172" s="29"/>
      <c r="X172" s="16"/>
    </row>
    <row r="173" ht="12.75" customHeight="1">
      <c r="J173" s="29"/>
      <c r="K173" s="30"/>
      <c r="U173" s="29"/>
      <c r="V173" s="29"/>
      <c r="W173" s="29"/>
      <c r="X173" s="16"/>
    </row>
    <row r="174" ht="12.75" customHeight="1">
      <c r="J174" s="29"/>
      <c r="K174" s="30"/>
      <c r="U174" s="29"/>
      <c r="V174" s="29"/>
      <c r="W174" s="29"/>
      <c r="X174" s="16"/>
    </row>
    <row r="175" ht="12.75" customHeight="1">
      <c r="J175" s="29"/>
      <c r="K175" s="30"/>
      <c r="U175" s="29"/>
      <c r="V175" s="29"/>
      <c r="W175" s="29"/>
      <c r="X175" s="16"/>
    </row>
    <row r="176" ht="12.75" customHeight="1">
      <c r="J176" s="29"/>
      <c r="K176" s="30"/>
      <c r="U176" s="29"/>
      <c r="V176" s="29"/>
      <c r="W176" s="29"/>
      <c r="X176" s="16"/>
    </row>
    <row r="177" ht="12.75" customHeight="1">
      <c r="J177" s="29"/>
      <c r="K177" s="30"/>
      <c r="U177" s="29"/>
      <c r="V177" s="29"/>
      <c r="W177" s="29"/>
      <c r="X177" s="16"/>
    </row>
    <row r="178" ht="12.75" customHeight="1">
      <c r="J178" s="29"/>
      <c r="K178" s="30"/>
      <c r="U178" s="29"/>
      <c r="V178" s="29"/>
      <c r="W178" s="29"/>
      <c r="X178" s="16"/>
    </row>
    <row r="179" ht="12.75" customHeight="1">
      <c r="J179" s="29"/>
      <c r="K179" s="30"/>
      <c r="U179" s="29"/>
      <c r="V179" s="29"/>
      <c r="W179" s="29"/>
      <c r="X179" s="16"/>
    </row>
    <row r="180" ht="12.75" customHeight="1">
      <c r="J180" s="29"/>
      <c r="K180" s="30"/>
      <c r="U180" s="29"/>
      <c r="V180" s="29"/>
      <c r="W180" s="29"/>
      <c r="X180" s="16"/>
    </row>
    <row r="181" ht="12.75" customHeight="1">
      <c r="J181" s="29"/>
      <c r="K181" s="30"/>
      <c r="U181" s="29"/>
      <c r="V181" s="29"/>
      <c r="W181" s="29"/>
      <c r="X181" s="16"/>
    </row>
    <row r="182" ht="12.75" customHeight="1">
      <c r="J182" s="29"/>
      <c r="K182" s="30"/>
      <c r="U182" s="29"/>
      <c r="V182" s="29"/>
      <c r="W182" s="29"/>
      <c r="X182" s="16"/>
    </row>
    <row r="183" ht="12.75" customHeight="1">
      <c r="J183" s="29"/>
      <c r="K183" s="30"/>
      <c r="U183" s="29"/>
      <c r="V183" s="29"/>
      <c r="W183" s="29"/>
      <c r="X183" s="16"/>
    </row>
    <row r="184" ht="12.75" customHeight="1">
      <c r="J184" s="29"/>
      <c r="K184" s="30"/>
      <c r="U184" s="29"/>
      <c r="V184" s="29"/>
      <c r="W184" s="29"/>
      <c r="X184" s="16"/>
    </row>
    <row r="185" ht="12.75" customHeight="1">
      <c r="J185" s="29"/>
      <c r="K185" s="30"/>
      <c r="U185" s="29"/>
      <c r="V185" s="29"/>
      <c r="W185" s="29"/>
      <c r="X185" s="16"/>
    </row>
    <row r="186" ht="12.75" customHeight="1">
      <c r="J186" s="29"/>
      <c r="K186" s="30"/>
      <c r="U186" s="29"/>
      <c r="V186" s="29"/>
      <c r="W186" s="29"/>
      <c r="X186" s="16"/>
    </row>
    <row r="187" ht="12.75" customHeight="1">
      <c r="J187" s="29"/>
      <c r="K187" s="30"/>
      <c r="U187" s="29"/>
      <c r="V187" s="29"/>
      <c r="W187" s="29"/>
      <c r="X187" s="16"/>
    </row>
    <row r="188" ht="12.75" customHeight="1">
      <c r="J188" s="29"/>
      <c r="K188" s="30"/>
      <c r="U188" s="29"/>
      <c r="V188" s="29"/>
      <c r="W188" s="29"/>
      <c r="X188" s="16"/>
    </row>
    <row r="189" ht="12.75" customHeight="1">
      <c r="J189" s="29"/>
      <c r="K189" s="30"/>
      <c r="U189" s="29"/>
      <c r="V189" s="29"/>
      <c r="W189" s="29"/>
      <c r="X189" s="16"/>
    </row>
    <row r="190" ht="12.75" customHeight="1">
      <c r="J190" s="29"/>
      <c r="K190" s="30"/>
      <c r="U190" s="29"/>
      <c r="V190" s="29"/>
      <c r="W190" s="29"/>
      <c r="X190" s="16"/>
    </row>
    <row r="191" ht="12.75" customHeight="1">
      <c r="J191" s="29"/>
      <c r="K191" s="30"/>
      <c r="U191" s="29"/>
      <c r="V191" s="29"/>
      <c r="W191" s="29"/>
      <c r="X191" s="16"/>
    </row>
    <row r="192" ht="12.75" customHeight="1">
      <c r="J192" s="29"/>
      <c r="K192" s="30"/>
      <c r="U192" s="29"/>
      <c r="V192" s="29"/>
      <c r="W192" s="29"/>
      <c r="X192" s="16"/>
    </row>
    <row r="193" ht="12.75" customHeight="1">
      <c r="J193" s="29"/>
      <c r="K193" s="30"/>
      <c r="U193" s="29"/>
      <c r="V193" s="29"/>
      <c r="W193" s="29"/>
      <c r="X193" s="16"/>
    </row>
    <row r="194" ht="12.75" customHeight="1">
      <c r="J194" s="29"/>
      <c r="K194" s="30"/>
      <c r="U194" s="29"/>
      <c r="V194" s="29"/>
      <c r="W194" s="29"/>
      <c r="X194" s="16"/>
    </row>
    <row r="195" ht="12.75" customHeight="1">
      <c r="J195" s="29"/>
      <c r="K195" s="30"/>
      <c r="U195" s="29"/>
      <c r="V195" s="29"/>
      <c r="W195" s="29"/>
      <c r="X195" s="16"/>
    </row>
    <row r="196" ht="12.75" customHeight="1">
      <c r="J196" s="29"/>
      <c r="K196" s="30"/>
      <c r="U196" s="29"/>
      <c r="V196" s="29"/>
      <c r="W196" s="29"/>
      <c r="X196" s="16"/>
    </row>
    <row r="197" ht="12.75" customHeight="1">
      <c r="J197" s="29"/>
      <c r="K197" s="30"/>
      <c r="U197" s="29"/>
      <c r="V197" s="29"/>
      <c r="W197" s="29"/>
      <c r="X197" s="16"/>
    </row>
    <row r="198" ht="12.75" customHeight="1">
      <c r="J198" s="29"/>
      <c r="K198" s="30"/>
      <c r="U198" s="29"/>
      <c r="V198" s="29"/>
      <c r="W198" s="29"/>
      <c r="X198" s="16"/>
    </row>
    <row r="199" ht="12.75" customHeight="1">
      <c r="J199" s="29"/>
      <c r="K199" s="30"/>
      <c r="U199" s="29"/>
      <c r="V199" s="29"/>
      <c r="W199" s="29"/>
      <c r="X199" s="16"/>
    </row>
    <row r="200" ht="12.75" customHeight="1">
      <c r="J200" s="29"/>
      <c r="K200" s="30"/>
      <c r="U200" s="29"/>
      <c r="V200" s="29"/>
      <c r="W200" s="29"/>
      <c r="X200" s="16"/>
    </row>
    <row r="201" ht="12.75" customHeight="1">
      <c r="J201" s="29"/>
      <c r="K201" s="30"/>
      <c r="U201" s="29"/>
      <c r="V201" s="29"/>
      <c r="W201" s="29"/>
      <c r="X201" s="16"/>
    </row>
    <row r="202" ht="12.75" customHeight="1">
      <c r="J202" s="29"/>
      <c r="K202" s="30"/>
      <c r="U202" s="29"/>
      <c r="V202" s="29"/>
      <c r="W202" s="29"/>
      <c r="X202" s="16"/>
    </row>
    <row r="203" ht="12.75" customHeight="1">
      <c r="J203" s="29"/>
      <c r="K203" s="30"/>
      <c r="U203" s="29"/>
      <c r="V203" s="29"/>
      <c r="W203" s="29"/>
      <c r="X203" s="16"/>
    </row>
    <row r="204" ht="12.75" customHeight="1">
      <c r="J204" s="29"/>
      <c r="K204" s="30"/>
      <c r="U204" s="29"/>
      <c r="V204" s="29"/>
      <c r="W204" s="29"/>
      <c r="X204" s="16"/>
    </row>
    <row r="205" ht="12.75" customHeight="1">
      <c r="J205" s="29"/>
      <c r="K205" s="30"/>
      <c r="U205" s="29"/>
      <c r="V205" s="29"/>
      <c r="W205" s="29"/>
      <c r="X205" s="16"/>
    </row>
    <row r="206" ht="12.75" customHeight="1">
      <c r="J206" s="29"/>
      <c r="K206" s="30"/>
      <c r="U206" s="29"/>
      <c r="V206" s="29"/>
      <c r="W206" s="29"/>
      <c r="X206" s="16"/>
    </row>
    <row r="207" ht="12.75" customHeight="1">
      <c r="J207" s="29"/>
      <c r="K207" s="30"/>
      <c r="U207" s="29"/>
      <c r="V207" s="29"/>
      <c r="W207" s="29"/>
      <c r="X207" s="16"/>
    </row>
    <row r="208" ht="12.75" customHeight="1">
      <c r="J208" s="29"/>
      <c r="K208" s="30"/>
      <c r="U208" s="29"/>
      <c r="V208" s="29"/>
      <c r="W208" s="29"/>
      <c r="X208" s="16"/>
    </row>
    <row r="209" ht="12.75" customHeight="1">
      <c r="J209" s="29"/>
      <c r="K209" s="30"/>
      <c r="U209" s="29"/>
      <c r="V209" s="29"/>
      <c r="W209" s="29"/>
      <c r="X209" s="16"/>
    </row>
    <row r="210" ht="12.75" customHeight="1">
      <c r="J210" s="29"/>
      <c r="K210" s="30"/>
      <c r="U210" s="29"/>
      <c r="V210" s="29"/>
      <c r="W210" s="29"/>
      <c r="X210" s="16"/>
    </row>
    <row r="211" ht="12.75" customHeight="1">
      <c r="J211" s="29"/>
      <c r="K211" s="30"/>
      <c r="U211" s="29"/>
      <c r="V211" s="29"/>
      <c r="W211" s="29"/>
      <c r="X211" s="16"/>
    </row>
    <row r="212" ht="12.75" customHeight="1">
      <c r="J212" s="29"/>
      <c r="K212" s="30"/>
      <c r="U212" s="29"/>
      <c r="V212" s="29"/>
      <c r="W212" s="29"/>
      <c r="X212" s="16"/>
    </row>
    <row r="213" ht="12.75" customHeight="1">
      <c r="J213" s="29"/>
      <c r="K213" s="30"/>
      <c r="U213" s="29"/>
      <c r="V213" s="29"/>
      <c r="W213" s="29"/>
      <c r="X213" s="16"/>
    </row>
    <row r="214" ht="12.75" customHeight="1">
      <c r="J214" s="29"/>
      <c r="K214" s="30"/>
      <c r="U214" s="29"/>
      <c r="V214" s="29"/>
      <c r="W214" s="29"/>
      <c r="X214" s="16"/>
    </row>
    <row r="215" ht="12.75" customHeight="1">
      <c r="J215" s="29"/>
      <c r="K215" s="30"/>
      <c r="U215" s="29"/>
      <c r="V215" s="29"/>
      <c r="W215" s="29"/>
      <c r="X215" s="16"/>
    </row>
    <row r="216" ht="12.75" customHeight="1">
      <c r="J216" s="29"/>
      <c r="K216" s="30"/>
      <c r="U216" s="29"/>
      <c r="V216" s="29"/>
      <c r="W216" s="29"/>
      <c r="X216" s="16"/>
    </row>
    <row r="217" ht="12.75" customHeight="1">
      <c r="J217" s="29"/>
      <c r="K217" s="30"/>
      <c r="U217" s="29"/>
      <c r="V217" s="29"/>
      <c r="W217" s="29"/>
      <c r="X217" s="16"/>
    </row>
    <row r="218" ht="12.75" customHeight="1">
      <c r="J218" s="29"/>
      <c r="K218" s="30"/>
      <c r="U218" s="29"/>
      <c r="V218" s="29"/>
      <c r="W218" s="29"/>
      <c r="X218" s="16"/>
    </row>
    <row r="219" ht="12.75" customHeight="1">
      <c r="J219" s="29"/>
      <c r="K219" s="30"/>
      <c r="U219" s="29"/>
      <c r="V219" s="29"/>
      <c r="W219" s="29"/>
      <c r="X219" s="16"/>
    </row>
    <row r="220" ht="12.75" customHeight="1">
      <c r="J220" s="29"/>
      <c r="K220" s="30"/>
      <c r="U220" s="29"/>
      <c r="V220" s="29"/>
      <c r="W220" s="29"/>
      <c r="X220" s="16"/>
    </row>
    <row r="221" ht="12.75" customHeight="1">
      <c r="J221" s="29"/>
      <c r="K221" s="30"/>
      <c r="U221" s="29"/>
      <c r="V221" s="29"/>
      <c r="W221" s="29"/>
      <c r="X221" s="16"/>
    </row>
    <row r="222" ht="12.75" customHeight="1">
      <c r="J222" s="29"/>
      <c r="K222" s="30"/>
      <c r="U222" s="29"/>
      <c r="V222" s="29"/>
      <c r="W222" s="29"/>
      <c r="X222" s="16"/>
    </row>
    <row r="223" ht="12.75" customHeight="1">
      <c r="J223" s="29"/>
      <c r="K223" s="30"/>
      <c r="U223" s="29"/>
      <c r="V223" s="29"/>
      <c r="W223" s="29"/>
      <c r="X223" s="16"/>
    </row>
    <row r="224" ht="12.75" customHeight="1">
      <c r="J224" s="29"/>
      <c r="K224" s="30"/>
      <c r="U224" s="29"/>
      <c r="V224" s="29"/>
      <c r="W224" s="29"/>
      <c r="X224" s="16"/>
    </row>
    <row r="225" ht="12.75" customHeight="1">
      <c r="J225" s="29"/>
      <c r="K225" s="30"/>
      <c r="U225" s="29"/>
      <c r="V225" s="29"/>
      <c r="W225" s="29"/>
      <c r="X225" s="16"/>
    </row>
    <row r="226" ht="12.75" customHeight="1">
      <c r="J226" s="29"/>
      <c r="K226" s="30"/>
      <c r="U226" s="29"/>
      <c r="V226" s="29"/>
      <c r="W226" s="29"/>
      <c r="X226" s="16"/>
    </row>
    <row r="227" ht="12.75" customHeight="1">
      <c r="J227" s="29"/>
      <c r="K227" s="30"/>
      <c r="U227" s="29"/>
      <c r="V227" s="29"/>
      <c r="W227" s="29"/>
      <c r="X227" s="16"/>
    </row>
    <row r="228" ht="12.75" customHeight="1">
      <c r="J228" s="29"/>
      <c r="K228" s="30"/>
      <c r="U228" s="29"/>
      <c r="V228" s="29"/>
      <c r="W228" s="29"/>
      <c r="X228" s="16"/>
    </row>
    <row r="229" ht="12.75" customHeight="1">
      <c r="J229" s="29"/>
      <c r="K229" s="30"/>
      <c r="U229" s="29"/>
      <c r="V229" s="29"/>
      <c r="W229" s="29"/>
      <c r="X229" s="16"/>
    </row>
    <row r="230" ht="12.75" customHeight="1">
      <c r="J230" s="29"/>
      <c r="K230" s="30"/>
      <c r="U230" s="29"/>
      <c r="V230" s="29"/>
      <c r="W230" s="29"/>
      <c r="X230" s="16"/>
    </row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