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yakamath/Desktop/Business Analytics and decidion sciences/Assessment/SOLUtion/"/>
    </mc:Choice>
  </mc:AlternateContent>
  <xr:revisionPtr revIDLastSave="0" documentId="13_ncr:1_{19B7FD95-8AEF-2F46-BC6A-C64207ABFC77}" xr6:coauthVersionLast="47" xr6:coauthVersionMax="47" xr10:uidLastSave="{00000000-0000-0000-0000-000000000000}"/>
  <bookViews>
    <workbookView xWindow="0" yWindow="500" windowWidth="28800" windowHeight="16100" activeTab="3" xr2:uid="{4B4DA6F5-BAA8-304D-9BD3-38CE940566B9}"/>
  </bookViews>
  <sheets>
    <sheet name="Sheet1" sheetId="1" r:id="rId1"/>
    <sheet name="Sheet2" sheetId="2" r:id="rId2"/>
    <sheet name="Sheet2 (2)" sheetId="4" r:id="rId3"/>
    <sheet name="4 weeks" sheetId="5" r:id="rId4"/>
  </sheets>
  <definedNames>
    <definedName name="solver_adj" localSheetId="3" hidden="1">'4 weeks'!$C$8:$I$8</definedName>
    <definedName name="solver_adj" localSheetId="0" hidden="1">Sheet1!$C$9:$J$9</definedName>
    <definedName name="solver_adj" localSheetId="1" hidden="1">Sheet2!$C$9:$I$9</definedName>
    <definedName name="solver_adj" localSheetId="2" hidden="1">'Sheet2 (2)'!$C$9:$I$9</definedName>
    <definedName name="solver_cvg" localSheetId="3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3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3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itr" localSheetId="3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3" hidden="1">'4 weeks'!$C$8:$E$8</definedName>
    <definedName name="solver_lhs1" localSheetId="0" hidden="1">Sheet1!$C$9:$J$9</definedName>
    <definedName name="solver_lhs1" localSheetId="1" hidden="1">Sheet2!$C$9:$I$9</definedName>
    <definedName name="solver_lhs1" localSheetId="2" hidden="1">'Sheet2 (2)'!$C$9:$I$9</definedName>
    <definedName name="solver_lhs2" localSheetId="3" hidden="1">'4 weeks'!$C$8:$I$8</definedName>
    <definedName name="solver_lhs2" localSheetId="0" hidden="1">Sheet1!$C$9:$J$9</definedName>
    <definedName name="solver_lhs2" localSheetId="1" hidden="1">Sheet2!$C$9:$I$9</definedName>
    <definedName name="solver_lhs2" localSheetId="2" hidden="1">'Sheet2 (2)'!$C$9:$I$9</definedName>
    <definedName name="solver_lhs3" localSheetId="3" hidden="1">'4 weeks'!$J$3</definedName>
    <definedName name="solver_lhs3" localSheetId="0" hidden="1">Sheet1!$K$3:$K$5</definedName>
    <definedName name="solver_lhs3" localSheetId="1" hidden="1">Sheet2!$J$4</definedName>
    <definedName name="solver_lhs3" localSheetId="2" hidden="1">'Sheet2 (2)'!$J$4</definedName>
    <definedName name="solver_lhs4" localSheetId="3" hidden="1">'4 weeks'!$J$4</definedName>
    <definedName name="solver_lhs4" localSheetId="1" hidden="1">Sheet2!$J$5</definedName>
    <definedName name="solver_lhs4" localSheetId="2" hidden="1">'Sheet2 (2)'!$K$5</definedName>
    <definedName name="solver_lhs5" localSheetId="3" hidden="1">'4 weeks'!$J$3:$J$4</definedName>
    <definedName name="solver_lhs5" localSheetId="1" hidden="1">Sheet2!$J$4:$J$5</definedName>
    <definedName name="solver_lhs5" localSheetId="2" hidden="1">'Sheet2 (2)'!$J$3:$J$5</definedName>
    <definedName name="solver_lin" localSheetId="3" hidden="1">1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mip" localSheetId="3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3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3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3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3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3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3" hidden="1">4</definedName>
    <definedName name="solver_num" localSheetId="0" hidden="1">3</definedName>
    <definedName name="solver_num" localSheetId="1" hidden="1">4</definedName>
    <definedName name="solver_num" localSheetId="2" hidden="1">4</definedName>
    <definedName name="solver_opt" localSheetId="3" hidden="1">'4 weeks'!$L$7</definedName>
    <definedName name="solver_opt" localSheetId="0" hidden="1">Sheet1!$M$19</definedName>
    <definedName name="solver_opt" localSheetId="1" hidden="1">Sheet2!$L$11</definedName>
    <definedName name="solver_opt" localSheetId="2" hidden="1">'Sheet2 (2)'!$L$11</definedName>
    <definedName name="solver_pre" localSheetId="3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3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3" hidden="1">3</definedName>
    <definedName name="solver_rel1" localSheetId="0" hidden="1">4</definedName>
    <definedName name="solver_rel1" localSheetId="1" hidden="1">4</definedName>
    <definedName name="solver_rel1" localSheetId="2" hidden="1">4</definedName>
    <definedName name="solver_rel2" localSheetId="3" hidden="1">4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3" localSheetId="3" hidden="1">1</definedName>
    <definedName name="solver_rel3" localSheetId="0" hidden="1">2</definedName>
    <definedName name="solver_rel3" localSheetId="1" hidden="1">1</definedName>
    <definedName name="solver_rel3" localSheetId="2" hidden="1">1</definedName>
    <definedName name="solver_rel4" localSheetId="3" hidden="1">2</definedName>
    <definedName name="solver_rel4" localSheetId="1" hidden="1">2</definedName>
    <definedName name="solver_rel4" localSheetId="2" hidden="1">2</definedName>
    <definedName name="solver_rel5" localSheetId="3" hidden="1">2</definedName>
    <definedName name="solver_rel5" localSheetId="1" hidden="1">2</definedName>
    <definedName name="solver_rel5" localSheetId="2" hidden="1">2</definedName>
    <definedName name="solver_rhs1" localSheetId="3" hidden="1">'4 weeks'!$C$6:$E$6</definedName>
    <definedName name="solver_rhs1" localSheetId="0" hidden="1">"integer"</definedName>
    <definedName name="solver_rhs1" localSheetId="1" hidden="1">"integer"</definedName>
    <definedName name="solver_rhs1" localSheetId="2" hidden="1">"integer"</definedName>
    <definedName name="solver_rhs2" localSheetId="3" hidden="1">"integer"</definedName>
    <definedName name="solver_rhs2" localSheetId="0" hidden="1">Sheet1!$C$7:$J$7</definedName>
    <definedName name="solver_rhs2" localSheetId="1" hidden="1">Sheet2!$C$7:$I$7</definedName>
    <definedName name="solver_rhs2" localSheetId="2" hidden="1">'Sheet2 (2)'!$C$7:$I$7</definedName>
    <definedName name="solver_rhs3" localSheetId="3" hidden="1">'4 weeks'!$K$3</definedName>
    <definedName name="solver_rhs3" localSheetId="0" hidden="1">Sheet1!$L$3:$L$5</definedName>
    <definedName name="solver_rhs3" localSheetId="1" hidden="1">Sheet2!$K$4</definedName>
    <definedName name="solver_rhs3" localSheetId="2" hidden="1">'Sheet2 (2)'!$K$4</definedName>
    <definedName name="solver_rhs4" localSheetId="3" hidden="1">'4 weeks'!$K$4</definedName>
    <definedName name="solver_rhs4" localSheetId="1" hidden="1">Sheet2!$K$5</definedName>
    <definedName name="solver_rhs4" localSheetId="2" hidden="1">'Sheet2 (2)'!$J$5</definedName>
    <definedName name="solver_rhs5" localSheetId="3" hidden="1">'4 weeks'!$K$3:$K$4</definedName>
    <definedName name="solver_rhs5" localSheetId="1" hidden="1">Sheet2!$K$4:$K$5</definedName>
    <definedName name="solver_rhs5" localSheetId="2" hidden="1">'Sheet2 (2)'!$K$3:$K$5</definedName>
    <definedName name="solver_rlx" localSheetId="3" hidden="1">1</definedName>
    <definedName name="solver_rlx" localSheetId="0" hidden="1">2</definedName>
    <definedName name="solver_rlx" localSheetId="1" hidden="1">1</definedName>
    <definedName name="solver_rlx" localSheetId="2" hidden="1">1</definedName>
    <definedName name="solver_rsd" localSheetId="3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3" hidden="1">2</definedName>
    <definedName name="solver_scl" localSheetId="0" hidden="1">1</definedName>
    <definedName name="solver_scl" localSheetId="1" hidden="1">2</definedName>
    <definedName name="solver_scl" localSheetId="2" hidden="1">2</definedName>
    <definedName name="solver_sho" localSheetId="3" hidden="1">2</definedName>
    <definedName name="solver_sho" localSheetId="0" hidden="1">2</definedName>
    <definedName name="solver_sho" localSheetId="1" hidden="1">1</definedName>
    <definedName name="solver_sho" localSheetId="2" hidden="1">2</definedName>
    <definedName name="solver_ssz" localSheetId="3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3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3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3" hidden="1">2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3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3" hidden="1">2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L11" i="2"/>
  <c r="J10" i="5"/>
  <c r="L7" i="5"/>
  <c r="J4" i="5"/>
  <c r="J3" i="5"/>
  <c r="P47" i="5"/>
  <c r="P46" i="5"/>
  <c r="P45" i="5"/>
  <c r="L85" i="4"/>
  <c r="L76" i="4"/>
  <c r="L75" i="4"/>
  <c r="L11" i="4"/>
  <c r="J5" i="4"/>
  <c r="J4" i="4"/>
  <c r="K3" i="4"/>
  <c r="P48" i="2"/>
  <c r="P47" i="2"/>
  <c r="J4" i="2"/>
  <c r="J5" i="2"/>
  <c r="P46" i="2"/>
  <c r="M19" i="1"/>
  <c r="F12" i="1"/>
  <c r="J12" i="1"/>
  <c r="I12" i="1"/>
  <c r="G12" i="1"/>
  <c r="H12" i="1"/>
  <c r="E12" i="1"/>
  <c r="M14" i="1" s="1"/>
  <c r="M10" i="1"/>
  <c r="K4" i="1"/>
  <c r="K5" i="1"/>
  <c r="K3" i="1"/>
</calcChain>
</file>

<file path=xl/sharedStrings.xml><?xml version="1.0" encoding="utf-8"?>
<sst xmlns="http://schemas.openxmlformats.org/spreadsheetml/2006/main" count="103" uniqueCount="34">
  <si>
    <t>Goals</t>
  </si>
  <si>
    <t>Labour</t>
  </si>
  <si>
    <t>Profit</t>
  </si>
  <si>
    <t>Clay Limit</t>
  </si>
  <si>
    <t>x1</t>
  </si>
  <si>
    <t>x2</t>
  </si>
  <si>
    <t>d1+</t>
  </si>
  <si>
    <t>d1-</t>
  </si>
  <si>
    <t>d2+</t>
  </si>
  <si>
    <t>d2-</t>
  </si>
  <si>
    <t>d3+</t>
  </si>
  <si>
    <t>d3-</t>
  </si>
  <si>
    <t>LHS</t>
  </si>
  <si>
    <t>RHS</t>
  </si>
  <si>
    <t>Lower Limit</t>
  </si>
  <si>
    <t>Decision variable</t>
  </si>
  <si>
    <t>Objective Function</t>
  </si>
  <si>
    <t>Weights</t>
  </si>
  <si>
    <t>Normalised Weights</t>
  </si>
  <si>
    <t>Updated OF</t>
  </si>
  <si>
    <t>LEXICOGRAPHIC</t>
  </si>
  <si>
    <t>PRIORITY1</t>
  </si>
  <si>
    <t>X1</t>
  </si>
  <si>
    <t>X2</t>
  </si>
  <si>
    <t>X3</t>
  </si>
  <si>
    <t>Decision Variable</t>
  </si>
  <si>
    <t>Orders</t>
  </si>
  <si>
    <t>OP cost</t>
  </si>
  <si>
    <t>Tech man hours</t>
  </si>
  <si>
    <t>objective</t>
  </si>
  <si>
    <t>Priority1</t>
  </si>
  <si>
    <t>Priority2</t>
  </si>
  <si>
    <t>oF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</si>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</sst>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" fontId="0" fillId="3" borderId="0" xfId="0" applyNumberFormat="1" applyFill="1"/>
    <xf numFmtId="1" fontId="0" fillId="2" borderId="0" xfId="0" applyNumberFormat="1" applyFill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" fontId="0" fillId="0" borderId="1" xfId="0" applyNumberFormat="1" applyBorder="1"/>
    <xf numFmtId="1" fontId="0" fillId="5" borderId="1" xfId="0" applyNumberFormat="1" applyFill="1" applyBorder="1"/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1" fontId="0" fillId="3" borderId="1" xfId="0" applyNumberFormat="1" applyFill="1" applyBorder="1"/>
    <xf numFmtId="0" fontId="3" fillId="4" borderId="1" xfId="0" applyFont="1" applyFill="1" applyBorder="1"/>
    <xf numFmtId="1" fontId="2" fillId="4" borderId="1" xfId="0" applyNumberFormat="1" applyFont="1" applyFill="1" applyBorder="1"/>
    <xf numFmtId="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71F3-585B-8B47-A869-58ECA7B426C3}">
  <dimension ref="B2:M19"/>
  <sheetViews>
    <sheetView zoomScale="85" zoomScaleNormal="90" workbookViewId="0">
      <selection activeCell="K3" sqref="K3"/>
    </sheetView>
  </sheetViews>
  <sheetFormatPr baseColWidth="10" defaultRowHeight="16" x14ac:dyDescent="0.2"/>
  <sheetData>
    <row r="2" spans="2:13" x14ac:dyDescent="0.2">
      <c r="B2" s="1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</row>
    <row r="3" spans="2:13" x14ac:dyDescent="0.2">
      <c r="B3" s="1" t="s">
        <v>1</v>
      </c>
      <c r="C3">
        <v>1</v>
      </c>
      <c r="D3">
        <v>2</v>
      </c>
      <c r="E3">
        <v>-1</v>
      </c>
      <c r="F3">
        <v>1</v>
      </c>
      <c r="K3">
        <f>SUMPRODUCT(C3:J3,C$9:J$9)</f>
        <v>40</v>
      </c>
      <c r="L3">
        <v>40</v>
      </c>
    </row>
    <row r="4" spans="2:13" x14ac:dyDescent="0.2">
      <c r="B4" s="1" t="s">
        <v>2</v>
      </c>
      <c r="C4">
        <v>40</v>
      </c>
      <c r="D4">
        <v>50</v>
      </c>
      <c r="G4">
        <v>-1</v>
      </c>
      <c r="H4">
        <v>1</v>
      </c>
      <c r="K4">
        <f t="shared" ref="K4:K5" si="0">SUMPRODUCT(C4:J4,C$9:J$9)</f>
        <v>1600</v>
      </c>
      <c r="L4">
        <v>1600</v>
      </c>
    </row>
    <row r="5" spans="2:13" x14ac:dyDescent="0.2">
      <c r="B5" s="1" t="s">
        <v>3</v>
      </c>
      <c r="C5">
        <v>4</v>
      </c>
      <c r="D5">
        <v>3</v>
      </c>
      <c r="I5">
        <v>-1</v>
      </c>
      <c r="J5">
        <v>1</v>
      </c>
      <c r="K5">
        <f t="shared" si="0"/>
        <v>120</v>
      </c>
      <c r="L5">
        <v>120</v>
      </c>
    </row>
    <row r="6" spans="2:13" x14ac:dyDescent="0.2">
      <c r="B6" s="1"/>
    </row>
    <row r="7" spans="2:13" x14ac:dyDescent="0.2">
      <c r="B7" s="1" t="s">
        <v>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2:13" x14ac:dyDescent="0.2">
      <c r="B8" s="1"/>
    </row>
    <row r="9" spans="2:13" x14ac:dyDescent="0.2">
      <c r="B9" s="1" t="s">
        <v>15</v>
      </c>
      <c r="C9">
        <v>0</v>
      </c>
      <c r="D9">
        <v>32</v>
      </c>
      <c r="E9">
        <v>24</v>
      </c>
      <c r="F9">
        <v>0</v>
      </c>
      <c r="G9">
        <v>0</v>
      </c>
      <c r="H9">
        <v>0</v>
      </c>
      <c r="I9">
        <v>0</v>
      </c>
      <c r="J9">
        <v>24</v>
      </c>
    </row>
    <row r="10" spans="2:13" x14ac:dyDescent="0.2">
      <c r="K10" s="1" t="s">
        <v>16</v>
      </c>
      <c r="M10">
        <f>SUM(E9:J9)</f>
        <v>48</v>
      </c>
    </row>
    <row r="11" spans="2:13" x14ac:dyDescent="0.2">
      <c r="B11" s="1" t="s">
        <v>17</v>
      </c>
      <c r="E11">
        <v>10</v>
      </c>
      <c r="F11">
        <v>10</v>
      </c>
      <c r="G11">
        <v>1</v>
      </c>
      <c r="H11">
        <v>1</v>
      </c>
      <c r="I11">
        <v>1</v>
      </c>
      <c r="J11">
        <v>1</v>
      </c>
    </row>
    <row r="12" spans="2:13" x14ac:dyDescent="0.2">
      <c r="B12" s="1" t="s">
        <v>18</v>
      </c>
      <c r="E12">
        <f>E11/L3</f>
        <v>0.25</v>
      </c>
      <c r="F12">
        <f>F11/L3</f>
        <v>0.25</v>
      </c>
      <c r="G12">
        <f>G11/L4</f>
        <v>6.2500000000000001E-4</v>
      </c>
      <c r="H12">
        <f>H11/L4</f>
        <v>6.2500000000000001E-4</v>
      </c>
      <c r="I12">
        <f>I11/L5</f>
        <v>8.3333333333333332E-3</v>
      </c>
      <c r="J12">
        <f>J11/L5</f>
        <v>8.3333333333333332E-3</v>
      </c>
    </row>
    <row r="14" spans="2:13" x14ac:dyDescent="0.2">
      <c r="D14" s="1" t="s">
        <v>21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L14" t="s">
        <v>19</v>
      </c>
      <c r="M14">
        <f>SUMPRODUCT(E12:J12,E9:J9)</f>
        <v>6.2</v>
      </c>
    </row>
    <row r="17" spans="2:13" x14ac:dyDescent="0.2">
      <c r="B17" s="1" t="s">
        <v>20</v>
      </c>
    </row>
    <row r="19" spans="2:13" x14ac:dyDescent="0.2">
      <c r="M19">
        <f>SUMPRODUCT(E9:J9,E14:J14)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A533-269A-2444-95C3-21E05A43E3F5}">
  <dimension ref="B2:P48"/>
  <sheetViews>
    <sheetView zoomScale="130" zoomScaleNormal="130" workbookViewId="0">
      <selection activeCell="J3" sqref="J3"/>
    </sheetView>
  </sheetViews>
  <sheetFormatPr baseColWidth="10" defaultRowHeight="16" x14ac:dyDescent="0.2"/>
  <cols>
    <col min="2" max="2" width="15.33203125" bestFit="1" customWidth="1"/>
    <col min="10" max="10" width="12.83203125" bestFit="1" customWidth="1"/>
  </cols>
  <sheetData>
    <row r="2" spans="2:12" x14ac:dyDescent="0.2">
      <c r="B2" s="1" t="s">
        <v>0</v>
      </c>
      <c r="C2" s="1" t="s">
        <v>22</v>
      </c>
      <c r="D2" s="1" t="s">
        <v>23</v>
      </c>
      <c r="E2" s="1" t="s">
        <v>24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12</v>
      </c>
      <c r="K2" s="1" t="s">
        <v>13</v>
      </c>
    </row>
    <row r="3" spans="2:12" x14ac:dyDescent="0.2">
      <c r="B3" s="2" t="s">
        <v>26</v>
      </c>
      <c r="C3" s="7">
        <v>10</v>
      </c>
      <c r="D3" s="7">
        <v>500</v>
      </c>
      <c r="E3" s="7">
        <v>50</v>
      </c>
      <c r="H3" s="3"/>
      <c r="I3" s="3"/>
      <c r="J3" s="7">
        <f>SUMPRODUCT(C3:E3,$C$9:$E$9)</f>
        <v>2940</v>
      </c>
    </row>
    <row r="4" spans="2:12" x14ac:dyDescent="0.2">
      <c r="B4" s="1" t="s">
        <v>27</v>
      </c>
      <c r="C4">
        <v>8700</v>
      </c>
      <c r="D4">
        <v>8100</v>
      </c>
      <c r="E4">
        <v>7700</v>
      </c>
      <c r="F4" s="3">
        <v>-1</v>
      </c>
      <c r="G4" s="3">
        <v>1</v>
      </c>
      <c r="J4">
        <f>SUMPRODUCT(C4:I4,$C$9:$I$9)</f>
        <v>244300</v>
      </c>
      <c r="K4">
        <v>250000</v>
      </c>
    </row>
    <row r="5" spans="2:12" x14ac:dyDescent="0.2">
      <c r="B5" s="1" t="s">
        <v>28</v>
      </c>
      <c r="C5">
        <v>40</v>
      </c>
      <c r="D5">
        <v>28</v>
      </c>
      <c r="E5">
        <v>20</v>
      </c>
      <c r="H5">
        <v>-1</v>
      </c>
      <c r="I5">
        <v>1</v>
      </c>
      <c r="J5">
        <f>SUMPRODUCT(C5:I5,$C$9:$I$9)</f>
        <v>1000</v>
      </c>
      <c r="K5">
        <v>1000</v>
      </c>
    </row>
    <row r="6" spans="2:12" x14ac:dyDescent="0.2">
      <c r="B6" s="1"/>
    </row>
    <row r="7" spans="2:12" x14ac:dyDescent="0.2">
      <c r="B7" s="1" t="s">
        <v>14</v>
      </c>
      <c r="C7">
        <v>5</v>
      </c>
      <c r="D7">
        <v>5</v>
      </c>
      <c r="E7">
        <v>5</v>
      </c>
      <c r="F7">
        <v>0</v>
      </c>
      <c r="G7">
        <v>0</v>
      </c>
      <c r="H7">
        <v>0</v>
      </c>
      <c r="I7">
        <v>0</v>
      </c>
    </row>
    <row r="8" spans="2:12" x14ac:dyDescent="0.2">
      <c r="B8" s="1"/>
    </row>
    <row r="9" spans="2:12" x14ac:dyDescent="0.2">
      <c r="B9" s="4" t="s">
        <v>25</v>
      </c>
      <c r="C9" s="6">
        <v>19</v>
      </c>
      <c r="D9" s="6">
        <v>5</v>
      </c>
      <c r="E9" s="6">
        <v>5</v>
      </c>
      <c r="F9" s="5">
        <v>0</v>
      </c>
      <c r="G9" s="5">
        <v>0</v>
      </c>
      <c r="H9" s="6">
        <v>0</v>
      </c>
      <c r="I9" s="5">
        <v>0</v>
      </c>
    </row>
    <row r="11" spans="2:12" x14ac:dyDescent="0.2">
      <c r="K11" t="s">
        <v>16</v>
      </c>
      <c r="L11">
        <f>SUM(F9:I9)</f>
        <v>0</v>
      </c>
    </row>
    <row r="46" spans="9:16" x14ac:dyDescent="0.2">
      <c r="I46" t="s">
        <v>30</v>
      </c>
      <c r="J46">
        <v>1</v>
      </c>
      <c r="K46">
        <v>0</v>
      </c>
      <c r="L46">
        <v>0</v>
      </c>
      <c r="M46">
        <v>0</v>
      </c>
      <c r="O46" t="s">
        <v>29</v>
      </c>
      <c r="P46">
        <f>SUMPRODUCT(F9:I9,J46:M46)</f>
        <v>0</v>
      </c>
    </row>
    <row r="47" spans="9:16" x14ac:dyDescent="0.2">
      <c r="I47" t="s">
        <v>31</v>
      </c>
      <c r="J47">
        <v>0</v>
      </c>
      <c r="K47">
        <v>0</v>
      </c>
      <c r="L47">
        <v>1</v>
      </c>
      <c r="M47">
        <v>0</v>
      </c>
      <c r="O47" t="s">
        <v>29</v>
      </c>
      <c r="P47">
        <f>SUMPRODUCT(F9:I9,J47:M47)</f>
        <v>0</v>
      </c>
    </row>
    <row r="48" spans="9:16" x14ac:dyDescent="0.2">
      <c r="I48" t="s">
        <v>31</v>
      </c>
      <c r="J48">
        <v>0</v>
      </c>
      <c r="K48">
        <v>1</v>
      </c>
      <c r="L48">
        <v>0</v>
      </c>
      <c r="M48">
        <v>0</v>
      </c>
      <c r="O48" t="s">
        <v>29</v>
      </c>
      <c r="P48">
        <f>SUMPRODUCT(F9:I9,J48:M48)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1F2B-8826-DB49-A589-BBD1828807AE}">
  <dimension ref="B2:L86"/>
  <sheetViews>
    <sheetView zoomScale="110" zoomScaleNormal="110" workbookViewId="0">
      <selection activeCell="I11" sqref="I11"/>
    </sheetView>
  </sheetViews>
  <sheetFormatPr baseColWidth="10" defaultRowHeight="16" x14ac:dyDescent="0.2"/>
  <cols>
    <col min="2" max="2" width="15.33203125" bestFit="1" customWidth="1"/>
    <col min="10" max="10" width="12.83203125" bestFit="1" customWidth="1"/>
  </cols>
  <sheetData>
    <row r="2" spans="2:12" x14ac:dyDescent="0.2">
      <c r="B2" s="1" t="s">
        <v>0</v>
      </c>
      <c r="C2" s="1" t="s">
        <v>22</v>
      </c>
      <c r="D2" s="1" t="s">
        <v>23</v>
      </c>
      <c r="E2" s="1" t="s">
        <v>24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12</v>
      </c>
      <c r="K2" s="1" t="s">
        <v>13</v>
      </c>
    </row>
    <row r="3" spans="2:12" x14ac:dyDescent="0.2">
      <c r="B3" s="1" t="s">
        <v>26</v>
      </c>
      <c r="C3" s="7">
        <v>252</v>
      </c>
      <c r="D3" s="7">
        <v>168</v>
      </c>
      <c r="E3" s="7">
        <v>112</v>
      </c>
      <c r="J3" s="8"/>
      <c r="K3" s="8">
        <f>SUMPRODUCT(C3:E3,C9:E9)</f>
        <v>6188</v>
      </c>
    </row>
    <row r="4" spans="2:12" x14ac:dyDescent="0.2">
      <c r="B4" s="1" t="s">
        <v>27</v>
      </c>
      <c r="C4">
        <v>8700</v>
      </c>
      <c r="D4">
        <v>8100</v>
      </c>
      <c r="E4">
        <v>7700</v>
      </c>
      <c r="F4">
        <v>-1</v>
      </c>
      <c r="G4">
        <v>1</v>
      </c>
      <c r="J4">
        <f>SUMPRODUCT(C4:I4,$C$9:$I$9)</f>
        <v>244300</v>
      </c>
      <c r="K4">
        <v>250000</v>
      </c>
    </row>
    <row r="5" spans="2:12" x14ac:dyDescent="0.2">
      <c r="B5" s="1" t="s">
        <v>28</v>
      </c>
      <c r="C5">
        <v>40</v>
      </c>
      <c r="D5">
        <v>28</v>
      </c>
      <c r="E5">
        <v>20</v>
      </c>
      <c r="H5">
        <v>-1</v>
      </c>
      <c r="I5">
        <v>1</v>
      </c>
      <c r="J5">
        <f>SUMPRODUCT(C5:I5,$C$9:$I$9)</f>
        <v>1000</v>
      </c>
      <c r="K5">
        <v>1000</v>
      </c>
    </row>
    <row r="6" spans="2:12" x14ac:dyDescent="0.2">
      <c r="B6" s="1"/>
    </row>
    <row r="7" spans="2:12" x14ac:dyDescent="0.2">
      <c r="B7" s="1" t="s">
        <v>14</v>
      </c>
      <c r="C7">
        <v>5</v>
      </c>
      <c r="D7">
        <v>5</v>
      </c>
      <c r="E7">
        <v>5</v>
      </c>
      <c r="F7">
        <v>0</v>
      </c>
      <c r="G7">
        <v>0</v>
      </c>
      <c r="H7">
        <v>0</v>
      </c>
      <c r="I7">
        <v>0</v>
      </c>
    </row>
    <row r="8" spans="2:12" x14ac:dyDescent="0.2">
      <c r="B8" s="1"/>
    </row>
    <row r="9" spans="2:12" x14ac:dyDescent="0.2">
      <c r="B9" s="1" t="s">
        <v>25</v>
      </c>
      <c r="C9" s="8">
        <v>19</v>
      </c>
      <c r="D9" s="8">
        <v>5</v>
      </c>
      <c r="E9" s="8">
        <v>5</v>
      </c>
      <c r="F9">
        <v>0</v>
      </c>
      <c r="G9">
        <v>0</v>
      </c>
      <c r="H9">
        <v>0</v>
      </c>
      <c r="I9">
        <v>0</v>
      </c>
    </row>
    <row r="11" spans="2:12" x14ac:dyDescent="0.2">
      <c r="E11" t="s">
        <v>30</v>
      </c>
      <c r="F11">
        <v>1</v>
      </c>
      <c r="G11">
        <v>0</v>
      </c>
      <c r="H11">
        <v>0</v>
      </c>
      <c r="I11">
        <v>0</v>
      </c>
      <c r="K11" t="s">
        <v>29</v>
      </c>
      <c r="L11">
        <f>SUMPRODUCT(F9:I9,F11:I11)</f>
        <v>0</v>
      </c>
    </row>
    <row r="75" spans="2:12" x14ac:dyDescent="0.2">
      <c r="E75" t="s">
        <v>31</v>
      </c>
      <c r="F75">
        <v>0</v>
      </c>
      <c r="G75">
        <v>0</v>
      </c>
      <c r="H75">
        <v>0</v>
      </c>
      <c r="I75">
        <v>0</v>
      </c>
      <c r="K75" t="s">
        <v>29</v>
      </c>
      <c r="L75">
        <f>SUMPRODUCT(F9:I9,F75:I75)</f>
        <v>0</v>
      </c>
    </row>
    <row r="76" spans="2:12" x14ac:dyDescent="0.2">
      <c r="E76" t="s">
        <v>31</v>
      </c>
      <c r="F76">
        <v>0</v>
      </c>
      <c r="G76">
        <v>0</v>
      </c>
      <c r="H76">
        <v>0</v>
      </c>
      <c r="I76">
        <v>1</v>
      </c>
      <c r="K76" t="s">
        <v>29</v>
      </c>
      <c r="L76">
        <f>SUMPRODUCT(F9:I9,F76:I76)</f>
        <v>0</v>
      </c>
    </row>
    <row r="79" spans="2:12" x14ac:dyDescent="0.2">
      <c r="B79" s="1" t="s">
        <v>0</v>
      </c>
      <c r="C79" s="1" t="s">
        <v>22</v>
      </c>
      <c r="D79" s="1" t="s">
        <v>23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12</v>
      </c>
      <c r="K79" s="1" t="s">
        <v>13</v>
      </c>
    </row>
    <row r="80" spans="2:12" x14ac:dyDescent="0.2">
      <c r="B80" s="1" t="s">
        <v>26</v>
      </c>
      <c r="C80">
        <v>270</v>
      </c>
      <c r="D80">
        <v>180</v>
      </c>
      <c r="E80">
        <v>120</v>
      </c>
      <c r="F80">
        <v>-1</v>
      </c>
      <c r="G80">
        <v>1</v>
      </c>
      <c r="K80">
        <v>6806.8965500000004</v>
      </c>
    </row>
    <row r="81" spans="2:12" x14ac:dyDescent="0.2">
      <c r="B81" s="1" t="s">
        <v>27</v>
      </c>
      <c r="C81">
        <v>8700</v>
      </c>
      <c r="D81">
        <v>8100</v>
      </c>
      <c r="E81">
        <v>7700</v>
      </c>
      <c r="H81">
        <v>-1</v>
      </c>
      <c r="I81">
        <v>1</v>
      </c>
      <c r="K81">
        <v>250000</v>
      </c>
    </row>
    <row r="82" spans="2:12" x14ac:dyDescent="0.2">
      <c r="B82" s="1" t="s">
        <v>28</v>
      </c>
      <c r="C82">
        <v>42.86</v>
      </c>
      <c r="D82">
        <v>30</v>
      </c>
      <c r="E82">
        <v>21.43</v>
      </c>
      <c r="K82">
        <v>250</v>
      </c>
    </row>
    <row r="83" spans="2:12" x14ac:dyDescent="0.2">
      <c r="B83" s="1"/>
    </row>
    <row r="84" spans="2:12" x14ac:dyDescent="0.2">
      <c r="B84" s="1" t="s">
        <v>14</v>
      </c>
      <c r="C84">
        <v>5</v>
      </c>
      <c r="D84">
        <v>5</v>
      </c>
      <c r="E84">
        <v>5</v>
      </c>
      <c r="F84">
        <v>0</v>
      </c>
      <c r="G84">
        <v>0</v>
      </c>
      <c r="H84">
        <v>0</v>
      </c>
      <c r="I84">
        <v>0</v>
      </c>
    </row>
    <row r="85" spans="2:12" x14ac:dyDescent="0.2">
      <c r="B85" s="1"/>
      <c r="K85" t="s">
        <v>32</v>
      </c>
      <c r="L85">
        <f>SUM(F86:I86)</f>
        <v>0</v>
      </c>
    </row>
    <row r="86" spans="2:12" x14ac:dyDescent="0.2">
      <c r="B86" s="1" t="s">
        <v>25</v>
      </c>
      <c r="C86">
        <v>19.6551724137931</v>
      </c>
      <c r="D86">
        <v>5</v>
      </c>
      <c r="E86">
        <v>5</v>
      </c>
      <c r="F86">
        <v>0</v>
      </c>
      <c r="G86">
        <v>0</v>
      </c>
      <c r="H86">
        <v>0</v>
      </c>
      <c r="I8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E8BD-4E0A-D148-9DC4-B621C6D9DB43}">
  <dimension ref="A2:P47"/>
  <sheetViews>
    <sheetView tabSelected="1" zoomScale="110" zoomScaleNormal="110" workbookViewId="0">
      <selection activeCell="I13" sqref="I13"/>
    </sheetView>
  </sheetViews>
  <sheetFormatPr baseColWidth="10" defaultRowHeight="16" x14ac:dyDescent="0.2"/>
  <cols>
    <col min="2" max="2" width="15.33203125" bestFit="1" customWidth="1"/>
    <col min="10" max="10" width="12.83203125" bestFit="1" customWidth="1"/>
    <col min="11" max="11" width="16" customWidth="1"/>
  </cols>
  <sheetData>
    <row r="2" spans="1:16" x14ac:dyDescent="0.2">
      <c r="B2" s="13" t="s">
        <v>0</v>
      </c>
      <c r="C2" s="13" t="s">
        <v>4</v>
      </c>
      <c r="D2" s="13" t="s">
        <v>5</v>
      </c>
      <c r="E2" s="13" t="s">
        <v>33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12</v>
      </c>
      <c r="K2" s="13" t="s">
        <v>13</v>
      </c>
      <c r="L2" s="14"/>
    </row>
    <row r="3" spans="1:16" x14ac:dyDescent="0.2">
      <c r="B3" s="13" t="s">
        <v>27</v>
      </c>
      <c r="C3" s="11">
        <v>8700</v>
      </c>
      <c r="D3" s="11">
        <v>8100</v>
      </c>
      <c r="E3" s="11">
        <v>7700</v>
      </c>
      <c r="F3" s="11">
        <v>-1</v>
      </c>
      <c r="G3" s="11">
        <v>1</v>
      </c>
      <c r="H3" s="12">
        <v>0</v>
      </c>
      <c r="I3" s="12">
        <v>0</v>
      </c>
      <c r="J3" s="11">
        <f>SUMPRODUCT(C3:I3,$C$8:$I$8)</f>
        <v>244300</v>
      </c>
      <c r="K3" s="11">
        <v>250000</v>
      </c>
      <c r="L3" s="14"/>
    </row>
    <row r="4" spans="1:16" x14ac:dyDescent="0.2">
      <c r="B4" s="13" t="s">
        <v>28</v>
      </c>
      <c r="C4" s="11">
        <v>40</v>
      </c>
      <c r="D4" s="11">
        <v>28</v>
      </c>
      <c r="E4" s="11">
        <v>20</v>
      </c>
      <c r="F4" s="12">
        <v>0</v>
      </c>
      <c r="G4" s="12">
        <v>0</v>
      </c>
      <c r="H4" s="11">
        <v>-1</v>
      </c>
      <c r="I4" s="11">
        <v>1</v>
      </c>
      <c r="J4" s="11">
        <f>SUMPRODUCT(C4:I4,$C$8:$I$8)</f>
        <v>1000</v>
      </c>
      <c r="K4" s="11">
        <v>1000</v>
      </c>
      <c r="L4" s="14"/>
    </row>
    <row r="5" spans="1:16" x14ac:dyDescent="0.2">
      <c r="B5" s="13"/>
      <c r="C5" s="11"/>
      <c r="D5" s="11"/>
      <c r="E5" s="11"/>
      <c r="F5" s="11"/>
      <c r="G5" s="11"/>
      <c r="H5" s="11"/>
      <c r="I5" s="11"/>
      <c r="J5" s="11"/>
      <c r="K5" s="11"/>
      <c r="L5" s="14"/>
    </row>
    <row r="6" spans="1:16" x14ac:dyDescent="0.2">
      <c r="B6" s="13" t="s">
        <v>14</v>
      </c>
      <c r="C6" s="11">
        <v>5</v>
      </c>
      <c r="D6" s="11">
        <v>5</v>
      </c>
      <c r="E6" s="11">
        <v>5</v>
      </c>
      <c r="F6" s="11">
        <v>0</v>
      </c>
      <c r="G6" s="11">
        <v>0</v>
      </c>
      <c r="H6" s="11">
        <v>0</v>
      </c>
      <c r="I6" s="11">
        <v>0</v>
      </c>
      <c r="J6" s="11"/>
      <c r="K6" s="11"/>
      <c r="L6" s="14"/>
    </row>
    <row r="7" spans="1:16" x14ac:dyDescent="0.2">
      <c r="B7" s="13"/>
      <c r="C7" s="14"/>
      <c r="D7" s="14"/>
      <c r="E7" s="14"/>
      <c r="F7" s="14"/>
      <c r="G7" s="14"/>
      <c r="H7" s="14"/>
      <c r="I7" s="14"/>
      <c r="J7" s="14"/>
      <c r="K7" s="13" t="s">
        <v>16</v>
      </c>
      <c r="L7" s="19">
        <f>SUM(F8:I8)</f>
        <v>0</v>
      </c>
    </row>
    <row r="8" spans="1:16" x14ac:dyDescent="0.2">
      <c r="B8" s="15" t="s">
        <v>25</v>
      </c>
      <c r="C8" s="16">
        <v>19</v>
      </c>
      <c r="D8" s="16">
        <v>5</v>
      </c>
      <c r="E8" s="16">
        <v>5</v>
      </c>
      <c r="F8" s="16">
        <v>0</v>
      </c>
      <c r="G8" s="16">
        <v>0</v>
      </c>
      <c r="H8" s="16">
        <v>0</v>
      </c>
      <c r="I8" s="16">
        <v>0</v>
      </c>
      <c r="J8" s="14"/>
      <c r="K8" s="14"/>
      <c r="L8" s="14"/>
    </row>
    <row r="10" spans="1:16" x14ac:dyDescent="0.2">
      <c r="A10" s="9"/>
      <c r="B10" s="17" t="s">
        <v>26</v>
      </c>
      <c r="C10" s="18">
        <v>252</v>
      </c>
      <c r="D10" s="18">
        <v>168</v>
      </c>
      <c r="E10" s="18">
        <v>112</v>
      </c>
      <c r="F10" s="18">
        <v>0</v>
      </c>
      <c r="G10" s="18">
        <v>0</v>
      </c>
      <c r="H10" s="18">
        <v>0</v>
      </c>
      <c r="I10" s="18">
        <v>0</v>
      </c>
      <c r="J10" s="18">
        <f>SUMPRODUCT(C10:E10,C8:E8)</f>
        <v>6188</v>
      </c>
      <c r="K10" s="10"/>
      <c r="L10" s="9"/>
      <c r="M10" s="9"/>
      <c r="N10" s="9"/>
      <c r="O10" s="9"/>
      <c r="P10" s="9"/>
    </row>
    <row r="18" spans="6:8" x14ac:dyDescent="0.2">
      <c r="F18" s="18">
        <v>252</v>
      </c>
      <c r="G18" s="18">
        <v>168</v>
      </c>
      <c r="H18" s="18">
        <v>112</v>
      </c>
    </row>
    <row r="45" spans="7:16" x14ac:dyDescent="0.2">
      <c r="G45" t="s">
        <v>30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O45" t="s">
        <v>29</v>
      </c>
      <c r="P45" t="e">
        <f>SUMPRODUCT(F8:I8,H45:M45)</f>
        <v>#VALUE!</v>
      </c>
    </row>
    <row r="46" spans="7:16" x14ac:dyDescent="0.2">
      <c r="G46" t="s">
        <v>31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O46" t="s">
        <v>29</v>
      </c>
      <c r="P46" t="e">
        <f>SUMPRODUCT(F8:I8,H46:M46)</f>
        <v>#VALUE!</v>
      </c>
    </row>
    <row r="47" spans="7:16" x14ac:dyDescent="0.2">
      <c r="G47" t="s">
        <v>31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O47" t="s">
        <v>29</v>
      </c>
      <c r="P47" t="e">
        <f>SUMPRODUCT(F8:I8,H47:M47)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Sheet2 (2)</vt:lpstr>
      <vt:lpstr>4 weeks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Kamath</dc:creator>
  <cp:lastModifiedBy>Priya Kamath</cp:lastModifiedBy>
  <dcterms:created xsi:type="dcterms:W3CDTF">2023-12-02T19:47:52Z</dcterms:created>
  <dcterms:modified xsi:type="dcterms:W3CDTF">2024-01-01T22:49:46Z</dcterms:modified>
</cp:coreProperties>
</file>