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킬러비" sheetId="1" r:id="rId4"/>
    <sheet state="visible" name="갑충장갑 기사" sheetId="2" r:id="rId5"/>
    <sheet state="visible" name="해골 무당벌레" sheetId="3" r:id="rId6"/>
    <sheet state="visible" name="바퀴볼" sheetId="4" r:id="rId7"/>
    <sheet state="visible" name="고키폴" sheetId="5" r:id="rId8"/>
    <sheet state="visible" name="실드 웜" sheetId="6" r:id="rId9"/>
    <sheet state="visible" name="가드 맨티스" sheetId="7" r:id="rId10"/>
    <sheet state="visible" name="메뚜기 군세" sheetId="8" r:id="rId11"/>
    <sheet state="visible" name="데저트 로커스트" sheetId="9" r:id="rId12"/>
    <sheet state="visible" name="분열하는 마더 스파이더" sheetId="10" r:id="rId13"/>
    <sheet state="visible" name="베이비 스파이더" sheetId="11" r:id="rId14"/>
    <sheet state="visible" name="G전대 샤인블랙" sheetId="12" r:id="rId15"/>
    <sheet state="visible" name="초장갑병기 로보 블랙아이언G" sheetId="13" r:id="rId16"/>
    <sheet state="visible" name="데블도우저" sheetId="14" r:id="rId17"/>
    <sheet state="visible" name="비틀트루퍼 어썰트 롤러" sheetId="15" r:id="rId18"/>
    <sheet state="visible" name="공명충" sheetId="16" r:id="rId19"/>
    <sheet state="visible" name="비틀트루퍼 스팅기 랜스" sheetId="17" r:id="rId20"/>
    <sheet state="visible" name="비틀트루퍼 스카우트 버기" sheetId="18" r:id="rId21"/>
    <sheet state="visible" name="비틀트루퍼 스케일 폭탄" sheetId="19" r:id="rId22"/>
    <sheet state="visible" name="비틀트루퍼 라이트 플래퍼" sheetId="20" r:id="rId23"/>
    <sheet state="visible" name="아리지바크" sheetId="21" r:id="rId24"/>
    <sheet state="visible" name="비틀트루퍼 인빈시블 아트라스" sheetId="22" r:id="rId25"/>
    <sheet state="visible" name="비틀트루퍼 앱솔루트 헤라클레스" sheetId="23" r:id="rId2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셀프 약화</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2번 효과</t>
      </text>
    </comment>
    <comment authorId="0" ref="B35">
      <text>
        <t xml:space="preserve">일러 모티브</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F31">
      <text>
        <t xml:space="preserve">N : 전투 개시 시 샤인블랙 숫자
간단하게 말해서, 턴 한번에 사용</t>
      </text>
    </comment>
    <comment authorId="0" ref="F35">
      <text>
        <t xml:space="preserve">N : 전투 개시 시 샤인블랙 숫자</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난입하는 애라 PC 우대용</t>
      </text>
    </comment>
    <comment authorId="0" ref="B35">
      <text>
        <t xml:space="preserve">2번 효과 변형(광역 리타이어 -&gt; 광역 데미지)</t>
      </text>
    </comment>
    <comment authorId="0" ref="B39">
      <text>
        <t xml:space="preserve">난입하는 애라 PC 우대용</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5">
      <text>
        <t xml:space="preserve">전투 효과</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2번 효과</t>
      </text>
    </comment>
    <comment authorId="0" ref="B35">
      <text>
        <t xml:space="preserve">난입(3번 효과) 많으면 에바일 것 같아서 일러 모티브로 변형</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난입효과 -&gt; 강화효과</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비틀트루퍼 네임드&amp;보스 공통 조건의 효과</t>
      </text>
    </comment>
    <comment authorId="0" ref="B35">
      <text>
        <t xml:space="preserve">1번 효과</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1번 효과</t>
      </text>
    </comment>
  </commentLi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2번 효과(파괴=리타이어는 좀 그래서 변형)</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1번 효과</t>
      </text>
    </comment>
  </commentList>
</comments>
</file>

<file path=xl/comments2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PC 피해 감소용</t>
      </text>
    </comment>
    <comment authorId="0" ref="B35">
      <text>
        <t xml:space="preserve">2번 효과</t>
      </text>
    </comment>
    <comment authorId="0" ref="B39">
      <text>
        <t xml:space="preserve">2번 효과</t>
      </text>
    </comment>
  </commentList>
</comments>
</file>

<file path=xl/comments2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1번 효과</t>
      </text>
    </comment>
    <comment authorId="0" ref="F31">
      <text>
        <t xml:space="preserve">[하드 모드]
스킬의 대상이 되지 않는다.
(비대상은 가능)</t>
      </text>
    </comment>
    <comment authorId="0" ref="B35">
      <text>
        <t xml:space="preserve">링크 몬스터 단점 보완용</t>
      </text>
    </comment>
    <comment authorId="0" ref="F35">
      <text>
        <t xml:space="preserve">[하드 모드]
추가로, 그 상승치만큼, 공격력이 증가한다.</t>
      </text>
    </comment>
    <comment authorId="0" ref="B39">
      <text>
        <t xml:space="preserve">3번효과의 공 20 증가 or 1체 난입은 좀 에바인 것 같아서 변형</t>
      </text>
    </comment>
    <comment authorId="0" ref="B43">
      <text>
        <t xml:space="preserve">발악기</t>
      </text>
    </comment>
  </commentList>
</comments>
</file>

<file path=xl/comments2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무식한 깡파워 깡내구 밸런스용</t>
      </text>
    </comment>
    <comment authorId="0" ref="B35">
      <text>
        <t xml:space="preserve">1번 효과 변형</t>
      </text>
    </comment>
    <comment authorId="0" ref="F35">
      <text>
        <t xml:space="preserve">[하드 모드]
●30% 초과 : 자신은 상대 스킬의 대상이 되지 않는다.
●30% 이하 : 근거리 공격할 경우, 입히는 피해가 5 증가한다.</t>
      </text>
    </comment>
    <comment authorId="0" ref="B39">
      <text>
        <t xml:space="preserve">무식한 깡공이 모티브</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1번 효과</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1번 효과(파괴 = 리타이어는 에바인 것 같아서 변형)</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소환 시 효과를 가드 맨티스 효과랑 재탕</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2번 효과 변형</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리버스 효과 변형(공격받으면 리버스)</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1">
      <text>
        <t xml:space="preserve">메뚜기 + 1번효과로 자신이 피해입는 거</t>
      </text>
    </comment>
  </commentList>
</comments>
</file>

<file path=xl/sharedStrings.xml><?xml version="1.0" encoding="utf-8"?>
<sst xmlns="http://schemas.openxmlformats.org/spreadsheetml/2006/main" count="1968" uniqueCount="253">
  <si>
    <t xml:space="preserve"> עצמך כדי להציג את עצמך נייר במרחב וירטואלי כדי להציג את עצמך נייר במרחב וירטואלי כדי להציג את עצמך </t>
  </si>
  <si>
    <t>[킬러비]</t>
  </si>
  <si>
    <t>z</t>
  </si>
  <si>
    <t>프로필 사진</t>
  </si>
  <si>
    <t>능력치</t>
  </si>
  <si>
    <r>
      <rPr>
        <rFont val="Arial"/>
        <color rgb="FF073763"/>
        <sz val="10.0"/>
      </rPr>
      <t>잉</t>
    </r>
    <r>
      <rPr>
        <rFont val="Arial"/>
        <color rgb="FFFFFFFF"/>
        <sz val="10.0"/>
      </rPr>
      <t>인적사항</t>
    </r>
  </si>
  <si>
    <t>능력치 종류</t>
  </si>
  <si>
    <t>능력치 수치</t>
  </si>
  <si>
    <t>이름</t>
  </si>
  <si>
    <t>킬러비</t>
  </si>
  <si>
    <t>테마군</t>
  </si>
  <si>
    <t>-</t>
  </si>
  <si>
    <t>분류</t>
  </si>
  <si>
    <t>적군</t>
  </si>
  <si>
    <t>성별</t>
  </si>
  <si>
    <t>여</t>
  </si>
  <si>
    <t>성향</t>
  </si>
  <si>
    <t>질서
중립</t>
  </si>
  <si>
    <t>LP</t>
  </si>
  <si>
    <t>출신
지역</t>
  </si>
  <si>
    <t>포레스트 월드
(현대)</t>
  </si>
  <si>
    <t>현재
지역</t>
  </si>
  <si>
    <t>우호도</t>
  </si>
  <si>
    <t>SP</t>
  </si>
  <si>
    <t xml:space="preserve"> LP</t>
  </si>
  <si>
    <t>근력</t>
  </si>
  <si>
    <t>속도</t>
  </si>
  <si>
    <t>행동력</t>
  </si>
  <si>
    <t>건강</t>
  </si>
  <si>
    <t>지능</t>
  </si>
  <si>
    <t>파워</t>
  </si>
  <si>
    <t>공격력</t>
  </si>
  <si>
    <t>소지금</t>
  </si>
  <si>
    <t>내구</t>
  </si>
  <si>
    <t>수비력</t>
  </si>
  <si>
    <t>0G</t>
  </si>
  <si>
    <t>기본 사거리</t>
  </si>
  <si>
    <t>우선도</t>
  </si>
  <si>
    <t>스킬</t>
  </si>
  <si>
    <t>도구 카드</t>
  </si>
  <si>
    <t>1번 기술</t>
  </si>
  <si>
    <t>효과</t>
  </si>
  <si>
    <t>판정 기준</t>
  </si>
  <si>
    <t>사거리</t>
  </si>
  <si>
    <t>스킬 분류</t>
  </si>
  <si>
    <t>설명</t>
  </si>
  <si>
    <t>찌르기</t>
  </si>
  <si>
    <t>[액티브] (SP: 10 / 쿨: 1라운드)
적군 1체에게 공격력/2만큼 LP 피해를 준다(올림).
이 스킬을 사용할 수 있을 경우, 무조건 사용해야 한다.</t>
  </si>
  <si>
    <t>공격</t>
  </si>
  <si>
    <t>잘린 독침 x 3</t>
  </si>
  <si>
    <t>1.12m정도의 길이를 가진 송곳이다. 독은 나오지 않는다. M사에서 소량의 보상으로 교환해줄 것 같다.</t>
  </si>
  <si>
    <t>기타</t>
  </si>
  <si>
    <t>2번 기술</t>
  </si>
  <si>
    <t>군집생물</t>
  </si>
  <si>
    <t>[패시브]
이 페어리의 공격으로 인한 LP 피해는 절반이 되는 대신, 일반 공격 또는 액티브 스킬 사용 시, 3번씩 반복한다. 그 횟수는 감소된 LP 10당 1만큼, 감소한다.</t>
  </si>
  <si>
    <t>보조</t>
  </si>
  <si>
    <t>3번 기술</t>
  </si>
  <si>
    <t>원본 효과</t>
  </si>
  <si>
    <t>없음</t>
  </si>
  <si>
    <t>평범한 잡몹. 실패 계열 스토리 중 등장.
[2]No.01 시나리오
최종보스전에서 4라운드마다 난입하는 랜덤 페어리 중 1종.
[2]No.01 시나리오</t>
  </si>
  <si>
    <t>PL명</t>
  </si>
  <si>
    <t>결제</t>
  </si>
  <si>
    <t xml:space="preserve"> עצמך כדי להציג את עצמך נייר במרחב וירטואלי כדי להציג את עצמך נייר במרחב וירטואלי כדי להציג את עצמך</t>
  </si>
  <si>
    <t>[갑충장갑 기사]</t>
  </si>
  <si>
    <r>
      <rPr>
        <rFont val="Arial"/>
        <color rgb="FF073763"/>
        <sz val="10.0"/>
      </rPr>
      <t>잉</t>
    </r>
    <r>
      <rPr>
        <rFont val="Arial"/>
        <color rgb="FFFFFFFF"/>
        <sz val="10.0"/>
      </rPr>
      <t>인적사항</t>
    </r>
  </si>
  <si>
    <t>갑충장갑 기사</t>
  </si>
  <si>
    <t>NPC</t>
  </si>
  <si>
    <t>남</t>
  </si>
  <si>
    <t>검과 방패</t>
  </si>
  <si>
    <t>[패시브]
턴 종료 시의 자신의 표시 형식에 따라, 다음 라운드에, 해당하는 효과를 적용한다.
●공격 표시 : 자신의 수비력은 3 증가한다.
●수비 표시 : 자신의 공격력은 3 증가한다.</t>
  </si>
  <si>
    <t>키틴질 조각</t>
  </si>
  <si>
    <t>처참하게 박살난, 곤충형 몬스터의 외피였던 무언가이다. M사에서 소량의 보상으로 교환해줄 것 같다.</t>
  </si>
  <si>
    <t>평범한 잡몹. 탐색 중 등장.
[2]No.01 시나리오</t>
  </si>
  <si>
    <t>[해골 무당벌레]</t>
  </si>
  <si>
    <r>
      <rPr>
        <rFont val="Arial"/>
        <color rgb="FF073763"/>
        <sz val="10.0"/>
      </rPr>
      <t>잉</t>
    </r>
    <r>
      <rPr>
        <rFont val="Arial"/>
        <color rgb="FFFFFFFF"/>
        <sz val="10.0"/>
      </rPr>
      <t>인적사항</t>
    </r>
  </si>
  <si>
    <t>해골 무당벌레</t>
  </si>
  <si>
    <t>[패시브]
이 페어리가 리타이어할 경우, 사거리 내의, 가장 가까운 다른 자신 곤충족 페어리 1체의 LP를, 리타이어 전 이 카드의 남은 SP 수치 2당 1만큼 회복시킨다.</t>
  </si>
  <si>
    <t>회복</t>
  </si>
  <si>
    <t>자폭</t>
  </si>
  <si>
    <t>[패시브] (LP : 잔여량 전부)
이 페어리의 3번째 턴의 스탠바이 페이즈시에, 자신은 자폭한다. 소모한 LP의 수치만큼, 사거리 내의 모든 개체에게 LP 피해를 준다.</t>
  </si>
  <si>
    <t>이 카드가 묘지로 보내졌을 때, 자신은 1000 라이프 포인트를 회복한다.</t>
  </si>
  <si>
    <t>[바퀴볼]</t>
  </si>
  <si>
    <r>
      <rPr>
        <rFont val="Arial"/>
        <color rgb="FF073763"/>
        <sz val="10.0"/>
      </rPr>
      <t>잉</t>
    </r>
    <r>
      <rPr>
        <rFont val="Arial"/>
        <color rgb="FFFFFFFF"/>
        <sz val="10.0"/>
      </rPr>
      <t>인적사항</t>
    </r>
  </si>
  <si>
    <t>바퀴볼</t>
  </si>
  <si>
    <t>평범한 잡몹. 고키폴 스킬로 등장.
최종보스전에서 4라운드마다 난입하는 랜덤 페어리 중 1종.
[2]No.01 시나리오</t>
  </si>
  <si>
    <t>[고키폴]</t>
  </si>
  <si>
    <r>
      <rPr>
        <rFont val="Arial"/>
        <color rgb="FF073763"/>
        <sz val="10.0"/>
      </rPr>
      <t>잉</t>
    </r>
    <r>
      <rPr>
        <rFont val="Arial"/>
        <color rgb="FFFFFFFF"/>
        <sz val="10.0"/>
      </rPr>
      <t>인적사항</t>
    </r>
  </si>
  <si>
    <t>고키폴</t>
  </si>
  <si>
    <t>[패시브]
이 페어리가 리타이어할 경우, 전투에 '바퀴볼' 1체를 난입시킨다. 그 후, 사거리 내의, 가장 가까운 적 1개체에게 10LP 피해를 준다.</t>
  </si>
  <si>
    <t>속도
(판정은 데미지 효과만)</t>
  </si>
  <si>
    <t>키틴질 조각 x 3</t>
  </si>
  <si>
    <t>[패시브]
이 페어리의 공격으로 인한 LP 피해는 절반이 되는 대신, 일반 공격 또는 액티브 스킬 사용 시, 3번씩 반복한다. 그 횟수는 감소된 LP 15당 1만큼, 감소한다.</t>
  </si>
  <si>
    <t>이 카드명의 효과는 1턴에 1번밖에 사용할 수 없다.
①: 이 카드가 묘지로 보내졌을 경우에 발동할 수 있다. 덱에서 레벨 4의 곤충족 몬스터 1장을 패에 넣는다. 이 효과로 일반 몬스터를 넣었을 경우, 추가로 그 몬스터를 패에서 특수 소환할 수 있다. 그 후, 이 효과로 특수 소환한 몬스터의 공격력 이상의 공격력을 가진, 필드의 몬스터 1장을 고르고 파괴할 수 있다.</t>
  </si>
  <si>
    <t>[실드 웜]</t>
  </si>
  <si>
    <r>
      <rPr>
        <rFont val="Arial"/>
        <color rgb="FF073763"/>
        <sz val="10.0"/>
      </rPr>
      <t>잉</t>
    </r>
    <r>
      <rPr>
        <rFont val="Arial"/>
        <color rgb="FFFFFFFF"/>
        <sz val="10.0"/>
      </rPr>
      <t>인적사항</t>
    </r>
  </si>
  <si>
    <t>실드 웜</t>
  </si>
  <si>
    <t>공방일체</t>
  </si>
  <si>
    <t>[패시브]
이 페어리가 공격 표시로 턴을 마칠 때, 수비 표시가 된다. 그 후 자신의 수비력을 1라운드 동안만 5 올린다. 이 효과의 적용 후, 내구가 절반이 되며, 다음 자신 턴을 스킵한다.</t>
  </si>
  <si>
    <t>이 카드는 일반 소환 / 반전 소환 / 특수 소환에 성공했을 때, 수비 표시가 된다. 또한, 자신 필드 위에 앞면 표시로 존재하는 곤충족 몬스터의 수만큼, 상대의 덱 위에서 카드를 묘지로 보낸다.</t>
  </si>
  <si>
    <t>[가드 맨티스]</t>
  </si>
  <si>
    <r>
      <rPr>
        <rFont val="Arial"/>
        <color rgb="FF073763"/>
        <sz val="10.0"/>
      </rPr>
      <t>잉</t>
    </r>
    <r>
      <rPr>
        <rFont val="Arial"/>
        <color rgb="FFFFFFFF"/>
        <sz val="10.0"/>
      </rPr>
      <t>인적사항</t>
    </r>
  </si>
  <si>
    <t>가드 맨티스</t>
  </si>
  <si>
    <t>이 카드명의 ①②의 효과는 각각 1턴에 1번밖에 사용할 수 없다.
①: 1000 LP를 지불하고 발동할 수 있다. 이 카드를 패에서 수비 표시로 특수 소환한다. 이 효과로 특수 소환한 이 카드가 몬스터 존에 앞면 표시로 존재하는 한, 자신은 곤충족 몬스터밖에 특수 소환할 수 없다.
②: 상대 턴에, 자신 필드의 곤충족 몬스터 1장을 대상으로 하고 발동할 수 있다. 그 몬스터의 표시 형식을 변경한다.</t>
  </si>
  <si>
    <t>[메뚜기 군세]</t>
  </si>
  <si>
    <r>
      <rPr>
        <rFont val="Arial"/>
        <color rgb="FF073763"/>
        <sz val="10.0"/>
      </rPr>
      <t>잉</t>
    </r>
    <r>
      <rPr>
        <rFont val="Arial"/>
        <color rgb="FFFFFFFF"/>
        <sz val="10.0"/>
      </rPr>
      <t>인적사항</t>
    </r>
  </si>
  <si>
    <t>메뚜기 군세</t>
  </si>
  <si>
    <t>[패시브] (SP : 20)
수비 표시의 이 페어리가 공격받을 경우, 공격자에게 2d4의 피해를 준다. 그 후 이 페어리는 공격 표시가 된다. 다음 자신 턴에, 이 자신은 표시 형식을 변경할 수 없다.</t>
  </si>
  <si>
    <t>메뚜기 다리 x 2</t>
  </si>
  <si>
    <t>메뚜기형 페어리에서 떨어진 곤충 다리. 모양과 맛, 식감은 빈말로도 좋다고 말할 수 없으나, 별달리 먹을 것이 없을 경우라면 그럭저럭 먹을만할 것이다. 섭취 시 LP와 SP를 각각 2씩 회복한다.</t>
  </si>
  <si>
    <t>소비</t>
  </si>
  <si>
    <t>[패시브]
이 페어리의 공격으로 인한 LP 피해는 절반이 되는 대신, 일반 공격 또는 액티브 스킬 사용 시, 4번씩 반복한다. 그 횟수는 감소된 LP 5당 1만큼, 감소한다.</t>
  </si>
  <si>
    <t>이 카드는 1턴에 1번만 뒷면 수비 표시로 할 수 있다. 이 카드가 반전 소환에 성공했을 때, 상대 필드 위의 마법/함정 카드 1장을 파괴한다.</t>
  </si>
  <si>
    <t>평범한 잡몹. 스토리 중 등장.
[2]No.01 시나리오</t>
  </si>
  <si>
    <t>[데저트 로커스트]</t>
  </si>
  <si>
    <r>
      <rPr>
        <rFont val="Arial"/>
        <color rgb="FF073763"/>
        <sz val="10.0"/>
      </rPr>
      <t>잉</t>
    </r>
    <r>
      <rPr>
        <rFont val="Arial"/>
        <color rgb="FFFFFFFF"/>
        <sz val="10.0"/>
      </rPr>
      <t>인적사항</t>
    </r>
  </si>
  <si>
    <t>데저트 로커스트</t>
  </si>
  <si>
    <t>[액티브] (SP: 30 / 쿨: 5라운드)
남은 모든 행동력을 소모한다. 소모한 양+3만큼 움직일 수 있다. 이동 후, 자신을 포함한 사거리 내의 모든 개체에게 7LP 피해를 입힌다. 자신은 3LP의 피해를 추가로 받는다.</t>
  </si>
  <si>
    <t>메뚜기 다리 x 5</t>
  </si>
  <si>
    <t>튜너 ＋ 튜너 이외의 몬스터 1장 이상
이 카드명의 ①의 효과는 1턴에 1번밖에 사용할 수 없다.
①: 이 카드가 싱크로 소환에 성공했을 경우에 발동한다. 턴 플레이어는 자신의 패를 1장 고르고 버린다.
②: 상대 메인 페이즈에 발동할 수 있다. 이 카드를 포함하는 자신 필드의 몬스터를 싱크로 소재로서 싱크로 소환한다.</t>
  </si>
  <si>
    <t>[분열하는 마더 스파이더]</t>
  </si>
  <si>
    <r>
      <rPr>
        <rFont val="Arial"/>
        <color rgb="FF073763"/>
        <sz val="10.0"/>
      </rPr>
      <t>잉</t>
    </r>
    <r>
      <rPr>
        <rFont val="Arial"/>
        <color rgb="FFFFFFFF"/>
        <sz val="10.0"/>
      </rPr>
      <t>인적사항</t>
    </r>
  </si>
  <si>
    <t>분열하는 마더 스파이더</t>
  </si>
  <si>
    <t>마더 스파이더</t>
  </si>
  <si>
    <t>[패시브]
이 페어리가 리타이어할 경우, 전투에 "베이비 스파이더" 2체를 인카운터한다. 그 후, 리타이어 전의 이 카드의 잔여 SP를 전부 소모하고, 소모한 SP 10당 1만큼 "베이비 스파이더"의 공격력을 올린다.</t>
  </si>
  <si>
    <t>거미줄 분사</t>
  </si>
  <si>
    <t>[액티브](SP: 30 / 쿨: 5 라운드)
사거리 내의 적 페어리 1체를 대상으로 하여 발동할 수 있다. 그 페어리에게 상태이상 '침묵'을 부여한다.</t>
  </si>
  <si>
    <t>이 카드명의 ②의 효과는 1턴에 1번밖에 사용할 수 없다.
①: 자신 필드에 몬스터가 존재하지 않을 경우, 이 카드는 패에서 특수 소환할 수 있다.
②: 이 카드를 릴리스하고 발동할 수 있다. 패 / 덱에서 "베이비 스파이더"를 3장까지 특수 소환한다. 이 효과로 특수 소환한 몬스터는 레벨이 5 가 되고, 엑시즈 소환의 소재로 할 경우, 어둠 속성 몬스터의 엑시즈 소환으로밖에 사용할 수 없다. 이 효과의 발동 후, 턴 종료시까지 자신은 엑시즈 몬스터밖에 엑스트라 덱에서 특수 소환할 수 없다.</t>
  </si>
  <si>
    <t>[베이비 스파이더]</t>
  </si>
  <si>
    <r>
      <rPr>
        <rFont val="Arial"/>
        <color rgb="FF073763"/>
        <sz val="10.0"/>
      </rPr>
      <t>잉</t>
    </r>
    <r>
      <rPr>
        <rFont val="Arial"/>
        <color rgb="FFFFFFFF"/>
        <sz val="10.0"/>
      </rPr>
      <t>인적사항</t>
    </r>
  </si>
  <si>
    <t>베이비 스파이더</t>
  </si>
  <si>
    <t>[패시브]
"분열하는 마더 스파이더"가 리타이어한 전투에 난입한 이 페어리의 공격력과 수비력은 각각 10씩 올린다.</t>
  </si>
  <si>
    <t>이 카드명의 ①②의 효과는 각각 1턴에 1번밖에 사용할 수 없다.
①: 자신 필드의 어둠 속성 몬스터 1장을 릴리스하고 발동할 수 있다. 자신 필드의 모든 "베이비 스파이더"의 레벨은, 이 효과를 발동하기 위해 릴리스한 몬스터의 레벨만큼만 올라간다.
②: LP를 절반 지불하여, 묘지의 이 카드를 제외하고, 자신 필드의 어둠 속성 엑시즈 몬스터의 엑시즈 소재를 1개 제거하여, 자신 묘지의 어둠 속성 몬스터 1장을 대상으로 하고 발동할 수 있다. 그 몬스터를 특수 소환한다.</t>
  </si>
  <si>
    <t>평범한 잡몹. 마더 스파이더 스킬로만 등장.</t>
  </si>
  <si>
    <t>[G전대 샤인블랙]</t>
  </si>
  <si>
    <r>
      <rPr>
        <rFont val="Arial"/>
        <color rgb="FF073763"/>
        <sz val="10.0"/>
      </rPr>
      <t>잉</t>
    </r>
    <r>
      <rPr>
        <rFont val="Arial"/>
        <color rgb="FFFFFFFF"/>
        <sz val="10.0"/>
      </rPr>
      <t>인적사항</t>
    </r>
  </si>
  <si>
    <t>G전대 샤인블랙</t>
  </si>
  <si>
    <t>G</t>
  </si>
  <si>
    <t>포메이션-G</t>
  </si>
  <si>
    <t>[패시브]
2체 이상의 "G전대 샤인블랙"이 포함된 전투를 개시할 경우, 이 페어리의 최대 LP와 현재 LP를 N배로 하고, "G전대 샤인블랙"을 1체만 남긴다.</t>
  </si>
  <si>
    <t>키틴질 조각 x N</t>
  </si>
  <si>
    <t>[패시브]
이 페어리의 공격으로 인한 LP 피해는 절반이 되는 대신, 일반 공격 또는 액티브 스킬 사용 시, N번씩 반복한다. 그 횟수는 감소된 LP 20당 1만큼, 감소한다.</t>
  </si>
  <si>
    <t>탐색 중 '폐허'에 갈 경우 등장.
[2]No.01 시나리오</t>
  </si>
  <si>
    <t>[초장갑병기 로보 블랙아이언G]</t>
  </si>
  <si>
    <r>
      <rPr>
        <rFont val="Arial"/>
        <color rgb="FF073763"/>
        <sz val="10.0"/>
      </rPr>
      <t>잉</t>
    </r>
    <r>
      <rPr>
        <rFont val="Arial"/>
        <color rgb="FFFFFFFF"/>
        <sz val="10.0"/>
      </rPr>
      <t>인적사항</t>
    </r>
  </si>
  <si>
    <t>초장갑병기 로보 블랙아이언G</t>
  </si>
  <si>
    <t>블랙아이언G</t>
  </si>
  <si>
    <t>[패시브]
이 페어리가 전투 중, 인카운터할 경우에 플레이어는 [속도 판정]을 굴린다. 성공 시, 플레이어는 이 페어리에게 선제 공격을 할 수 있다. 이 때 이 페어리가 받는 LP 피해는 절반이 된다. [속도 판정] 대성공 시, 그 공격으로의 LP 피해량은 감소하지 않는다.</t>
  </si>
  <si>
    <t>G-어택</t>
  </si>
  <si>
    <t>[액티브](SP : ???)(쿨 : 6 라운드)
스킬 발동 선언 전, 5d10을 굴린다. 나온 숫자만큼 SP를 소모하여 발동할 수 있다. 사거리 내의 모든 개체에게, 공격력만큼의 LP 피해를 준다. 주사위 값만큼의 SP를 지불하지 못할 경우, SP는 0이 되며 불발된다. 이 스킬로의 리타이어는 발생하지 않으며, 최소 LP가 1 남는다.</t>
  </si>
  <si>
    <t>불안정한 강화 외골격</t>
  </si>
  <si>
    <t>[패시브]
이 페어리의 수비력은, LP-SP만큼 올린다(최대 10)(최소치는 없음)(LP보다 SP가 많으면 수비력 감소).</t>
  </si>
  <si>
    <t>이 카드명의 ①②의 효과는 각각 1턴에 1번밖에 사용할 수 없다.
①: 자신 묘지에 곤충족의 같은 이름의 몬스터가 3장 존재할 경우, 그 중의 임의의 수만큼 대상으로 하고 발동할 수 있다. 이 카드를 패에서 특수 소환한다. 그 후, 대상 몬스터를 장착 카드로 취급하고 이 카드에 장착한다.
②: 이 카드의 효과로 장착하고 있는 몬스터 카드 1장을 묘지로 보내고 발동할 수 있다. 묘지로 보낸 그 카드의 공격력 이상의 공격력을 가지는, 상대 필드의 몬스터를 전부 파괴한다.</t>
  </si>
  <si>
    <t>탐색 중 '폐허'에 갈 경우 등장.
[2]No.01 시나리오
자신은 회피할 수 없다.
전투 진입 시, 상태 '불안정한 외골격'을 얻는다.
[불안정한 외골격] : 이 페어리가 한 턴에 받는 최소 LP 피해는 15가 된다.</t>
  </si>
  <si>
    <t>[데블도우저]</t>
  </si>
  <si>
    <r>
      <rPr>
        <rFont val="Arial"/>
        <color rgb="FF073763"/>
        <sz val="10.0"/>
      </rPr>
      <t>잉</t>
    </r>
    <r>
      <rPr>
        <rFont val="Arial"/>
        <color rgb="FFFFFFFF"/>
        <sz val="10.0"/>
      </rPr>
      <t>인적사항</t>
    </r>
  </si>
  <si>
    <t>데블도우저</t>
  </si>
  <si>
    <t>[패시브](SP : 45)(쿨 : 2라운드)
이 페어리의 공격 적용 후, 피격자의 LP가 절반 이하일 경우, 그 개체는 [건강 굴림]을 한다. 실패 시, 상태이상 '골절'을 추가한다.</t>
  </si>
  <si>
    <t>곤충의 포효</t>
  </si>
  <si>
    <t>[패시브]
이 페어리가 상대에게 15 이상의 LP 피해를 주었을 경우, 상대의 무작위 아이템 1개를 파괴한다.</t>
  </si>
  <si>
    <t>이 카드는 일반 소환/세트할 수 없다. 자신 묘지의 곤충족 몬스터 2장을 게임에서 제외했을 경우에만 특수 소환할 수 있다. 이 카드가 상대 라이프에 전투 데미지를 주었을 때, 상대의 덱 위에서 카드를 1장 묘지로 보낸다.</t>
  </si>
  <si>
    <t>네임드. 잠입으로 날로 먹으려 하는 만무방들에게 한방 먹이는 세계의 법칙.
[2]No.01 시나리오</t>
  </si>
  <si>
    <t>[비틀트루퍼 어썰트 롤러]</t>
  </si>
  <si>
    <r>
      <rPr>
        <rFont val="Arial"/>
        <color rgb="FF073763"/>
        <sz val="10.0"/>
      </rPr>
      <t>잉</t>
    </r>
    <r>
      <rPr>
        <rFont val="Arial"/>
        <color rgb="FFFFFFFF"/>
        <sz val="10.0"/>
      </rPr>
      <t>인적사항</t>
    </r>
  </si>
  <si>
    <t>비틀트루퍼 어썰트 룰러</t>
  </si>
  <si>
    <t>비틀트루퍼</t>
  </si>
  <si>
    <t>어썰트 롤러</t>
  </si>
  <si>
    <t>[패시브]
이 페어리의 공격력은, 리타이어 상태가 아닌 다른 아군 '비틀트루퍼' 페어리의 수만큼 올린다.</t>
  </si>
  <si>
    <t>어썰트 봄버</t>
  </si>
  <si>
    <t>[액티브](sp: 30)(쿨: 3라운드)
한 턴의 준비시간을 가진 후, 공을 굴려, 일직선상의 모든 개체에게 공격력의 150%만큼의 LP 피해를 준다. 공을 다시 주울 때까지 이 스킬을 사용할 수 없다. 이 스킬을 준비하는 턴에는 일반 공격할 수 없다.</t>
  </si>
  <si>
    <t>직선</t>
  </si>
  <si>
    <t>이 카드명의, ①의 방법에 의한 특수 소환은 1턴에 1번밖에 할 수 없으며, ③의 효과는 1턴에 1번밖에 사용할 수 없다.
①: 이 카드는 자신 묘지의 곤충족 몬스터 1장을 제외하고, 패에서 특수 소환할 수 있다.
②: 이 카드의 공격력은, 자신 필드의 다른 곤충족 몬스터의 수 × 200 올린다.
③: 이 카드가 전투로 파괴되었을 때에 발동할 수 있다. 덱에서 "비틀트루퍼 어썰트 롤러" 이외의 "비틀트루퍼" 몬스터 1장을 패에 넣는다.</t>
  </si>
  <si>
    <t>『비틀트루퍼 스팅기 랜스』가 소환하는 몬스터 중 1종.
또한, 전투 시작 시 같이 등장함.
[2]No.01 시나리오</t>
  </si>
  <si>
    <t>[공명충]</t>
  </si>
  <si>
    <r>
      <rPr>
        <rFont val="Arial"/>
        <color rgb="FF073763"/>
        <sz val="10.0"/>
      </rPr>
      <t>잉</t>
    </r>
    <r>
      <rPr>
        <rFont val="Arial"/>
        <color rgb="FFFFFFFF"/>
        <sz val="10.0"/>
      </rPr>
      <t>인적사항</t>
    </r>
  </si>
  <si>
    <t>공명충</t>
  </si>
  <si>
    <t>[패시브]
이 페어리가 리타이어할 경우, 사거리 내의, '공명충' 이외의 가장 가까운 다른 자신 곤충족 페어리 1체의 공격력이 5 증가한다. 이 증가치는 이 전투 중에만 지속된다.</t>
  </si>
  <si>
    <t>이 카드가 전투에 의해서 파괴되어 묘지로 보내졌을 때, 덱에서 공격력 1500 이하의 곤충족 몬스터 1장을 자신 필드 위에 특수 소환할 수 있다. 그 후, 덱을 셔플한다.</t>
  </si>
  <si>
    <t>비틀트루퍼 네임드와 함께 등장.
[2]No.01 시나리오</t>
  </si>
  <si>
    <t>[비틀트루퍼 스팅기 랜스]</t>
  </si>
  <si>
    <r>
      <rPr>
        <rFont val="Arial"/>
        <color rgb="FF073763"/>
        <sz val="10.0"/>
      </rPr>
      <t>잉</t>
    </r>
    <r>
      <rPr>
        <rFont val="Arial"/>
        <color rgb="FFFFFFFF"/>
        <sz val="10.0"/>
      </rPr>
      <t>인적사항</t>
    </r>
  </si>
  <si>
    <t>비틀트루퍼 스팅기 랜스</t>
  </si>
  <si>
    <t>공중요새</t>
  </si>
  <si>
    <t>[패시브]
감소한 LP 10 당 1만큼, 공격력이 상승한다.
감소한 LP 10 당 1만큼, 방어력이 감소한다.</t>
  </si>
  <si>
    <t>집단강습</t>
  </si>
  <si>
    <t>[액티브] (SP: 45 / 쿨: 6라운드)
전투에, 원래 최대 LP가 100 이하인 '비틀트루퍼' 페어리 1체를 난입시킨다(보스 제외). 필드에 자신 이외의 아군이 3체 이하일 경우에만 사용할 수 있다.</t>
  </si>
  <si>
    <t>이 카드명의 ①②의 효과는 각각 1턴에 1번밖에 사용할 수 없다.
①: 자신 / 상대의 메인 페이즈에, 자신 묘지의 곤충족 몬스터 1장과 상대 묘지의 몬스터 1장을 대상으로 하고 발동할 수 있다. 이 카드를 패에서 특수 소환하고, 대상 몬스터를 주인의 덱 맨 아래로 되돌린다.
②: 이 카드가 일반 소환 / 특수 소환에 성공했을 경우에 발동할 수 있다. 덱에서 "비틀트루퍼" 마법 / 함정 카드 1장을 패에 넣는다.</t>
  </si>
  <si>
    <t>엘리트. 스토리 상 플레이어와 전투.
[2]No.01 시나리오</t>
  </si>
  <si>
    <t>[비틀트루퍼 스카우트 버기]</t>
  </si>
  <si>
    <r>
      <rPr>
        <rFont val="Arial"/>
        <color rgb="FF073763"/>
        <sz val="10.0"/>
      </rPr>
      <t>잉</t>
    </r>
    <r>
      <rPr>
        <rFont val="Arial"/>
        <color rgb="FFFFFFFF"/>
        <sz val="10.0"/>
      </rPr>
      <t>인적사항</t>
    </r>
  </si>
  <si>
    <t>비틀트루퍼
스카우트 버기</t>
  </si>
  <si>
    <t>포레스트 월드
(현대)</t>
  </si>
  <si>
    <t>스카우트 버기</t>
  </si>
  <si>
    <t>[패시브]
이 페어리가 전투에 진입 / 난입할 때, 최대 LP 및 현재 LP가 2배가 된다.</t>
  </si>
  <si>
    <t>키틴질 조각 x 2</t>
  </si>
  <si>
    <t>[패시브]
이 페어리의 공격으로 인한 LP 피해는 절반이 되는 대신, 일반 공격 또는 액티브 스킬 사용 시, 2번씩 반복한다. 그 횟수는 감소된 LP 20당 1만큼, 감소한다.</t>
  </si>
  <si>
    <t>이 카드명의 ①의 효과는 1턴에 1번밖에 사용할 수 없다.
①: 이 카드가 일반 소환 / 특수 소환에 성공했을 경우에 발동할 수 있다. 자신의 패 / 덱 / 묘지에서 "비틀트루퍼 스카우트 버기" 1장을 고르고 특수 소환한다.
②: 이 카드가 몬스터 존에 존재하는 한, 자신은 곤충족 몬스터밖에 특수 소환할 수 없다.</t>
  </si>
  <si>
    <t>『비틀트루퍼 스팅기 랜스』가 소환하는 몬스터 중 1종.
[2]No.01 시나리오
최종보스전에서 4라운드마다 난입하는 랜덤 페어리 중 1종.
[2]No.01 시나리오</t>
  </si>
  <si>
    <t>[비틀트루퍼 스케일 폭탄]</t>
  </si>
  <si>
    <r>
      <rPr>
        <rFont val="Arial"/>
        <color rgb="FF073763"/>
        <sz val="10.0"/>
      </rPr>
      <t>잉</t>
    </r>
    <r>
      <rPr>
        <rFont val="Arial"/>
        <color rgb="FFFFFFFF"/>
        <sz val="10.0"/>
      </rPr>
      <t>인적사항</t>
    </r>
  </si>
  <si>
    <t>비틀트루퍼 스케일 폭탄</t>
  </si>
  <si>
    <t>[액티브](SP : 30)(쿨 : 5라운드)
다음 자신 턴의 스탠바이 페이즈시까지, 자신에게 상태 '스케일 폭탄'을 추가한다.</t>
  </si>
  <si>
    <t>이 카드명의 ①②의 효과는 각각 1턴에 1번밖에 사용할 수 없다.
①: 자신 필드에 곤충족 몬스터가 일반 소환 / 특수 소환되었을 경우에 발동할 수 있다. 이 카드를 패에서 특수 소환한다.
②: 상대가 필드의 몬스터의 효과를 발동했을 때, 자신 필드의 곤충족 몬스터 1장을 릴리스하고 발동할 수 있다. 그 몬스터를 파괴한다.</t>
  </si>
  <si>
    <t>『비틀트루퍼 스팅기 랜스』가 소환하는 몬스터 중 1종.
[2]No.01 시나리오
[스케일 폭탄]
기본 사거리 내의, 적 개체가 스킬이나 아이템을 사용할 경우, 자신 이외의 가장 가까운 아군 곤충족 페어리 1체의 LP를 15만큼 감소시키고 그 적 개체에게 5의 LP 피해를 준다. 그 후, 상태 '스케일 폭탄'을 제거한다.</t>
  </si>
  <si>
    <t>[비틀트루퍼 라이트 플래퍼]</t>
  </si>
  <si>
    <r>
      <rPr>
        <rFont val="Arial"/>
        <color rgb="FF073763"/>
        <sz val="10.0"/>
      </rPr>
      <t>잉</t>
    </r>
    <r>
      <rPr>
        <rFont val="Arial"/>
        <color rgb="FFFFFFFF"/>
        <sz val="10.0"/>
      </rPr>
      <t>인적사항</t>
    </r>
  </si>
  <si>
    <t>비틀트루퍼 라이트 플래퍼</t>
  </si>
  <si>
    <t>의무병의 손길</t>
  </si>
  <si>
    <t>[액티브](SP : 30)(쿨 : 3라운드)
다른 아군 '비틀트루퍼' 페어리 1체를 대상으로 하여 발동할 수 있다. 그 페어리의 LP를 10만큼 회복시킨다.</t>
  </si>
  <si>
    <t>이 카드명의 ①②의 효과는 각각 1턴에 1번밖에 사용할 수 없다.
①: 이 카드가 일반 소환 / 특수 소환에 성공했을 경우, 자신 묘지의 몬스터 및 제외되어 있는 자신 몬스터 중에서, 카드명이 다른 "비틀트루퍼" 몬스터 2장을 대상으로 하고 발동할 수 있다. 그 몬스터를 패에 넣는다. 이 턴에, 자신은 이 효과로 패에 넣은 카드 및 그와 같은 이름의 카드 효과를 발동할 수 없다.
②: 상대 몬스터의 공격 선언시에 발동할 수 있다. 이 카드를 주인의 패로 되돌리고, 그 공격을 무효로 한다.</t>
  </si>
  <si>
    <t>『비틀트루퍼 스팅기 랜스』가 소환하는 몬스터 중 1종.
[2]No.01 시나리오</t>
  </si>
  <si>
    <t>[아리지바크]</t>
  </si>
  <si>
    <r>
      <rPr>
        <rFont val="Arial"/>
        <color rgb="FF073763"/>
        <sz val="10.0"/>
      </rPr>
      <t>잉</t>
    </r>
    <r>
      <rPr>
        <rFont val="Arial"/>
        <color rgb="FFFFFFFF"/>
        <sz val="10.0"/>
      </rPr>
      <t>인적사항</t>
    </r>
  </si>
  <si>
    <t>아리지바크</t>
  </si>
  <si>
    <t>폭탄해체</t>
  </si>
  <si>
    <t>[패시브]
이 페어리가 공격받을 때마다, SP가 LP 감소량만큼 감소한다(일격에 리타이어당할 때에는 적용되지 않음).</t>
  </si>
  <si>
    <t>사후폭발(1)</t>
  </si>
  <si>
    <t>[패시브]
이 페어리가 리타이어할 경우, 사거리 내의 모든 적군에게, 리타이어 전 남은 SP의 2당 1만큼의 LP 피해를 입힌다(올림).</t>
  </si>
  <si>
    <t>사후폭발(2)</t>
  </si>
  <si>
    <t>[패시브]
이 페어리가 리타이어할 경우, 사거리 내의 모든 개체에게, 리타이어 전 남은 SP만큼의 LP 피해를 입힌다.</t>
  </si>
  <si>
    <t>이 카드명의 ①②의 효과는 각각 1턴에 1번밖에 사용할 수 없다.
①: 이 카드가 리버스했을 경우에 발동한다. 양쪽 플레이어는 1000 데미지를 받는다.
②: 이 카드가 전투 / 효과로 파괴되어 묘지로 보내졌을 경우에 발동한다. 상대에게 1000 데미지를 준다.</t>
  </si>
  <si>
    <t>히든보스인 『비틀트루퍼 인빈시블 아트라스』와 함께 등장.
[2]No.01 시나리오</t>
  </si>
  <si>
    <t>[비틀트루퍼 인빈시블 아트라스]</t>
  </si>
  <si>
    <r>
      <rPr>
        <rFont val="Arial"/>
        <color rgb="FF073763"/>
        <sz val="10.0"/>
      </rPr>
      <t>잉</t>
    </r>
    <r>
      <rPr>
        <rFont val="Arial"/>
        <color rgb="FFFFFFFF"/>
        <sz val="10.0"/>
      </rPr>
      <t>인적사항</t>
    </r>
  </si>
  <si>
    <t>비틀트루퍼 인빈시블 아트라스</t>
  </si>
  <si>
    <t>인빈시블 아트라스</t>
  </si>
  <si>
    <t>[패시브]
자신은 공격력 30 미만인 적군 페어리의 스킬로의 상태이상 효과를 받지 않는다.</t>
  </si>
  <si>
    <t>강화 외골격</t>
  </si>
  <si>
    <t>태생 내구가 0일 경우에만 장착 가능. 내구를 10만큼 올린다.
'비틀트루퍼 인빈시블 아트라스'가 장착중이다. 드랍하지 않는다.</t>
  </si>
  <si>
    <t>장비</t>
  </si>
  <si>
    <t>기동요새</t>
  </si>
  <si>
    <t>[패시브]
감소한 LP 10 당 1만큼, 수비력이 상승한다.</t>
  </si>
  <si>
    <t>아름다운 뿔</t>
  </si>
  <si>
    <t>[액티브](SP : 50)(쿨 : 5라운드)
사거리 내의 적 최대 2체까지를 대상으로 하여 발동할 수 있다. 대상에게 '공격력 ÷ 대상의 수'(올림)만큼의 LP 피해를 준다. 명중 굴림 대성공 시, 추가로 상태이상 '출혈'을 부여한다.</t>
  </si>
  <si>
    <t>4번 기술</t>
  </si>
  <si>
    <t>최후의 한 수</t>
  </si>
  <si>
    <t>[패시브]
이 페어리가 치명적인 피해를 입었을 때, LP가 1 남고 효과를 적용한다. 사거리 내의 모든 적대 캐릭터는 [근력], [속도], [건강] 중 가장 높은 것으로 주사위 굴림을 3회 실행한다.
한 번이라도 대실패 시, 25LP 피해를 입는다. 2회 이상 실패 시, 10LP 피해를 입는다. 2회 이상 성공 시, 10SP를 회복한다. 한 번이라도 대성공 시, 30SP를 회복한다.
그 후, 자신은 리타이어한다.</t>
  </si>
  <si>
    <t>곤충족 몬스터 2장 이상
이 카드명의 ③의 효과는 1턴에 1번밖에 사용할 수 없다.
①: 링크 소환한 이 카드는 공격력이 3000 이하일 경우, 상대 효과의 대상이 되지 않으며, 상대 효과로는 파괴되지 않는다.
②: 이 카드가 몬스터 존에 존재하는 한, 자신은 곤충족 몬스터밖에 특수 소환할 수 없다.
③: 자신 필드의 곤충족 몬스터 1장을 릴리스하고, 이하의 효과에서 1개를 선택하여 발동할 수 있다.
●덱에서 "비틀트루퍼" 몬스터 1장을 특수 소환한다.
●이 카드의 공격력은 턴 종료시까지 2000 올린다.</t>
  </si>
  <si>
    <t>히든 보스. 플레이어가 굳이 잡으러 갈 경우 전투.
만약 싸울 경우, 보스전 직전에 싸움.
[2]No.01 시나리오
보스전 서포트 아이템 드랍(시나리오에 기재).</t>
  </si>
  <si>
    <t>[비틀트루퍼 앱솔루트 헤라클레스]의 BOSS서류</t>
  </si>
  <si>
    <r>
      <rPr>
        <rFont val="Arial"/>
        <color rgb="FF073763"/>
        <sz val="10.0"/>
      </rPr>
      <t>잉</t>
    </r>
    <r>
      <rPr>
        <rFont val="Arial"/>
        <color rgb="FFFFFFFF"/>
        <sz val="10.0"/>
      </rPr>
      <t>인적사항</t>
    </r>
  </si>
  <si>
    <t>비틀트루퍼 앱솔루트 헤라클레스</t>
  </si>
  <si>
    <t>고대요새</t>
  </si>
  <si>
    <t>[패시브]
감소한 LP 10 당 1만큼, 공격력 / 수비력이 하락한다(최소 공격력 10).</t>
  </si>
  <si>
    <t>키틴질 조각 x 10</t>
  </si>
  <si>
    <t>앱솔루트 헤라클레스</t>
  </si>
  <si>
    <t>[패시브]
현재 LP의 비율에 따라, 해당하는 것을 적용한다.
●30% 초과 : 자신은 상태이상에 걸리지 않는다.
●30% 이하 : 수비 표시일 때, 받는 피해가 10 감소한다.</t>
  </si>
  <si>
    <t>초거대요새</t>
  </si>
  <si>
    <t>[액티브](SP : 50)(쿨 : 8라운드)
LP가 30% 이하일 경우에만 사용할 수 있다. 전투 중인, 본인을 제외한, 모든 대상에게 30의 LP 피해를 준다. 이 스킬로 아군에게 주는 피해는 5배가 된다. 방어·회피할 수 없다. 피격자는 건강으로 주사위를 굴린다. 대실패 시, 추가로 상태이상 '골절'에 걸린다. 성공 시, 받는 LP 피해가 5만큼 감소한다. 대성공 시, 받는 LP 피해가 15만큼 감소한다. 극대성공 시, 피해를 무시한다. 이 스킬을 발동하는 턴에 자신은 일반 공격할 수 없다.</t>
  </si>
  <si>
    <t>전투 필드 전체</t>
  </si>
  <si>
    <t>『Cicada』</t>
  </si>
  <si>
    <t>[액티브](SP : 50)(쿨 : 5라운드)
1개 대상에게 사용 가능. 공격력의 100%(올림)만큼의 피해를 준다. 피격자는 건강 / 속도 중 높은 것으로 주사위를 굴린다. 대실패 시, 추가로 상태이상 '기절'을 부여한다. 명중 여부와 관계없이, 이 스킬을 사용하는 턴에, 자신은 일반 공격할 수 없다. 명중 실패 시, 기절하여 다음 자신 턴을 스킵한다.</t>
  </si>
  <si>
    <t>곤충족 몬스터 × 4
이 카드명의 ②의 효과는 1턴에 1번밖에 사용할 수 없다.
①: 이 카드가 융합 소환에 성공했을 경우, 이 카드는 다음 자신 턴의 종료시까지 다른 카드의 효과를 받지 않는다.
②: 자신 / 상대의 배틀 페이즈 종료시에, 자신 묘지의 공격력 3000 이하의 곤충족 몬스터 1장을 대상으로 하고 발동할 수 있다. 그 몬스터를 특수 소환한다.</t>
  </si>
  <si>
    <t>플레이어가 무조건 만나야 할 대상. 보스. 마지막에 싸움.
[2]No.01 시나리오
[거대한 체구]
상대는 전투 당 1번까지밖에 회피할 수 없다.
자신은 회피할 수 없다.
[밸런스]
PL 수 x 80만큼, 최대 LP가 상승한다.
([하드 모드] : 80 -&gt; 100)</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</si>
</sst>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sz val="23.0"/>
      <color rgb="FFFFFFFF"/>
      <name val="Arial"/>
    </font>
    <font>
      <sz val="10.0"/>
      <color rgb="FFFFFFFF"/>
      <name val="Arial"/>
    </font>
    <font>
      <sz val="28.0"/>
      <color rgb="FF000000"/>
      <name val="Arial"/>
      <scheme val="minor"/>
    </font>
    <font/>
    <font>
      <sz val="10.0"/>
      <color theme="1"/>
      <name val="Arial"/>
      <scheme val="minor"/>
    </font>
    <font>
      <color theme="1"/>
      <name val="Arial"/>
      <scheme val="minor"/>
    </font>
    <font>
      <sz val="10.0"/>
      <color rgb="FF073763"/>
      <name val="Arial"/>
    </font>
    <font>
      <color rgb="FF000000"/>
      <name val="Arial"/>
    </font>
    <font>
      <sz val="10.0"/>
      <color theme="1"/>
      <name val="Arial"/>
    </font>
    <font>
      <sz val="10.0"/>
      <color rgb="FF000000"/>
      <name val="Arial"/>
    </font>
    <font>
      <color rgb="FFFFFFFF"/>
      <name val="Arial"/>
    </font>
    <font>
      <sz val="11.0"/>
      <color rgb="FF000000"/>
      <name val="Inconsolata"/>
    </font>
    <font>
      <color rgb="FFFFFFFF"/>
      <name val="Arial"/>
      <scheme val="minor"/>
    </font>
    <font>
      <sz val="8.0"/>
      <color theme="1"/>
      <name val="Arial"/>
      <scheme val="minor"/>
    </font>
    <font>
      <color theme="1"/>
      <name val="Arial"/>
    </font>
    <font>
      <color rgb="FF000000"/>
      <name val="Arial"/>
      <scheme val="minor"/>
    </font>
    <font>
      <sz val="9.0"/>
      <color rgb="FFFFFFFF"/>
      <name val="Arial"/>
    </font>
    <font>
      <sz val="9.0"/>
      <color theme="1"/>
      <name val="Arial"/>
    </font>
    <font>
      <sz val="9.0"/>
      <color theme="1"/>
      <name val="Arial"/>
      <scheme val="minor"/>
    </font>
    <font>
      <sz val="10.0"/>
      <color rgb="FF073763"/>
      <name val="Arial"/>
      <scheme val="minor"/>
    </font>
    <font>
      <sz val="9.0"/>
      <color rgb="FF000000"/>
      <name val="Arial"/>
      <scheme val="minor"/>
    </font>
    <font>
      <sz val="7.0"/>
      <color theme="1"/>
      <name val="Arial"/>
      <scheme val="minor"/>
    </font>
    <font>
      <sz val="10.0"/>
      <color rgb="FFFFFFFF"/>
      <name val="Arial"/>
      <scheme val="minor"/>
    </font>
    <font>
      <sz val="8.0"/>
      <color rgb="FF000000"/>
      <name val="Arial"/>
      <scheme val="minor"/>
    </font>
    <font>
      <u/>
      <color rgb="FF000000"/>
      <name val="Arial"/>
      <scheme val="minor"/>
    </font>
    <font>
      <color rgb="FFF3F3F3"/>
      <name val="Arial"/>
      <scheme val="minor"/>
    </font>
    <font>
      <sz val="23.0"/>
      <color rgb="FF000000"/>
      <name val="Arial"/>
    </font>
    <font>
      <u/>
      <color rgb="FF000000"/>
      <name val="Arial"/>
      <scheme val="minor"/>
    </font>
  </fonts>
  <fills count="10">
    <fill>
      <patternFill patternType="none"/>
    </fill>
    <fill>
      <patternFill patternType="lightGray"/>
    </fill>
    <fill>
      <patternFill patternType="solid">
        <fgColor rgb="FF073763"/>
        <bgColor rgb="FF073763"/>
      </patternFill>
    </fill>
    <fill>
      <patternFill patternType="solid">
        <fgColor rgb="FFF3F3F3"/>
        <bgColor rgb="FFF3F3F3"/>
      </patternFill>
    </fill>
    <fill>
      <patternFill patternType="solid">
        <fgColor rgb="FFCFE2F3"/>
        <bgColor rgb="FFCFE2F3"/>
      </patternFill>
    </fill>
    <fill>
      <patternFill patternType="solid">
        <fgColor rgb="FFFFFFFF"/>
        <bgColor rgb="FFFFFFFF"/>
      </patternFill>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C9DAF8"/>
        <bgColor rgb="FFC9DAF8"/>
      </patternFill>
    </fill>
  </fills>
  <borders count="4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ttom style="thin">
        <color rgb="FF000000"/>
      </bottom>
    </border>
    <border>
      <right style="medium">
        <color rgb="FF000000"/>
      </right>
      <bottom style="thin">
        <color rgb="FF000000"/>
      </bottom>
    </border>
    <border>
      <right style="thin">
        <color rgb="FF000000"/>
      </right>
      <bottom style="medium">
        <color rgb="FF000000"/>
      </bottom>
    </border>
    <border>
      <left style="thin">
        <color rgb="FF000000"/>
      </left>
      <bottom style="medium">
        <color rgb="FF000000"/>
      </bottom>
    </border>
    <border>
      <right style="thin">
        <color rgb="FF000000"/>
      </right>
      <top style="medium">
        <color rgb="FF000000"/>
      </top>
    </border>
    <border>
      <left style="thin">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3" fontId="2" numFmtId="0" xfId="0" applyAlignment="1" applyFill="1" applyFont="1">
      <alignment horizontal="center" shrinkToFit="0" vertical="center" wrapText="1"/>
    </xf>
    <xf borderId="0" fillId="3" fontId="2" numFmtId="0" xfId="0" applyAlignment="1" applyFont="1">
      <alignment horizontal="center" shrinkToFit="0" vertical="center" wrapText="0"/>
    </xf>
    <xf borderId="1" fillId="4"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0" fillId="3" fontId="5" numFmtId="0" xfId="0" applyAlignment="1" applyFont="1">
      <alignment horizontal="center" shrinkToFit="0" vertical="center" wrapText="1"/>
    </xf>
    <xf borderId="4" fillId="0" fontId="4" numFmtId="0" xfId="0" applyBorder="1" applyFont="1"/>
    <xf borderId="5" fillId="0" fontId="4" numFmtId="0" xfId="0" applyBorder="1" applyFont="1"/>
    <xf borderId="0" fillId="3" fontId="5" numFmtId="0" xfId="0" applyAlignment="1" applyFont="1">
      <alignment horizontal="center" vertical="center"/>
    </xf>
    <xf borderId="6" fillId="0" fontId="4" numFmtId="0" xfId="0" applyBorder="1" applyFont="1"/>
    <xf borderId="7" fillId="0" fontId="4" numFmtId="0" xfId="0" applyBorder="1" applyFont="1"/>
    <xf borderId="8" fillId="0" fontId="4" numFmtId="0" xfId="0" applyBorder="1" applyFont="1"/>
    <xf borderId="0" fillId="3" fontId="5" numFmtId="0" xfId="0" applyAlignment="1" applyFont="1">
      <alignment horizontal="center" readingOrder="0" shrinkToFit="0" vertical="center" wrapText="1"/>
    </xf>
    <xf borderId="0" fillId="3" fontId="6" numFmtId="0" xfId="0" applyAlignment="1" applyFont="1">
      <alignment horizontal="center" shrinkToFit="0" vertical="center" wrapText="1"/>
    </xf>
    <xf borderId="9" fillId="2" fontId="2" numFmtId="0" xfId="0" applyAlignment="1" applyBorder="1" applyFont="1">
      <alignment horizontal="center" readingOrder="0" shrinkToFit="0" vertical="center" wrapText="1"/>
    </xf>
    <xf borderId="10" fillId="0" fontId="4" numFmtId="0" xfId="0" applyBorder="1" applyFont="1"/>
    <xf borderId="10" fillId="2" fontId="2" numFmtId="0" xfId="0" applyAlignment="1" applyBorder="1" applyFont="1">
      <alignment horizontal="center" readingOrder="0" shrinkToFit="0" vertical="center" wrapText="1"/>
    </xf>
    <xf borderId="11" fillId="0" fontId="4" numFmtId="0" xfId="0" applyBorder="1" applyFont="1"/>
    <xf borderId="12" fillId="2" fontId="7" numFmtId="0" xfId="0" applyAlignment="1" applyBorder="1" applyFont="1">
      <alignment horizontal="center" readingOrder="0" shrinkToFit="0" vertical="center" wrapText="1"/>
    </xf>
    <xf borderId="13" fillId="0" fontId="4" numFmtId="0" xfId="0" applyBorder="1" applyFont="1"/>
    <xf borderId="14" fillId="0" fontId="4" numFmtId="0" xfId="0" applyBorder="1" applyFont="1"/>
    <xf borderId="9" fillId="5" fontId="5" numFmtId="0" xfId="0" applyAlignment="1" applyBorder="1" applyFill="1" applyFont="1">
      <alignment horizontal="center" readingOrder="0" vertical="center"/>
    </xf>
    <xf borderId="9" fillId="6" fontId="2" numFmtId="0" xfId="0" applyAlignment="1" applyBorder="1" applyFill="1" applyFont="1">
      <alignment horizontal="center" readingOrder="0" shrinkToFit="0" vertical="center" wrapText="1"/>
    </xf>
    <xf borderId="9" fillId="7" fontId="2" numFmtId="0" xfId="0" applyAlignment="1" applyBorder="1" applyFill="1" applyFont="1">
      <alignment horizontal="center" readingOrder="0" shrinkToFit="0" vertical="center" wrapText="1"/>
    </xf>
    <xf borderId="15" fillId="4" fontId="8"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4" fontId="8" numFmtId="0" xfId="0" applyAlignment="1" applyBorder="1" applyFont="1">
      <alignment horizontal="center" readingOrder="0" shrinkToFit="0" vertical="center" wrapText="1"/>
    </xf>
    <xf quotePrefix="1" borderId="1" fillId="5" fontId="8" numFmtId="0" xfId="0" applyAlignment="1" applyBorder="1" applyFont="1">
      <alignment horizontal="center" readingOrder="0" shrinkToFit="0" vertical="center" wrapText="1"/>
    </xf>
    <xf borderId="1" fillId="5" fontId="8" numFmtId="0" xfId="0" applyAlignment="1" applyBorder="1" applyFont="1">
      <alignment horizontal="center" readingOrder="0"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0" fillId="8" fontId="9" numFmtId="0" xfId="0" applyAlignment="1" applyFill="1" applyFont="1">
      <alignment horizontal="center" readingOrder="0" shrinkToFit="0" vertical="center" wrapText="1"/>
    </xf>
    <xf borderId="4" fillId="4" fontId="0"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0"/>
    </xf>
    <xf borderId="0" fillId="0" fontId="6" numFmtId="0" xfId="0" applyAlignment="1" applyFont="1">
      <alignment horizontal="center" readingOrder="0" shrinkToFit="0" vertical="center" wrapText="0"/>
    </xf>
    <xf borderId="24" fillId="0" fontId="4" numFmtId="0" xfId="0" applyBorder="1" applyFont="1"/>
    <xf borderId="25" fillId="0" fontId="4" numFmtId="0" xfId="0" applyBorder="1" applyFont="1"/>
    <xf borderId="2" fillId="8" fontId="9" numFmtId="0" xfId="0" applyAlignment="1" applyBorder="1" applyFont="1">
      <alignment horizontal="center" readingOrder="0" shrinkToFit="0" vertical="center" wrapText="1"/>
    </xf>
    <xf borderId="1" fillId="4" fontId="10" numFmtId="0" xfId="0" applyAlignment="1" applyBorder="1" applyFont="1">
      <alignment horizontal="center" readingOrder="0" shrinkToFit="0" vertical="center" wrapText="1"/>
    </xf>
    <xf borderId="0" fillId="3" fontId="11" numFmtId="0" xfId="0" applyAlignment="1" applyFont="1">
      <alignment horizontal="center" shrinkToFit="0" vertical="center" wrapText="1"/>
    </xf>
    <xf borderId="0" fillId="3" fontId="8" numFmtId="0" xfId="0" applyAlignment="1" applyFont="1">
      <alignment horizontal="center" shrinkToFit="0" vertical="center" wrapText="1"/>
    </xf>
    <xf borderId="10" fillId="5" fontId="9" numFmtId="0" xfId="0" applyAlignment="1" applyBorder="1" applyFont="1">
      <alignment horizontal="center" readingOrder="0" shrinkToFit="0" vertical="center" wrapText="1"/>
    </xf>
    <xf borderId="26" fillId="0" fontId="4" numFmtId="0" xfId="0" applyBorder="1" applyFont="1"/>
    <xf borderId="27" fillId="5" fontId="12" numFmtId="0" xfId="0" applyAlignment="1" applyBorder="1" applyFont="1">
      <alignment horizontal="center" readingOrder="0" vertical="center"/>
    </xf>
    <xf borderId="27" fillId="3" fontId="9" numFmtId="0" xfId="0" applyAlignment="1" applyBorder="1" applyFont="1">
      <alignment horizontal="center" shrinkToFit="0" vertical="center" wrapText="1"/>
    </xf>
    <xf borderId="0" fillId="5" fontId="9" numFmtId="0" xfId="0" applyAlignment="1" applyFont="1">
      <alignment horizontal="center" readingOrder="0" shrinkToFit="0" vertical="center" wrapText="1"/>
    </xf>
    <xf borderId="0" fillId="5" fontId="12" numFmtId="0" xfId="0" applyAlignment="1" applyFont="1">
      <alignment horizontal="center" readingOrder="0" vertical="center"/>
    </xf>
    <xf borderId="0" fillId="3" fontId="12" numFmtId="0" xfId="0" applyAlignment="1" applyFont="1">
      <alignment horizontal="center" shrinkToFit="0" vertical="center" wrapText="1"/>
    </xf>
    <xf borderId="0" fillId="5" fontId="12" numFmtId="0" xfId="0" applyAlignment="1" applyFont="1">
      <alignment horizontal="center" readingOrder="0" shrinkToFit="0" vertical="center" wrapText="1"/>
    </xf>
    <xf borderId="0" fillId="3" fontId="11" numFmtId="0" xfId="0" applyAlignment="1" applyFont="1">
      <alignment horizontal="center" readingOrder="0" shrinkToFit="0" vertical="center" wrapText="1"/>
    </xf>
    <xf borderId="9" fillId="5" fontId="9" numFmtId="0" xfId="0" applyAlignment="1" applyBorder="1" applyFont="1">
      <alignment horizontal="center" readingOrder="0" shrinkToFit="0" vertical="center" wrapText="1"/>
    </xf>
    <xf borderId="27" fillId="5" fontId="12" numFmtId="0" xfId="0" applyAlignment="1" applyBorder="1" applyFont="1">
      <alignment horizontal="center" readingOrder="0" shrinkToFit="0" vertical="center" wrapText="1"/>
    </xf>
    <xf borderId="27" fillId="5" fontId="9" numFmtId="0" xfId="0" applyAlignment="1" applyBorder="1" applyFont="1">
      <alignment horizontal="center" shrinkToFit="0" vertical="center" wrapText="1"/>
    </xf>
    <xf borderId="0" fillId="3" fontId="5" numFmtId="0" xfId="0" applyAlignment="1" applyFont="1">
      <alignment horizontal="center" readingOrder="0" vertical="center"/>
    </xf>
    <xf borderId="15" fillId="5" fontId="9" numFmtId="0" xfId="0" applyAlignment="1" applyBorder="1" applyFont="1">
      <alignment horizontal="center" readingOrder="0" shrinkToFit="0" vertical="center" wrapText="1"/>
    </xf>
    <xf borderId="2" fillId="5" fontId="9" numFmtId="0" xfId="0" applyAlignment="1" applyBorder="1" applyFont="1">
      <alignment horizontal="center" readingOrder="0" shrinkToFit="0" vertical="center" wrapText="1"/>
    </xf>
    <xf borderId="1" fillId="5" fontId="12" numFmtId="0" xfId="0" applyAlignment="1" applyBorder="1" applyFont="1">
      <alignment horizontal="center" readingOrder="0" shrinkToFit="0" vertical="center" wrapText="1"/>
    </xf>
    <xf borderId="4" fillId="5" fontId="9" numFmtId="0" xfId="0" applyAlignment="1" applyBorder="1" applyFont="1">
      <alignment horizontal="center" shrinkToFit="0" vertical="center" wrapText="1"/>
    </xf>
    <xf borderId="28" fillId="2" fontId="13" numFmtId="0" xfId="0" applyAlignment="1" applyBorder="1" applyFont="1">
      <alignment horizontal="center" readingOrder="0" shrinkToFit="0" vertical="center" wrapText="1"/>
    </xf>
    <xf borderId="29" fillId="0" fontId="4" numFmtId="0" xfId="0" applyBorder="1" applyFont="1"/>
    <xf borderId="30" fillId="0" fontId="4" numFmtId="0" xfId="0" applyBorder="1" applyFont="1"/>
    <xf borderId="15" fillId="5" fontId="9" numFmtId="0" xfId="0" applyAlignment="1" applyBorder="1" applyFont="1">
      <alignment horizontal="center" readingOrder="0" vertical="center"/>
    </xf>
    <xf borderId="0" fillId="3" fontId="12" numFmtId="0" xfId="0" applyAlignment="1" applyFont="1">
      <alignment horizontal="center" readingOrder="0" shrinkToFit="0" vertical="center" wrapText="1"/>
    </xf>
    <xf borderId="0" fillId="3" fontId="9" numFmtId="0" xfId="0" applyAlignment="1" applyFont="1">
      <alignment horizontal="center" shrinkToFit="0" vertical="center" wrapText="1"/>
    </xf>
    <xf borderId="0" fillId="3" fontId="14" numFmtId="0" xfId="0" applyAlignment="1" applyFont="1">
      <alignment horizontal="center" shrinkToFit="0" vertical="center" wrapText="1"/>
    </xf>
    <xf borderId="0" fillId="3" fontId="13" numFmtId="0" xfId="0" applyAlignment="1" applyFont="1">
      <alignment horizontal="center" readingOrder="0" shrinkToFit="0" vertical="center" wrapText="1"/>
    </xf>
    <xf borderId="0" fillId="3" fontId="15" numFmtId="0" xfId="0" applyAlignment="1" applyFont="1">
      <alignment horizontal="center" shrinkToFit="0" vertical="center" wrapText="1"/>
    </xf>
    <xf borderId="0" fillId="3" fontId="15" numFmtId="0" xfId="0" applyAlignment="1" applyFont="1">
      <alignment horizontal="center" shrinkToFit="0" vertical="center" wrapText="1"/>
    </xf>
    <xf borderId="0" fillId="3" fontId="16" numFmtId="0" xfId="0" applyAlignment="1" applyFont="1">
      <alignment horizontal="center" shrinkToFit="0" vertical="center" wrapText="1"/>
    </xf>
    <xf borderId="28" fillId="2" fontId="17" numFmtId="0" xfId="0" applyAlignment="1" applyBorder="1" applyFont="1">
      <alignment horizontal="center" readingOrder="0" shrinkToFit="0" vertical="center" wrapText="1"/>
    </xf>
    <xf borderId="28" fillId="2" fontId="2" numFmtId="0" xfId="0" applyAlignment="1" applyBorder="1" applyFont="1">
      <alignment horizontal="center" readingOrder="0" shrinkToFit="0" vertical="center" wrapText="1"/>
    </xf>
    <xf borderId="31" fillId="9" fontId="18" numFmtId="0" xfId="0" applyAlignment="1" applyBorder="1" applyFill="1" applyFont="1">
      <alignment horizontal="center" readingOrder="0" shrinkToFit="0" vertical="center" wrapText="1"/>
    </xf>
    <xf borderId="9" fillId="4" fontId="18" numFmtId="0" xfId="0" applyAlignment="1" applyBorder="1" applyFont="1">
      <alignment horizontal="center" readingOrder="0" shrinkToFit="0" vertical="center" wrapText="1"/>
    </xf>
    <xf borderId="9" fillId="4" fontId="9" numFmtId="0" xfId="0" applyAlignment="1" applyBorder="1" applyFont="1">
      <alignment horizontal="center" readingOrder="0" shrinkToFit="0" vertical="center" wrapText="1"/>
    </xf>
    <xf borderId="9" fillId="4" fontId="15" numFmtId="0" xfId="0" applyAlignment="1" applyBorder="1" applyFont="1">
      <alignment horizontal="center" readingOrder="0" shrinkToFit="0" vertical="center" wrapText="1"/>
    </xf>
    <xf borderId="9" fillId="4" fontId="19" numFmtId="0" xfId="0" applyAlignment="1" applyBorder="1" applyFont="1">
      <alignment horizontal="center" readingOrder="0" shrinkToFit="0" vertical="center" wrapText="1"/>
    </xf>
    <xf borderId="28" fillId="4" fontId="9" numFmtId="0" xfId="0" applyAlignment="1" applyBorder="1" applyFont="1">
      <alignment horizontal="center" readingOrder="0" shrinkToFit="0" vertical="center" wrapText="1"/>
    </xf>
    <xf borderId="28" fillId="4" fontId="5" numFmtId="0" xfId="0" applyAlignment="1" applyBorder="1" applyFont="1">
      <alignment horizontal="center" readingOrder="0" shrinkToFit="0" vertical="center" wrapText="1"/>
    </xf>
    <xf borderId="9" fillId="5" fontId="5" numFmtId="0" xfId="0" applyAlignment="1" applyBorder="1" applyFont="1">
      <alignment horizontal="center" readingOrder="0" shrinkToFit="0" vertical="center" wrapText="1"/>
    </xf>
    <xf borderId="27" fillId="5" fontId="5" numFmtId="0" xfId="0" applyAlignment="1" applyBorder="1" applyFont="1">
      <alignment horizontal="center" readingOrder="0" shrinkToFit="0" vertical="center" wrapText="1"/>
    </xf>
    <xf borderId="27" fillId="5" fontId="20" numFmtId="0" xfId="0" applyAlignment="1" applyBorder="1" applyFont="1">
      <alignment horizontal="center" readingOrder="0" shrinkToFit="0" vertical="center" wrapText="1"/>
    </xf>
    <xf borderId="17" fillId="5" fontId="10" numFmtId="0" xfId="0" applyAlignment="1" applyBorder="1" applyFont="1">
      <alignment horizontal="center" readingOrder="0" shrinkToFit="0" vertical="center" wrapText="1"/>
    </xf>
    <xf borderId="4" fillId="5" fontId="21" numFmtId="0" xfId="0" applyAlignment="1" applyBorder="1" applyFont="1">
      <alignment horizontal="center" readingOrder="0" shrinkToFit="0" vertical="center" wrapText="1"/>
    </xf>
    <xf borderId="1" fillId="5" fontId="15" numFmtId="0" xfId="0" applyAlignment="1" applyBorder="1" applyFont="1">
      <alignment horizontal="center" shrinkToFit="0" vertical="center" wrapText="1"/>
    </xf>
    <xf borderId="32" fillId="5" fontId="0" numFmtId="0" xfId="0" applyAlignment="1" applyBorder="1" applyFont="1">
      <alignment horizontal="center" readingOrder="0" shrinkToFit="0" vertical="center" wrapText="1"/>
    </xf>
    <xf borderId="33" fillId="0" fontId="4" numFmtId="0" xfId="0" applyBorder="1" applyFont="1"/>
    <xf borderId="34" fillId="0" fontId="4" numFmtId="0" xfId="0" applyBorder="1" applyFont="1"/>
    <xf borderId="35" fillId="5" fontId="0" numFmtId="0" xfId="0" applyAlignment="1" applyBorder="1" applyFont="1">
      <alignment horizontal="center" readingOrder="0" shrinkToFit="0" vertical="center" wrapText="1"/>
    </xf>
    <xf borderId="36" fillId="0" fontId="4" numFmtId="0" xfId="0" applyBorder="1" applyFont="1"/>
    <xf borderId="37" fillId="9" fontId="18" numFmtId="0" xfId="0" applyAlignment="1" applyBorder="1" applyFont="1">
      <alignment horizontal="center" readingOrder="0" shrinkToFit="0" vertical="center" wrapText="1"/>
    </xf>
    <xf borderId="28" fillId="4" fontId="18" numFmtId="0" xfId="0" applyAlignment="1" applyBorder="1" applyFont="1">
      <alignment horizontal="center" readingOrder="0" shrinkToFit="0" vertical="center" wrapText="1"/>
    </xf>
    <xf borderId="28" fillId="4" fontId="15" numFmtId="0" xfId="0" applyAlignment="1" applyBorder="1" applyFont="1">
      <alignment horizontal="center" readingOrder="0" shrinkToFit="0" vertical="center" wrapText="1"/>
    </xf>
    <xf borderId="28" fillId="4" fontId="19" numFmtId="0" xfId="0" applyAlignment="1" applyBorder="1" applyFont="1">
      <alignment horizontal="center" readingOrder="0" shrinkToFit="0" vertical="center" wrapText="1"/>
    </xf>
    <xf borderId="32" fillId="5" fontId="0" numFmtId="0" xfId="0" applyAlignment="1" applyBorder="1" applyFont="1">
      <alignment horizontal="center" shrinkToFit="0" vertical="center" wrapText="1"/>
    </xf>
    <xf borderId="17" fillId="5" fontId="5" numFmtId="0" xfId="0" applyAlignment="1" applyBorder="1" applyFont="1">
      <alignment horizontal="center" readingOrder="0" shrinkToFit="0" vertical="center" wrapText="1"/>
    </xf>
    <xf quotePrefix="1" borderId="4"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vertical="center" wrapText="1"/>
    </xf>
    <xf borderId="28" fillId="4" fontId="8" numFmtId="0" xfId="0" applyAlignment="1" applyBorder="1" applyFont="1">
      <alignment horizontal="center" readingOrder="0" shrinkToFit="0" vertical="center" wrapText="1"/>
    </xf>
    <xf borderId="0" fillId="3" fontId="6" numFmtId="0" xfId="0" applyFont="1"/>
    <xf quotePrefix="1" borderId="17" fillId="5" fontId="5" numFmtId="0" xfId="0" applyAlignment="1" applyBorder="1" applyFont="1">
      <alignment horizontal="center" readingOrder="0" shrinkToFit="0" vertical="center" wrapText="1"/>
    </xf>
    <xf quotePrefix="1" borderId="4" fillId="5" fontId="22" numFmtId="0" xfId="0" applyAlignment="1" applyBorder="1" applyFont="1">
      <alignment horizontal="center" readingOrder="0" shrinkToFit="0" vertical="center" wrapText="1"/>
    </xf>
    <xf borderId="0" fillId="3" fontId="17" numFmtId="0" xfId="0" applyAlignment="1" applyFont="1">
      <alignment horizontal="center" readingOrder="0" shrinkToFit="0" vertical="center" wrapText="1"/>
    </xf>
    <xf borderId="9" fillId="2" fontId="23" numFmtId="0" xfId="0" applyAlignment="1" applyBorder="1" applyFont="1">
      <alignment horizontal="center" readingOrder="0" shrinkToFit="0" vertical="center" wrapText="1"/>
    </xf>
    <xf borderId="0" fillId="3" fontId="24" numFmtId="0" xfId="0" applyAlignment="1" applyFont="1">
      <alignment horizontal="center" vertical="center"/>
    </xf>
    <xf borderId="9" fillId="5" fontId="16" numFmtId="0" xfId="0" applyAlignment="1" applyBorder="1" applyFont="1">
      <alignment horizontal="center" readingOrder="0" shrinkToFit="0" vertical="center" wrapText="1"/>
    </xf>
    <xf borderId="0" fillId="3" fontId="1" numFmtId="0" xfId="0" applyAlignment="1" applyFont="1">
      <alignment horizontal="left" readingOrder="0" shrinkToFit="0" vertical="center" wrapText="0"/>
    </xf>
    <xf borderId="38" fillId="5" fontId="0" numFmtId="0" xfId="0" applyAlignment="1" applyBorder="1" applyFont="1">
      <alignment horizontal="center" readingOrder="0" shrinkToFit="0" vertical="center" wrapText="1"/>
    </xf>
    <xf borderId="39" fillId="0" fontId="4" numFmtId="0" xfId="0" applyBorder="1" applyFont="1"/>
    <xf borderId="40" fillId="0" fontId="4" numFmtId="0" xfId="0" applyBorder="1" applyFont="1"/>
    <xf borderId="41" fillId="5" fontId="0" numFmtId="0" xfId="0" applyAlignment="1" applyBorder="1" applyFont="1">
      <alignment horizontal="center" readingOrder="0" shrinkToFit="0" vertical="center" wrapText="1"/>
    </xf>
    <xf borderId="42" fillId="0" fontId="4" numFmtId="0" xfId="0" applyBorder="1" applyFont="1"/>
    <xf borderId="0" fillId="3" fontId="0" numFmtId="0" xfId="0" applyAlignment="1" applyFont="1">
      <alignment horizontal="center" readingOrder="0" shrinkToFit="0" vertical="center" wrapText="1"/>
    </xf>
    <xf borderId="9" fillId="5" fontId="25" numFmtId="0" xfId="0" applyAlignment="1" applyBorder="1" applyFont="1">
      <alignment horizontal="center" readingOrder="0" shrinkToFit="0" vertical="center" wrapText="1"/>
    </xf>
    <xf borderId="0" fillId="3" fontId="26" numFmtId="0" xfId="0" applyAlignment="1" applyFont="1">
      <alignment horizontal="center" shrinkToFit="0" vertical="center" wrapText="1"/>
    </xf>
    <xf borderId="0" fillId="3" fontId="1" numFmtId="0" xfId="0" applyAlignment="1" applyFont="1">
      <alignment horizontal="center" readingOrder="0" shrinkToFit="0" vertical="center" wrapText="1"/>
    </xf>
    <xf borderId="0" fillId="3" fontId="24" numFmtId="0" xfId="0" applyAlignment="1" applyFont="1">
      <alignment horizontal="center" shrinkToFit="0" vertical="center" wrapText="1"/>
    </xf>
    <xf borderId="9" fillId="2" fontId="1" numFmtId="0" xfId="0" applyAlignment="1" applyBorder="1" applyFont="1">
      <alignment horizontal="center" readingOrder="0" shrinkToFit="0" vertical="center" wrapText="1"/>
    </xf>
    <xf borderId="9" fillId="5" fontId="27" numFmtId="0" xfId="0" applyAlignment="1" applyBorder="1" applyFont="1">
      <alignment horizontal="center" readingOrder="0" shrinkToFit="0" vertical="center" wrapText="1"/>
    </xf>
    <xf borderId="9" fillId="3" fontId="6" numFmtId="0" xfId="0" applyAlignment="1" applyBorder="1" applyFont="1">
      <alignment horizontal="center" shrinkToFit="0" vertical="center" wrapText="1"/>
    </xf>
    <xf borderId="27" fillId="5" fontId="19" numFmtId="0" xfId="0" applyAlignment="1" applyBorder="1" applyFont="1">
      <alignment horizontal="center" readingOrder="0" shrinkToFit="0" vertical="center" wrapText="1"/>
    </xf>
    <xf quotePrefix="1" borderId="27" fillId="5" fontId="5" numFmtId="0" xfId="0" applyAlignment="1" applyBorder="1" applyFont="1">
      <alignment horizontal="center" readingOrder="0" shrinkToFit="0" vertical="center" wrapText="1"/>
    </xf>
    <xf borderId="4" fillId="5" fontId="0" numFmtId="0" xfId="0" applyAlignment="1" applyBorder="1" applyFont="1">
      <alignment horizontal="center" readingOrder="0" shrinkToFit="0" vertical="center" wrapText="1"/>
    </xf>
    <xf borderId="22" fillId="5" fontId="10" numFmtId="0" xfId="0" applyAlignment="1" applyBorder="1" applyFont="1">
      <alignment horizontal="center" readingOrder="0" shrinkToFit="0" vertical="center" wrapText="1"/>
    </xf>
    <xf borderId="6" fillId="5" fontId="0" numFmtId="0" xfId="0" applyAlignment="1" applyBorder="1" applyFont="1">
      <alignment horizontal="center" readingOrder="0" shrinkToFit="0" vertical="center" wrapText="1"/>
    </xf>
    <xf borderId="9" fillId="5" fontId="28" numFmtId="0" xfId="0" applyAlignment="1" applyBorder="1" applyFont="1">
      <alignment horizontal="center" readingOrder="0" shrinkToFit="0" vertical="center" wrapText="1"/>
    </xf>
    <xf quotePrefix="1" borderId="9" fillId="5" fontId="5" numFmtId="0" xfId="0" applyAlignment="1" applyBorder="1" applyFont="1">
      <alignment horizontal="center" readingOrder="0" shrinkToFit="0" vertical="center" wrapText="1"/>
    </xf>
    <xf quotePrefix="1" borderId="27" fillId="5" fontId="22" numFmtId="0" xfId="0" applyAlignment="1" applyBorder="1" applyFont="1">
      <alignment horizontal="center" readingOrder="0" shrinkToFit="0" vertical="center" wrapText="1"/>
    </xf>
    <xf quotePrefix="1" borderId="27" fillId="5" fontId="20" numFmtId="0" xfId="0" applyAlignment="1" applyBorder="1" applyFont="1">
      <alignment horizontal="center" readingOrder="0" shrinkToFit="0" vertical="center" wrapText="1"/>
    </xf>
    <xf borderId="17" fillId="7" fontId="2" numFmtId="0" xfId="0" applyAlignment="1" applyBorder="1" applyFont="1">
      <alignment horizontal="center" readingOrder="0" shrinkToFit="0" vertical="center" wrapText="1"/>
    </xf>
    <xf borderId="43" fillId="9" fontId="18" numFmtId="0" xfId="0" applyAlignment="1" applyBorder="1" applyFont="1">
      <alignment horizontal="center" readingOrder="0" shrinkToFit="0" vertical="center" wrapText="1"/>
    </xf>
    <xf borderId="19" fillId="4" fontId="18" numFmtId="0" xfId="0" applyAlignment="1" applyBorder="1" applyFont="1">
      <alignment horizontal="center" readingOrder="0" shrinkToFit="0" vertical="center" wrapText="1"/>
    </xf>
    <xf borderId="19" fillId="4" fontId="9" numFmtId="0" xfId="0" applyAlignment="1" applyBorder="1" applyFont="1">
      <alignment horizontal="center" readingOrder="0" shrinkToFit="0" vertical="center" wrapText="1"/>
    </xf>
    <xf borderId="19" fillId="4" fontId="8" numFmtId="0" xfId="0" applyAlignment="1" applyBorder="1" applyFont="1">
      <alignment horizontal="center" readingOrder="0" shrinkToFit="0" vertical="center" wrapText="1"/>
    </xf>
    <xf borderId="19" fillId="4" fontId="15" numFmtId="0" xfId="0" applyAlignment="1" applyBorder="1" applyFont="1">
      <alignment horizontal="center" readingOrder="0" shrinkToFit="0" vertical="center" wrapText="1"/>
    </xf>
    <xf borderId="19" fillId="4" fontId="19" numFmtId="0" xfId="0" applyAlignment="1" applyBorder="1" applyFont="1">
      <alignment horizontal="center" readingOrder="0" shrinkToFit="0" vertical="center" wrapText="1"/>
    </xf>
    <xf borderId="1" fillId="5" fontId="0" numFmtId="0" xfId="0" applyAlignment="1" applyBorder="1" applyFont="1">
      <alignment horizontal="center" readingOrder="0" shrinkToFit="0" vertical="center" wrapText="1"/>
    </xf>
    <xf borderId="10" fillId="5" fontId="5" numFmtId="0" xfId="0" applyAlignment="1" applyBorder="1" applyFont="1">
      <alignment horizontal="center" readingOrder="0" vertical="center"/>
    </xf>
    <xf borderId="11" fillId="5" fontId="5" numFmtId="0" xfId="0" applyAlignment="1" applyBorder="1" applyFont="1">
      <alignment horizontal="center" readingOrder="0" vertical="center"/>
    </xf>
    <xf borderId="0" fillId="5" fontId="5" numFmtId="0" xfId="0" applyAlignment="1" applyFont="1">
      <alignment horizontal="center" readingOrder="0" vertical="center"/>
    </xf>
    <xf borderId="18" fillId="5" fontId="5" numFmtId="0" xfId="0" applyAlignment="1" applyBorder="1" applyFont="1">
      <alignment horizontal="center" readingOrder="0" vertical="center"/>
    </xf>
    <xf borderId="17" fillId="5" fontId="5" numFmtId="0" xfId="0" applyAlignment="1" applyBorder="1" applyFont="1">
      <alignment horizontal="center" readingOrder="0" vertical="center"/>
    </xf>
    <xf borderId="19" fillId="5" fontId="5" numFmtId="0" xfId="0" applyAlignment="1" applyBorder="1" applyFont="1">
      <alignment horizontal="center" readingOrder="0" vertical="center"/>
    </xf>
    <xf borderId="20" fillId="5" fontId="5" numFmtId="0" xfId="0" applyAlignment="1" applyBorder="1" applyFont="1">
      <alignment horizontal="center" readingOrder="0" vertical="center"/>
    </xf>
    <xf borderId="9" fillId="0" fontId="6" numFmtId="0" xfId="0" applyBorder="1" applyFont="1"/>
    <xf borderId="27" fillId="0" fontId="6" numFmtId="0" xfId="0" applyBorder="1" applyFont="1"/>
    <xf borderId="1" fillId="4" fontId="3" numFmtId="0" xfId="0" applyAlignment="1" applyBorder="1" applyFont="1">
      <alignment horizontal="center" readingOrder="0" vertical="center"/>
    </xf>
    <xf borderId="0" fillId="3" fontId="6" numFmtId="0" xfId="0" applyAlignment="1" applyFont="1">
      <alignment horizontal="center" vertical="center"/>
    </xf>
    <xf borderId="9" fillId="2" fontId="2" numFmtId="0" xfId="0" applyAlignment="1" applyBorder="1" applyFont="1">
      <alignment horizontal="center" readingOrder="0" shrinkToFit="0" vertical="center" wrapText="0"/>
    </xf>
    <xf borderId="10" fillId="2" fontId="2" numFmtId="0" xfId="0" applyAlignment="1" applyBorder="1" applyFont="1">
      <alignment horizontal="center" readingOrder="0" shrinkToFit="0" vertical="center" wrapText="0"/>
    </xf>
    <xf borderId="12" fillId="2" fontId="7" numFmtId="0" xfId="0" applyAlignment="1" applyBorder="1" applyFont="1">
      <alignment horizontal="center" readingOrder="0" shrinkToFit="0" vertical="center" wrapText="0"/>
    </xf>
    <xf borderId="9" fillId="6" fontId="2" numFmtId="0" xfId="0" applyAlignment="1" applyBorder="1" applyFont="1">
      <alignment horizontal="center" readingOrder="0" vertical="center"/>
    </xf>
    <xf borderId="9" fillId="7" fontId="2" numFmtId="0" xfId="0" applyAlignment="1" applyBorder="1" applyFont="1">
      <alignment horizontal="center" readingOrder="0" vertical="center"/>
    </xf>
    <xf borderId="15" fillId="4" fontId="8" numFmtId="0" xfId="0" applyAlignment="1" applyBorder="1" applyFont="1">
      <alignment horizontal="center" readingOrder="0" vertical="center"/>
    </xf>
    <xf borderId="1" fillId="0" fontId="6" numFmtId="0" xfId="0" applyAlignment="1" applyBorder="1" applyFont="1">
      <alignment horizontal="center" readingOrder="0" vertical="center"/>
    </xf>
    <xf borderId="1" fillId="4" fontId="8" numFmtId="0" xfId="0" applyAlignment="1" applyBorder="1" applyFont="1">
      <alignment horizontal="center" readingOrder="0" vertical="center"/>
    </xf>
    <xf borderId="1" fillId="5" fontId="8" numFmtId="0" xfId="0" applyAlignment="1" applyBorder="1" applyFont="1">
      <alignment horizontal="center" readingOrder="0" vertical="center"/>
    </xf>
    <xf borderId="0" fillId="8" fontId="9" numFmtId="0" xfId="0" applyAlignment="1" applyFont="1">
      <alignment horizontal="center" readingOrder="0" vertical="center"/>
    </xf>
    <xf borderId="4" fillId="4" fontId="0" numFmtId="0" xfId="0" applyAlignment="1" applyBorder="1" applyFont="1">
      <alignment horizontal="center" readingOrder="0" vertical="center"/>
    </xf>
    <xf borderId="0" fillId="0" fontId="6" numFmtId="0" xfId="0" applyAlignment="1" applyFont="1">
      <alignment horizontal="center" readingOrder="0" vertical="center"/>
    </xf>
    <xf borderId="2" fillId="8" fontId="9" numFmtId="0" xfId="0" applyAlignment="1" applyBorder="1" applyFont="1">
      <alignment horizontal="center" readingOrder="0" vertical="center"/>
    </xf>
    <xf borderId="1" fillId="4" fontId="10" numFmtId="0" xfId="0" applyAlignment="1" applyBorder="1" applyFont="1">
      <alignment horizontal="center" readingOrder="0" vertical="center"/>
    </xf>
    <xf borderId="0" fillId="3" fontId="11" numFmtId="0" xfId="0" applyAlignment="1" applyFont="1">
      <alignment horizontal="center" vertical="center"/>
    </xf>
    <xf borderId="0" fillId="3" fontId="8" numFmtId="0" xfId="0" applyAlignment="1" applyFont="1">
      <alignment horizontal="center" vertical="center"/>
    </xf>
    <xf borderId="9" fillId="2" fontId="2" numFmtId="0" xfId="0" applyAlignment="1" applyBorder="1" applyFont="1">
      <alignment horizontal="center" readingOrder="0" vertical="center"/>
    </xf>
    <xf borderId="10" fillId="5" fontId="9" numFmtId="0" xfId="0" applyAlignment="1" applyBorder="1" applyFont="1">
      <alignment horizontal="center" readingOrder="0" vertical="center"/>
    </xf>
    <xf borderId="27" fillId="3" fontId="9" numFmtId="0" xfId="0" applyAlignment="1" applyBorder="1" applyFont="1">
      <alignment horizontal="center" vertical="center"/>
    </xf>
    <xf borderId="0" fillId="5" fontId="9" numFmtId="0" xfId="0" applyAlignment="1" applyFont="1">
      <alignment horizontal="center" readingOrder="0" vertical="center"/>
    </xf>
    <xf borderId="0" fillId="3" fontId="12" numFmtId="0" xfId="0" applyAlignment="1" applyFont="1">
      <alignment horizontal="center" vertical="center"/>
    </xf>
    <xf borderId="0" fillId="3" fontId="11" numFmtId="0" xfId="0" applyAlignment="1" applyFont="1">
      <alignment horizontal="center" readingOrder="0" vertical="center"/>
    </xf>
    <xf borderId="9" fillId="5" fontId="9" numFmtId="0" xfId="0" applyAlignment="1" applyBorder="1" applyFont="1">
      <alignment horizontal="center" readingOrder="0" vertical="center"/>
    </xf>
    <xf borderId="27" fillId="5" fontId="9" numFmtId="0" xfId="0" applyAlignment="1" applyBorder="1" applyFont="1">
      <alignment horizontal="center" vertical="center"/>
    </xf>
    <xf borderId="2" fillId="5" fontId="9" numFmtId="0" xfId="0" applyAlignment="1" applyBorder="1" applyFont="1">
      <alignment horizontal="center" readingOrder="0" vertical="center"/>
    </xf>
    <xf borderId="1" fillId="5" fontId="12" numFmtId="0" xfId="0" applyAlignment="1" applyBorder="1" applyFont="1">
      <alignment horizontal="center" readingOrder="0" vertical="center"/>
    </xf>
    <xf borderId="4" fillId="5" fontId="9" numFmtId="0" xfId="0" applyAlignment="1" applyBorder="1" applyFont="1">
      <alignment horizontal="center" vertical="center"/>
    </xf>
    <xf borderId="28" fillId="2" fontId="13" numFmtId="0" xfId="0" applyAlignment="1" applyBorder="1" applyFont="1">
      <alignment horizontal="center" readingOrder="0" vertical="center"/>
    </xf>
    <xf borderId="0" fillId="3" fontId="12" numFmtId="0" xfId="0" applyAlignment="1" applyFont="1">
      <alignment horizontal="center" readingOrder="0" vertical="center"/>
    </xf>
    <xf borderId="0" fillId="3" fontId="9" numFmtId="0" xfId="0" applyAlignment="1" applyFont="1">
      <alignment horizontal="center" vertical="center"/>
    </xf>
    <xf borderId="0" fillId="3" fontId="14" numFmtId="0" xfId="0" applyAlignment="1" applyFont="1">
      <alignment horizontal="center" vertical="center"/>
    </xf>
    <xf borderId="0" fillId="3" fontId="13" numFmtId="0" xfId="0" applyAlignment="1" applyFont="1">
      <alignment horizontal="center" readingOrder="0" vertical="center"/>
    </xf>
    <xf borderId="0" fillId="3" fontId="15" numFmtId="0" xfId="0" applyAlignment="1" applyFont="1">
      <alignment horizontal="center" vertical="center"/>
    </xf>
    <xf borderId="0" fillId="3" fontId="15" numFmtId="0" xfId="0" applyAlignment="1" applyFont="1">
      <alignment horizontal="center" vertical="center"/>
    </xf>
    <xf borderId="0" fillId="3" fontId="16" numFmtId="0" xfId="0" applyAlignment="1" applyFont="1">
      <alignment horizontal="center" vertical="center"/>
    </xf>
    <xf borderId="28" fillId="2" fontId="17" numFmtId="0" xfId="0" applyAlignment="1" applyBorder="1" applyFont="1">
      <alignment horizontal="center" readingOrder="0" vertical="center"/>
    </xf>
    <xf borderId="28" fillId="2" fontId="2" numFmtId="0" xfId="0" applyAlignment="1" applyBorder="1" applyFont="1">
      <alignment horizontal="center" readingOrder="0" vertical="center"/>
    </xf>
    <xf borderId="31" fillId="9" fontId="18" numFmtId="0" xfId="0" applyAlignment="1" applyBorder="1" applyFont="1">
      <alignment horizontal="center" readingOrder="0" vertical="center"/>
    </xf>
    <xf borderId="9" fillId="4" fontId="18" numFmtId="0" xfId="0" applyAlignment="1" applyBorder="1" applyFont="1">
      <alignment horizontal="center" readingOrder="0" vertical="center"/>
    </xf>
    <xf borderId="9" fillId="4" fontId="9" numFmtId="0" xfId="0" applyAlignment="1" applyBorder="1" applyFont="1">
      <alignment horizontal="center" readingOrder="0" vertical="center"/>
    </xf>
    <xf borderId="9" fillId="4" fontId="15" numFmtId="0" xfId="0" applyAlignment="1" applyBorder="1" applyFont="1">
      <alignment horizontal="center" readingOrder="0" vertical="center"/>
    </xf>
    <xf borderId="9" fillId="4" fontId="19" numFmtId="0" xfId="0" applyAlignment="1" applyBorder="1" applyFont="1">
      <alignment horizontal="center" readingOrder="0" vertical="center"/>
    </xf>
    <xf borderId="28" fillId="4" fontId="9" numFmtId="0" xfId="0" applyAlignment="1" applyBorder="1" applyFont="1">
      <alignment horizontal="center" readingOrder="0" vertical="center"/>
    </xf>
    <xf borderId="28" fillId="4" fontId="5" numFmtId="0" xfId="0" applyAlignment="1" applyBorder="1" applyFont="1">
      <alignment horizontal="center" readingOrder="0" vertical="center"/>
    </xf>
    <xf borderId="27" fillId="5" fontId="5" numFmtId="0" xfId="0" applyAlignment="1" applyBorder="1" applyFont="1">
      <alignment horizontal="center" readingOrder="0" vertical="center"/>
    </xf>
    <xf quotePrefix="1" borderId="27" fillId="5" fontId="5" numFmtId="0" xfId="0" applyAlignment="1" applyBorder="1" applyFont="1">
      <alignment horizontal="center" readingOrder="0" vertical="center"/>
    </xf>
    <xf borderId="27" fillId="5" fontId="20" numFmtId="0" xfId="0" applyAlignment="1" applyBorder="1" applyFont="1">
      <alignment horizontal="center" readingOrder="0" vertical="center"/>
    </xf>
    <xf borderId="32" fillId="5" fontId="0" numFmtId="0" xfId="0" applyAlignment="1" applyBorder="1" applyFont="1">
      <alignment horizontal="center" readingOrder="0" vertical="center"/>
    </xf>
    <xf borderId="35" fillId="5" fontId="0" numFmtId="0" xfId="0" applyAlignment="1" applyBorder="1" applyFont="1">
      <alignment horizontal="center" readingOrder="0" vertical="center"/>
    </xf>
    <xf borderId="37" fillId="9" fontId="18" numFmtId="0" xfId="0" applyAlignment="1" applyBorder="1" applyFont="1">
      <alignment horizontal="center" readingOrder="0" vertical="center"/>
    </xf>
    <xf borderId="28" fillId="4" fontId="18" numFmtId="0" xfId="0" applyAlignment="1" applyBorder="1" applyFont="1">
      <alignment horizontal="center" readingOrder="0" vertical="center"/>
    </xf>
    <xf borderId="28" fillId="4" fontId="15" numFmtId="0" xfId="0" applyAlignment="1" applyBorder="1" applyFont="1">
      <alignment horizontal="center" readingOrder="0" vertical="center"/>
    </xf>
    <xf borderId="28" fillId="4" fontId="19" numFmtId="0" xfId="0" applyAlignment="1" applyBorder="1" applyFont="1">
      <alignment horizontal="center" readingOrder="0" vertical="center"/>
    </xf>
    <xf borderId="32" fillId="5" fontId="0" numFmtId="0" xfId="0" applyAlignment="1" applyBorder="1" applyFont="1">
      <alignment horizontal="center" vertical="center"/>
    </xf>
    <xf borderId="43" fillId="9" fontId="18" numFmtId="0" xfId="0" applyAlignment="1" applyBorder="1" applyFont="1">
      <alignment horizontal="center" readingOrder="0" vertical="center"/>
    </xf>
    <xf borderId="19" fillId="4" fontId="18" numFmtId="0" xfId="0" applyAlignment="1" applyBorder="1" applyFont="1">
      <alignment horizontal="center" readingOrder="0" vertical="center"/>
    </xf>
    <xf borderId="19" fillId="4" fontId="9" numFmtId="0" xfId="0" applyAlignment="1" applyBorder="1" applyFont="1">
      <alignment horizontal="center" readingOrder="0" vertical="center"/>
    </xf>
    <xf borderId="19" fillId="4" fontId="8" numFmtId="0" xfId="0" applyAlignment="1" applyBorder="1" applyFont="1">
      <alignment horizontal="center" readingOrder="0" vertical="center"/>
    </xf>
    <xf borderId="19" fillId="4" fontId="15" numFmtId="0" xfId="0" applyAlignment="1" applyBorder="1" applyFont="1">
      <alignment horizontal="center" readingOrder="0" vertical="center"/>
    </xf>
    <xf borderId="19" fillId="4" fontId="19" numFmtId="0" xfId="0" applyAlignment="1" applyBorder="1" applyFont="1">
      <alignment horizontal="center" readingOrder="0" vertical="center"/>
    </xf>
    <xf quotePrefix="1" borderId="17" fillId="5" fontId="5" numFmtId="0" xfId="0" applyAlignment="1" applyBorder="1" applyFont="1">
      <alignment horizontal="center" readingOrder="0" vertical="center"/>
    </xf>
    <xf quotePrefix="1" borderId="4" fillId="5" fontId="5" numFmtId="0" xfId="0" applyAlignment="1" applyBorder="1" applyFont="1">
      <alignment horizontal="center" readingOrder="0" vertical="center"/>
    </xf>
    <xf borderId="0" fillId="3" fontId="17" numFmtId="0" xfId="0" applyAlignment="1" applyFont="1">
      <alignment horizontal="center" readingOrder="0" vertical="center"/>
    </xf>
    <xf borderId="0" fillId="3" fontId="1" numFmtId="0" xfId="0" applyAlignment="1" applyFont="1">
      <alignment horizontal="center" readingOrder="0" shrinkToFit="0" vertical="center" wrapText="0"/>
    </xf>
    <xf borderId="38" fillId="5" fontId="0" numFmtId="0" xfId="0" applyAlignment="1" applyBorder="1" applyFont="1">
      <alignment horizontal="center" readingOrder="0" vertical="center"/>
    </xf>
    <xf borderId="41" fillId="5" fontId="0" numFmtId="0" xfId="0" applyAlignment="1" applyBorder="1" applyFont="1">
      <alignment horizontal="center" readingOrder="0" vertical="center"/>
    </xf>
    <xf borderId="0" fillId="3" fontId="0" numFmtId="0" xfId="0" applyAlignment="1" applyFont="1">
      <alignment horizontal="center" readingOrder="0" vertical="center"/>
    </xf>
    <xf borderId="0" fillId="0" fontId="6" numFmtId="0" xfId="0" applyAlignment="1" applyFont="1">
      <alignment horizontal="center" vertical="center"/>
    </xf>
    <xf borderId="0" fillId="3" fontId="26" numFmtId="0" xfId="0" applyAlignment="1" applyFont="1">
      <alignment horizontal="center" vertical="center"/>
    </xf>
    <xf borderId="9" fillId="2" fontId="1" numFmtId="0" xfId="0" applyAlignment="1" applyBorder="1" applyFont="1">
      <alignment horizontal="center" readingOrder="0" shrinkToFit="0" vertical="center" wrapText="0"/>
    </xf>
    <xf borderId="9" fillId="5" fontId="27" numFmtId="0" xfId="0" applyAlignment="1" applyBorder="1" applyFont="1">
      <alignment horizontal="center" readingOrder="0" shrinkToFit="0" vertical="center" wrapText="0"/>
    </xf>
    <xf borderId="28" fillId="2" fontId="2" numFmtId="0" xfId="0" applyAlignment="1" applyBorder="1" applyFont="1">
      <alignment horizontal="center" readingOrder="0" shrinkToFit="0" vertical="center" wrapText="0"/>
    </xf>
    <xf borderId="9" fillId="3" fontId="6" numFmtId="0" xfId="0" applyAlignment="1" applyBorder="1" applyFont="1">
      <alignment horizontal="center" vertical="center"/>
    </xf>
    <xf quotePrefix="1" borderId="15" fillId="5" fontId="9" numFmtId="0" xfId="0" applyAlignment="1" applyBorder="1" applyFont="1">
      <alignment horizontal="center" readingOrder="0" shrinkToFit="0" vertical="center" wrapText="1"/>
    </xf>
    <xf borderId="1" fillId="5" fontId="9" numFmtId="0" xfId="0" applyAlignment="1" applyBorder="1" applyFont="1">
      <alignment horizontal="center" readingOrder="0" shrinkToFit="0" vertical="center" wrapText="1"/>
    </xf>
    <xf borderId="9" fillId="4" fontId="8" numFmtId="0" xfId="0" applyAlignment="1" applyBorder="1" applyFont="1">
      <alignment horizontal="center" readingOrder="0" shrinkToFit="0" vertical="center" wrapText="1"/>
    </xf>
    <xf borderId="10" fillId="4" fontId="19" numFmtId="0" xfId="0" applyAlignment="1" applyBorder="1" applyFont="1">
      <alignment horizontal="center" readingOrder="0" shrinkToFit="0" vertical="center" wrapText="1"/>
    </xf>
    <xf borderId="4" fillId="5" fontId="9" numFmtId="0" xfId="0" applyAlignment="1" applyBorder="1" applyFont="1">
      <alignment horizontal="center" readingOrder="0" shrinkToFit="0" vertical="center" wrapText="1"/>
    </xf>
    <xf borderId="10" fillId="5" fontId="5" numFmtId="0" xfId="0" applyAlignment="1" applyBorder="1" applyFont="1">
      <alignment horizontal="center" readingOrder="0" shrinkToFit="0" vertical="center" wrapText="1"/>
    </xf>
    <xf borderId="9" fillId="4" fontId="5" numFmtId="0" xfId="0" applyAlignment="1" applyBorder="1" applyFont="1">
      <alignment horizontal="center" readingOrder="0" shrinkToFit="0" vertical="center" wrapText="1"/>
    </xf>
    <xf borderId="27" fillId="5"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jpg"/><Relationship Id="rId2" Type="http://schemas.openxmlformats.org/officeDocument/2006/relationships/image" Target="../media/image4.png"/><Relationship Id="rId3"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jpg"/><Relationship Id="rId2" Type="http://schemas.openxmlformats.org/officeDocument/2006/relationships/image" Target="../media/image3.png"/><Relationship Id="rId3"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jpg"/><Relationship Id="rId2" Type="http://schemas.openxmlformats.org/officeDocument/2006/relationships/image" Target="../media/image3.png"/><Relationship Id="rId3"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3.jpg"/><Relationship Id="rId2" Type="http://schemas.openxmlformats.org/officeDocument/2006/relationships/image" Target="../media/image4.png"/><Relationship Id="rId3"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7.jpg"/><Relationship Id="rId2" Type="http://schemas.openxmlformats.org/officeDocument/2006/relationships/image" Target="../media/image4.png"/><Relationship Id="rId3"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0.png"/><Relationship Id="rId3" Type="http://schemas.openxmlformats.org/officeDocument/2006/relationships/image" Target="../media/image3.png"/><Relationship Id="rId4"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jp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9.jpg"/><Relationship Id="rId2" Type="http://schemas.openxmlformats.org/officeDocument/2006/relationships/image" Target="../media/image15.png"/><Relationship Id="rId3"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jpg"/><Relationship Id="rId2"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1.jpg"/><Relationship Id="rId2" Type="http://schemas.openxmlformats.org/officeDocument/2006/relationships/image" Target="../media/image4.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2.jp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5.jpg"/><Relationship Id="rId2" Type="http://schemas.openxmlformats.org/officeDocument/2006/relationships/image" Target="../media/image3.png"/><Relationship Id="rId3" Type="http://schemas.openxmlformats.org/officeDocument/2006/relationships/image" Target="../media/image15.png"/><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4.jpg"/><Relationship Id="rId2" Type="http://schemas.openxmlformats.org/officeDocument/2006/relationships/image" Target="../media/image26.png"/><Relationship Id="rId3" Type="http://schemas.openxmlformats.org/officeDocument/2006/relationships/image" Target="../media/image4.png"/><Relationship Id="rId4"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8.jpg"/><Relationship Id="rId2" Type="http://schemas.openxmlformats.org/officeDocument/2006/relationships/image" Target="../media/image26.png"/><Relationship Id="rId3"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jp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7.jpg"/><Relationship Id="rId2" Type="http://schemas.openxmlformats.org/officeDocument/2006/relationships/image" Target="../media/image3.png"/><Relationship Id="rId3"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jpg"/><Relationship Id="rId2" Type="http://schemas.openxmlformats.org/officeDocument/2006/relationships/image" Target="../media/image3.png"/><Relationship Id="rId3"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3.png"/><Relationship Id="rId3"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8.jpg"/><Relationship Id="rId2" Type="http://schemas.openxmlformats.org/officeDocument/2006/relationships/image" Target="../media/image15.png"/><Relationship Id="rId3"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jpg"/><Relationship Id="rId2" Type="http://schemas.openxmlformats.org/officeDocument/2006/relationships/image" Target="../media/image15.png"/><Relationship Id="rId3"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4.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3.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0.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3.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7.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9.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16</xdr:row>
      <xdr:rowOff>0</xdr:rowOff>
    </xdr:from>
    <xdr:ext cx="219075" cy="219075"/>
    <xdr:pic>
      <xdr:nvPicPr>
        <xdr:cNvPr id="0" name="image30.png"/>
        <xdr:cNvPicPr preferRelativeResize="0"/>
      </xdr:nvPicPr>
      <xdr:blipFill>
        <a:blip cstate="print" r:embed="rId2"/>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6.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9.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8.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1.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2.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5.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38</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4.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26.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38</xdr:row>
      <xdr:rowOff>0</xdr:rowOff>
    </xdr:from>
    <xdr:ext cx="247650" cy="2476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42</xdr:row>
      <xdr:rowOff>0</xdr:rowOff>
    </xdr:from>
    <xdr:ext cx="247650" cy="2476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8.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27.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42</xdr:row>
      <xdr:rowOff>0</xdr:rowOff>
    </xdr:from>
    <xdr:ext cx="247650" cy="2476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67</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1.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7.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0.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09550" cy="219075"/>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2.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41</xdr:col>
      <xdr:colOff>0</xdr:colOff>
      <xdr:row>63</xdr:row>
      <xdr:rowOff>0</xdr:rowOff>
    </xdr:from>
    <xdr:ext cx="219075" cy="2190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2.xml"/><Relationship Id="rId4"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3.xml"/><Relationship Id="rId4"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4.xml"/><Relationship Id="rId4"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5.xml"/><Relationship Id="rId4"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docs.google.com/document/d/1xEzEYrmCTlAEpY2JRhqXWLPDnytb9NXdelmtYg5v7u8/edit" TargetMode="External"/><Relationship Id="rId3" Type="http://schemas.openxmlformats.org/officeDocument/2006/relationships/drawing" Target="../drawings/drawing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8.xml"/><Relationship Id="rId4"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19.xml"/><Relationship Id="rId4"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20.xml"/><Relationship Id="rId4"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21.xml"/><Relationship Id="rId4"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22.xml"/><Relationship Id="rId4"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23.xml"/><Relationship Id="rId4" Type="http://schemas.openxmlformats.org/officeDocument/2006/relationships/vmlDrawing" Target="../drawings/vmlDrawing23.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docs.google.com/document/d/1xEzEYrmCTlAEpY2JRhqXWLPDnytb9NXdelmtYg5v7u8/edit?pli=1" TargetMode="External"/><Relationship Id="rId3" Type="http://schemas.openxmlformats.org/officeDocument/2006/relationships/drawing" Target="../drawings/drawing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14" t="s">
        <v>2</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5</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9</v>
      </c>
      <c r="Z9" s="5"/>
      <c r="AA9" s="5"/>
      <c r="AB9" s="5"/>
      <c r="AC9" s="6"/>
      <c r="AD9" s="28" t="s">
        <v>10</v>
      </c>
      <c r="AE9" s="6"/>
      <c r="AF9" s="29" t="s">
        <v>11</v>
      </c>
      <c r="AG9" s="5"/>
      <c r="AH9" s="6"/>
      <c r="AI9" s="28" t="s">
        <v>12</v>
      </c>
      <c r="AJ9" s="6"/>
      <c r="AK9" s="30" t="s">
        <v>13</v>
      </c>
      <c r="AL9" s="6"/>
      <c r="AM9" s="28" t="s">
        <v>14</v>
      </c>
      <c r="AN9" s="6"/>
      <c r="AO9" s="30" t="s">
        <v>15</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30.0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120.0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30.0</v>
      </c>
      <c r="AB14" s="50"/>
      <c r="AC14" s="51">
        <f>R11</f>
        <v>30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120.0</v>
      </c>
      <c r="AB16" s="9"/>
      <c r="AC16" s="54">
        <f>R13</f>
        <v>120</v>
      </c>
      <c r="AD16" s="9"/>
      <c r="AE16" s="55" t="str">
        <f>IFERROR(__xludf.DUMMYFUNCTION("SPARKLINE(AA16,{""charttype"",""bar"";""max"",AC16;""min"",0;""color1"",""purple""})"),"")</f>
        <v/>
      </c>
      <c r="AT16" s="33"/>
      <c r="AU16" s="10"/>
    </row>
    <row r="17" ht="17.25" customHeight="1">
      <c r="A17" s="7"/>
      <c r="B17" s="32"/>
      <c r="N17" s="33"/>
      <c r="O17" s="45" t="s">
        <v>26</v>
      </c>
      <c r="P17" s="5"/>
      <c r="Q17" s="6"/>
      <c r="R17" s="46">
        <v>6.0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4.0</v>
      </c>
      <c r="AB18" s="9"/>
      <c r="AC18" s="56">
        <f>IF(R17-R19&lt;1, 1, R17-R19)</f>
        <v>4</v>
      </c>
      <c r="AD18" s="9"/>
      <c r="AE18" s="55" t="str">
        <f>IFERROR(__xludf.DUMMYFUNCTION("SPARKLINE(AA18,{""charttype"",""bar"";""max"",AC18;""min"",0;""color1"",""skyblue""})"),"")</f>
        <v/>
      </c>
      <c r="AT18" s="33"/>
      <c r="AU18" s="10"/>
    </row>
    <row r="19" ht="17.25" customHeight="1">
      <c r="A19" s="7"/>
      <c r="B19" s="32"/>
      <c r="N19" s="33"/>
      <c r="O19" s="45" t="s">
        <v>28</v>
      </c>
      <c r="P19" s="5"/>
      <c r="Q19" s="6"/>
      <c r="R19" s="46">
        <v>2.0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1.0</v>
      </c>
      <c r="S21" s="5"/>
      <c r="T21" s="5"/>
      <c r="U21" s="31"/>
      <c r="V21" s="7"/>
      <c r="W21" s="16" t="s">
        <v>30</v>
      </c>
      <c r="X21" s="17"/>
      <c r="Y21" s="17"/>
      <c r="Z21" s="19"/>
      <c r="AA21" s="58">
        <v>12.0</v>
      </c>
      <c r="AB21" s="17"/>
      <c r="AC21" s="19"/>
      <c r="AD21" s="15"/>
      <c r="AE21" s="16" t="s">
        <v>31</v>
      </c>
      <c r="AF21" s="17"/>
      <c r="AG21" s="17"/>
      <c r="AH21" s="19"/>
      <c r="AI21" s="49"/>
      <c r="AJ21" s="50"/>
      <c r="AK21" s="59">
        <f>AA21</f>
        <v>12</v>
      </c>
      <c r="AL21" s="50"/>
      <c r="AM21" s="60">
        <f>AI21+AK21</f>
        <v>12</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10.0</v>
      </c>
      <c r="AB23" s="5"/>
      <c r="AC23" s="31"/>
      <c r="AD23" s="15"/>
      <c r="AE23" s="16" t="s">
        <v>34</v>
      </c>
      <c r="AF23" s="17"/>
      <c r="AG23" s="17"/>
      <c r="AH23" s="19"/>
      <c r="AI23" s="63">
        <f>R19</f>
        <v>2</v>
      </c>
      <c r="AJ23" s="6"/>
      <c r="AK23" s="64">
        <f>AA23</f>
        <v>10</v>
      </c>
      <c r="AL23" s="6"/>
      <c r="AM23" s="65">
        <f>AI23+AK23</f>
        <v>12</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52</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46</v>
      </c>
      <c r="C31" s="17"/>
      <c r="D31" s="17"/>
      <c r="E31" s="50"/>
      <c r="F31" s="87" t="s">
        <v>47</v>
      </c>
      <c r="G31" s="17"/>
      <c r="H31" s="17"/>
      <c r="I31" s="17"/>
      <c r="J31" s="17"/>
      <c r="K31" s="17"/>
      <c r="L31" s="17"/>
      <c r="M31" s="17"/>
      <c r="N31" s="17"/>
      <c r="O31" s="17"/>
      <c r="P31" s="17"/>
      <c r="Q31" s="50"/>
      <c r="R31" s="87" t="s">
        <v>26</v>
      </c>
      <c r="S31" s="17"/>
      <c r="T31" s="50"/>
      <c r="U31" s="69"/>
      <c r="V31" s="31"/>
      <c r="W31" s="88" t="s">
        <v>48</v>
      </c>
      <c r="X31" s="17"/>
      <c r="Y31" s="19"/>
      <c r="Z31" s="73"/>
      <c r="AA31" s="89" t="s">
        <v>49</v>
      </c>
      <c r="AD31" s="9"/>
      <c r="AE31" s="90" t="s">
        <v>50</v>
      </c>
      <c r="AR31" s="91" t="s">
        <v>51</v>
      </c>
      <c r="AS31" s="5"/>
      <c r="AT31" s="31"/>
      <c r="AU31" s="10"/>
    </row>
    <row r="32" ht="17.25" customHeight="1">
      <c r="A32" s="7"/>
      <c r="B32" s="32"/>
      <c r="E32" s="9"/>
      <c r="F32" s="8"/>
      <c r="Q32" s="9"/>
      <c r="R32" s="8"/>
      <c r="T32" s="9"/>
      <c r="U32" s="32"/>
      <c r="V32" s="33"/>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34"/>
      <c r="V33" s="36"/>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53</v>
      </c>
      <c r="E35" s="9"/>
      <c r="F35" s="87" t="s">
        <v>54</v>
      </c>
      <c r="G35" s="17"/>
      <c r="H35" s="17"/>
      <c r="I35" s="17"/>
      <c r="J35" s="17"/>
      <c r="K35" s="17"/>
      <c r="L35" s="17"/>
      <c r="M35" s="17"/>
      <c r="N35" s="17"/>
      <c r="O35" s="17"/>
      <c r="P35" s="17"/>
      <c r="Q35" s="50"/>
      <c r="R35" s="103" t="s">
        <v>11</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58</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59</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rh2btyvq52od" ref="AA50"/>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119</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120</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121</v>
      </c>
      <c r="Z9" s="5"/>
      <c r="AA9" s="5"/>
      <c r="AB9" s="5"/>
      <c r="AC9" s="6"/>
      <c r="AD9" s="28" t="s">
        <v>10</v>
      </c>
      <c r="AE9" s="6"/>
      <c r="AF9" s="29" t="s">
        <v>11</v>
      </c>
      <c r="AG9" s="5"/>
      <c r="AH9" s="6"/>
      <c r="AI9" s="28" t="s">
        <v>12</v>
      </c>
      <c r="AJ9" s="6"/>
      <c r="AK9" s="30" t="s">
        <v>66</v>
      </c>
      <c r="AL9" s="6"/>
      <c r="AM9" s="28" t="s">
        <v>14</v>
      </c>
      <c r="AN9" s="6"/>
      <c r="AO9" s="30" t="s">
        <v>15</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45.0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60.0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45.0</v>
      </c>
      <c r="AB14" s="50"/>
      <c r="AC14" s="51">
        <f>R11</f>
        <v>45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60.0</v>
      </c>
      <c r="AB16" s="9"/>
      <c r="AC16" s="54">
        <f>R13</f>
        <v>60</v>
      </c>
      <c r="AD16" s="9"/>
      <c r="AE16" s="55" t="str">
        <f>IFERROR(__xludf.DUMMYFUNCTION("SPARKLINE(AA16,{""charttype"",""bar"";""max"",AC16;""min"",0;""color1"",""purple""})"),"")</f>
        <v/>
      </c>
      <c r="AT16" s="33"/>
      <c r="AU16" s="10"/>
    </row>
    <row r="17" ht="17.25" customHeight="1">
      <c r="A17" s="7"/>
      <c r="B17" s="32"/>
      <c r="N17" s="33"/>
      <c r="O17" s="45" t="s">
        <v>26</v>
      </c>
      <c r="P17" s="5"/>
      <c r="Q17" s="6"/>
      <c r="R17" s="46">
        <v>3.0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10.0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8.0</v>
      </c>
      <c r="S21" s="5"/>
      <c r="T21" s="5"/>
      <c r="U21" s="31"/>
      <c r="V21" s="7"/>
      <c r="W21" s="16" t="s">
        <v>30</v>
      </c>
      <c r="X21" s="17"/>
      <c r="Y21" s="17"/>
      <c r="Z21" s="19"/>
      <c r="AA21" s="58">
        <v>0.0</v>
      </c>
      <c r="AB21" s="17"/>
      <c r="AC21" s="19"/>
      <c r="AD21" s="15"/>
      <c r="AE21" s="16" t="s">
        <v>31</v>
      </c>
      <c r="AF21" s="17"/>
      <c r="AG21" s="17"/>
      <c r="AH21" s="19"/>
      <c r="AI21" s="49"/>
      <c r="AJ21" s="50"/>
      <c r="AK21" s="59">
        <f>AA21</f>
        <v>0</v>
      </c>
      <c r="AL21" s="50"/>
      <c r="AM21" s="60">
        <f>AI21+AK21</f>
        <v>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23.0</v>
      </c>
      <c r="AB23" s="5"/>
      <c r="AC23" s="31"/>
      <c r="AD23" s="15"/>
      <c r="AE23" s="16" t="s">
        <v>34</v>
      </c>
      <c r="AF23" s="17"/>
      <c r="AG23" s="17"/>
      <c r="AH23" s="19"/>
      <c r="AI23" s="63">
        <f>R19</f>
        <v>10</v>
      </c>
      <c r="AJ23" s="6"/>
      <c r="AK23" s="64">
        <f>AA23</f>
        <v>23</v>
      </c>
      <c r="AL23" s="6"/>
      <c r="AM23" s="65">
        <f>AI23+AK23</f>
        <v>33</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R17*10+R19-10</f>
        <v>30</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122</v>
      </c>
      <c r="C31" s="17"/>
      <c r="D31" s="17"/>
      <c r="E31" s="50"/>
      <c r="F31" s="127" t="s">
        <v>123</v>
      </c>
      <c r="G31" s="17"/>
      <c r="H31" s="17"/>
      <c r="I31" s="17"/>
      <c r="J31" s="17"/>
      <c r="K31" s="17"/>
      <c r="L31" s="17"/>
      <c r="M31" s="17"/>
      <c r="N31" s="17"/>
      <c r="O31" s="17"/>
      <c r="P31" s="17"/>
      <c r="Q31" s="50"/>
      <c r="R31" s="128" t="s">
        <v>11</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124</v>
      </c>
      <c r="E35" s="9"/>
      <c r="F35" s="104" t="s">
        <v>125</v>
      </c>
      <c r="Q35" s="9"/>
      <c r="R35" s="104" t="s">
        <v>29</v>
      </c>
      <c r="T35" s="9"/>
      <c r="U35" s="62"/>
      <c r="V35" s="31"/>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32"/>
      <c r="V36" s="33"/>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34"/>
      <c r="V37" s="36"/>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126</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72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nsfvtmik9rhq" ref="AA50"/>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127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128</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129</v>
      </c>
      <c r="Z9" s="5"/>
      <c r="AA9" s="5"/>
      <c r="AB9" s="5"/>
      <c r="AC9" s="6"/>
      <c r="AD9" s="28" t="s">
        <v>10</v>
      </c>
      <c r="AE9" s="6"/>
      <c r="AF9" s="29" t="s">
        <v>11</v>
      </c>
      <c r="AG9" s="5"/>
      <c r="AH9" s="6"/>
      <c r="AI9" s="28" t="s">
        <v>12</v>
      </c>
      <c r="AJ9" s="6"/>
      <c r="AK9" s="30" t="s">
        <v>66</v>
      </c>
      <c r="AL9" s="6"/>
      <c r="AM9" s="28" t="s">
        <v>14</v>
      </c>
      <c r="AN9" s="6"/>
      <c r="AO9" s="30" t="s">
        <v>15</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15.0</v>
      </c>
      <c r="AB14" s="50"/>
      <c r="AC14" s="51">
        <f>R11</f>
        <v>15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2.0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0.0</v>
      </c>
      <c r="AB16" s="9"/>
      <c r="AC16" s="54">
        <f>R13</f>
        <v>0</v>
      </c>
      <c r="AD16" s="9"/>
      <c r="AE16" s="55" t="str">
        <f>IFERROR(__xludf.DUMMYFUNCTION("SPARKLINE(AA16,{""charttype"",""bar"";""max"",AC16;""min"",0;""color1"",""purple""})"),"")</f>
        <v/>
      </c>
      <c r="AT16" s="33"/>
      <c r="AU16" s="10"/>
    </row>
    <row r="17" ht="17.25" customHeight="1">
      <c r="A17" s="7"/>
      <c r="B17" s="32"/>
      <c r="N17" s="33"/>
      <c r="O17" s="45" t="s">
        <v>26</v>
      </c>
      <c r="P17" s="5"/>
      <c r="Q17" s="6"/>
      <c r="R17" s="46">
        <v>4.0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2.0</v>
      </c>
      <c r="AB18" s="9"/>
      <c r="AC18" s="56">
        <f>IF(R17-R19&lt;1, 1, R17-R19)</f>
        <v>2</v>
      </c>
      <c r="AD18" s="9"/>
      <c r="AE18" s="55" t="str">
        <f>IFERROR(__xludf.DUMMYFUNCTION("SPARKLINE(AA18,{""charttype"",""bar"";""max"",AC18;""min"",0;""color1"",""skyblue""})"),"")</f>
        <v/>
      </c>
      <c r="AT18" s="33"/>
      <c r="AU18" s="10"/>
    </row>
    <row r="19" ht="17.25" customHeight="1">
      <c r="A19" s="7"/>
      <c r="B19" s="32"/>
      <c r="N19" s="33"/>
      <c r="O19" s="45" t="s">
        <v>28</v>
      </c>
      <c r="P19" s="5"/>
      <c r="Q19" s="6"/>
      <c r="R19" s="46">
        <v>2.0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3.0</v>
      </c>
      <c r="S21" s="5"/>
      <c r="T21" s="5"/>
      <c r="U21" s="31"/>
      <c r="V21" s="7"/>
      <c r="W21" s="16" t="s">
        <v>30</v>
      </c>
      <c r="X21" s="17"/>
      <c r="Y21" s="17"/>
      <c r="Z21" s="19"/>
      <c r="AA21" s="58">
        <v>0.0</v>
      </c>
      <c r="AB21" s="17"/>
      <c r="AC21" s="19"/>
      <c r="AD21" s="15"/>
      <c r="AE21" s="16" t="s">
        <v>31</v>
      </c>
      <c r="AF21" s="17"/>
      <c r="AG21" s="17"/>
      <c r="AH21" s="19"/>
      <c r="AI21" s="49"/>
      <c r="AJ21" s="50"/>
      <c r="AK21" s="59">
        <f>AA21</f>
        <v>0</v>
      </c>
      <c r="AL21" s="50"/>
      <c r="AM21" s="60">
        <f>AI21+AK21</f>
        <v>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0.0</v>
      </c>
      <c r="AB23" s="5"/>
      <c r="AC23" s="31"/>
      <c r="AD23" s="15"/>
      <c r="AE23" s="16" t="s">
        <v>34</v>
      </c>
      <c r="AF23" s="17"/>
      <c r="AG23" s="17"/>
      <c r="AH23" s="19"/>
      <c r="AI23" s="63">
        <f>R19</f>
        <v>2</v>
      </c>
      <c r="AJ23" s="6"/>
      <c r="AK23" s="64">
        <f>AA23</f>
        <v>0</v>
      </c>
      <c r="AL23" s="6"/>
      <c r="AM23" s="65">
        <f>AI23+AK23</f>
        <v>2</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32</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129</v>
      </c>
      <c r="C31" s="17"/>
      <c r="D31" s="17"/>
      <c r="E31" s="50"/>
      <c r="F31" s="87" t="s">
        <v>130</v>
      </c>
      <c r="G31" s="17"/>
      <c r="H31" s="17"/>
      <c r="I31" s="17"/>
      <c r="J31" s="17"/>
      <c r="K31" s="17"/>
      <c r="L31" s="17"/>
      <c r="M31" s="17"/>
      <c r="N31" s="17"/>
      <c r="O31" s="17"/>
      <c r="P31" s="17"/>
      <c r="Q31" s="50"/>
      <c r="R31" s="128" t="s">
        <v>11</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131</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12" t="s">
        <v>132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133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134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135</v>
      </c>
      <c r="Z9" s="5"/>
      <c r="AA9" s="5"/>
      <c r="AB9" s="5"/>
      <c r="AC9" s="6"/>
      <c r="AD9" s="28" t="s">
        <v>10</v>
      </c>
      <c r="AE9" s="6"/>
      <c r="AF9" s="30" t="s">
        <v>136</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20.0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20.0</v>
      </c>
      <c r="AB14" s="50"/>
      <c r="AC14" s="51">
        <f>R11</f>
        <v>20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3.0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0.0</v>
      </c>
      <c r="AB16" s="9"/>
      <c r="AC16" s="54">
        <f>R13</f>
        <v>0</v>
      </c>
      <c r="AD16" s="9"/>
      <c r="AE16" s="55" t="str">
        <f>IFERROR(__xludf.DUMMYFUNCTION("SPARKLINE(AA16,{""charttype"",""bar"";""max"",AC16;""min"",0;""color1"",""purple""})"),"")</f>
        <v/>
      </c>
      <c r="AT16" s="33"/>
      <c r="AU16" s="10"/>
    </row>
    <row r="17" ht="17.25" customHeight="1">
      <c r="A17" s="7"/>
      <c r="B17" s="32"/>
      <c r="N17" s="33"/>
      <c r="O17" s="45" t="s">
        <v>26</v>
      </c>
      <c r="P17" s="5"/>
      <c r="Q17" s="6"/>
      <c r="R17" s="46">
        <v>7.0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3.0</v>
      </c>
      <c r="AB18" s="9"/>
      <c r="AC18" s="56">
        <f>IF(R17-R19&lt;1, 1, R17-R19)</f>
        <v>3</v>
      </c>
      <c r="AD18" s="9"/>
      <c r="AE18" s="55" t="str">
        <f>IFERROR(__xludf.DUMMYFUNCTION("SPARKLINE(AA18,{""charttype"",""bar"";""max"",AC18;""min"",0;""color1"",""skyblue""})"),"")</f>
        <v/>
      </c>
      <c r="AT18" s="33"/>
      <c r="AU18" s="10"/>
    </row>
    <row r="19" ht="17.25" customHeight="1">
      <c r="A19" s="7"/>
      <c r="B19" s="32"/>
      <c r="N19" s="33"/>
      <c r="O19" s="45" t="s">
        <v>28</v>
      </c>
      <c r="P19" s="5"/>
      <c r="Q19" s="6"/>
      <c r="R19" s="46">
        <v>4.0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2.0</v>
      </c>
      <c r="S21" s="5"/>
      <c r="T21" s="5"/>
      <c r="U21" s="31"/>
      <c r="V21" s="7"/>
      <c r="W21" s="16" t="s">
        <v>30</v>
      </c>
      <c r="X21" s="17"/>
      <c r="Y21" s="17"/>
      <c r="Z21" s="19"/>
      <c r="AA21" s="58">
        <v>20.0</v>
      </c>
      <c r="AB21" s="17"/>
      <c r="AC21" s="19"/>
      <c r="AD21" s="15"/>
      <c r="AE21" s="16" t="s">
        <v>31</v>
      </c>
      <c r="AF21" s="17"/>
      <c r="AG21" s="17"/>
      <c r="AH21" s="19"/>
      <c r="AI21" s="49"/>
      <c r="AJ21" s="50"/>
      <c r="AK21" s="59">
        <f>AA21</f>
        <v>20</v>
      </c>
      <c r="AL21" s="50"/>
      <c r="AM21" s="60">
        <f>AI21+AK21</f>
        <v>20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0.0</v>
      </c>
      <c r="AB23" s="5"/>
      <c r="AC23" s="31"/>
      <c r="AD23" s="15"/>
      <c r="AE23" s="16" t="s">
        <v>34</v>
      </c>
      <c r="AF23" s="17"/>
      <c r="AG23" s="17"/>
      <c r="AH23" s="19"/>
      <c r="AI23" s="63">
        <f>R19</f>
        <v>4</v>
      </c>
      <c r="AJ23" s="6"/>
      <c r="AK23" s="64">
        <f>AA23</f>
        <v>0</v>
      </c>
      <c r="AL23" s="6"/>
      <c r="AM23" s="65">
        <f>AI23+AK23</f>
        <v>4</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64</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137</v>
      </c>
      <c r="C31" s="17"/>
      <c r="D31" s="17"/>
      <c r="E31" s="50"/>
      <c r="F31" s="87" t="s">
        <v>138</v>
      </c>
      <c r="G31" s="17"/>
      <c r="H31" s="17"/>
      <c r="I31" s="17"/>
      <c r="J31" s="17"/>
      <c r="K31" s="17"/>
      <c r="L31" s="17"/>
      <c r="M31" s="17"/>
      <c r="N31" s="17"/>
      <c r="O31" s="17"/>
      <c r="P31" s="17"/>
      <c r="Q31" s="50"/>
      <c r="R31" s="87" t="s">
        <v>26</v>
      </c>
      <c r="S31" s="17"/>
      <c r="T31" s="50"/>
      <c r="U31" s="87"/>
      <c r="V31" s="50"/>
      <c r="W31" s="88" t="s">
        <v>55</v>
      </c>
      <c r="X31" s="17"/>
      <c r="Y31" s="19"/>
      <c r="Z31" s="73"/>
      <c r="AA31" s="89" t="s">
        <v>139</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53</v>
      </c>
      <c r="E35" s="9"/>
      <c r="F35" s="87" t="s">
        <v>140</v>
      </c>
      <c r="G35" s="17"/>
      <c r="H35" s="17"/>
      <c r="I35" s="17"/>
      <c r="J35" s="17"/>
      <c r="K35" s="17"/>
      <c r="L35" s="17"/>
      <c r="M35" s="17"/>
      <c r="N35" s="17"/>
      <c r="O35" s="17"/>
      <c r="P35" s="17"/>
      <c r="Q35" s="50"/>
      <c r="R35" s="103" t="s">
        <v>11</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137">
        <v>3.0</v>
      </c>
      <c r="C38" s="138" t="s">
        <v>56</v>
      </c>
      <c r="D38" s="35"/>
      <c r="E38" s="36"/>
      <c r="F38" s="139" t="s">
        <v>41</v>
      </c>
      <c r="G38" s="35"/>
      <c r="H38" s="35"/>
      <c r="I38" s="35"/>
      <c r="J38" s="35"/>
      <c r="K38" s="35"/>
      <c r="L38" s="35"/>
      <c r="M38" s="35"/>
      <c r="N38" s="35"/>
      <c r="O38" s="35"/>
      <c r="P38" s="35"/>
      <c r="Q38" s="36"/>
      <c r="R38" s="140" t="s">
        <v>42</v>
      </c>
      <c r="S38" s="35"/>
      <c r="T38" s="36"/>
      <c r="U38" s="141" t="s">
        <v>43</v>
      </c>
      <c r="V38" s="36"/>
      <c r="W38" s="142" t="s">
        <v>44</v>
      </c>
      <c r="X38" s="35"/>
      <c r="Y38" s="36"/>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58</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141</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moeyj9v6joln" ref="AA50"/>
  </hyperlinks>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142</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143</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144</v>
      </c>
      <c r="Z9" s="5"/>
      <c r="AA9" s="5"/>
      <c r="AB9" s="5"/>
      <c r="AC9" s="6"/>
      <c r="AD9" s="28" t="s">
        <v>10</v>
      </c>
      <c r="AE9" s="6"/>
      <c r="AF9" s="30" t="s">
        <v>136</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125.0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100.0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8.0" customHeight="1">
      <c r="A14" s="7"/>
      <c r="B14" s="32"/>
      <c r="N14" s="33"/>
      <c r="O14" s="12"/>
      <c r="P14" s="12"/>
      <c r="Q14" s="13"/>
      <c r="R14" s="11"/>
      <c r="S14" s="12"/>
      <c r="T14" s="12"/>
      <c r="U14" s="38"/>
      <c r="V14" s="7"/>
      <c r="W14" s="16" t="s">
        <v>24</v>
      </c>
      <c r="X14" s="17"/>
      <c r="Y14" s="17"/>
      <c r="Z14" s="19"/>
      <c r="AA14" s="49">
        <v>125.0</v>
      </c>
      <c r="AB14" s="50"/>
      <c r="AC14" s="51">
        <f>R11</f>
        <v>125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7.0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100.0</v>
      </c>
      <c r="AB16" s="9"/>
      <c r="AC16" s="54">
        <f>R13</f>
        <v>100</v>
      </c>
      <c r="AD16" s="9"/>
      <c r="AE16" s="55" t="str">
        <f>IFERROR(__xludf.DUMMYFUNCTION("SPARKLINE(AA16,{""charttype"",""bar"";""max"",AC16;""min"",0;""color1"",""purple""})"),"")</f>
        <v/>
      </c>
      <c r="AT16" s="33"/>
      <c r="AU16" s="10"/>
    </row>
    <row r="17" ht="17.25" customHeight="1">
      <c r="A17" s="7"/>
      <c r="B17" s="32"/>
      <c r="N17" s="33"/>
      <c r="O17" s="45" t="s">
        <v>26</v>
      </c>
      <c r="P17" s="5"/>
      <c r="Q17" s="6"/>
      <c r="R17" s="46">
        <v>9.0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2.0</v>
      </c>
      <c r="AB18" s="9"/>
      <c r="AC18" s="56">
        <f>IF(R17-R19&lt;1, 1, R17-R19)</f>
        <v>2</v>
      </c>
      <c r="AD18" s="9"/>
      <c r="AE18" s="55" t="str">
        <f>IFERROR(__xludf.DUMMYFUNCTION("SPARKLINE(AA18,{""charttype"",""bar"";""max"",AC18;""min"",0;""color1"",""skyblue""})"),"")</f>
        <v/>
      </c>
      <c r="AT18" s="33"/>
      <c r="AU18" s="10"/>
    </row>
    <row r="19" ht="17.25" customHeight="1">
      <c r="A19" s="7"/>
      <c r="B19" s="32"/>
      <c r="N19" s="33"/>
      <c r="O19" s="45" t="s">
        <v>28</v>
      </c>
      <c r="P19" s="5"/>
      <c r="Q19" s="6"/>
      <c r="R19" s="46">
        <v>7.0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3.0</v>
      </c>
      <c r="S21" s="5"/>
      <c r="T21" s="5"/>
      <c r="U21" s="31"/>
      <c r="V21" s="7"/>
      <c r="W21" s="16" t="s">
        <v>30</v>
      </c>
      <c r="X21" s="17"/>
      <c r="Y21" s="17"/>
      <c r="Z21" s="19"/>
      <c r="AA21" s="58">
        <v>24.0</v>
      </c>
      <c r="AB21" s="17"/>
      <c r="AC21" s="19"/>
      <c r="AD21" s="15"/>
      <c r="AE21" s="16" t="s">
        <v>31</v>
      </c>
      <c r="AF21" s="17"/>
      <c r="AG21" s="17"/>
      <c r="AH21" s="19"/>
      <c r="AI21" s="49"/>
      <c r="AJ21" s="50"/>
      <c r="AK21" s="59">
        <f>AA21</f>
        <v>24</v>
      </c>
      <c r="AL21" s="50"/>
      <c r="AM21" s="60">
        <f>AI21+AK21</f>
        <v>24</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28.0</v>
      </c>
      <c r="AB23" s="5"/>
      <c r="AC23" s="31"/>
      <c r="AD23" s="15"/>
      <c r="AE23" s="16" t="s">
        <v>34</v>
      </c>
      <c r="AF23" s="17"/>
      <c r="AG23" s="17"/>
      <c r="AH23" s="19"/>
      <c r="AI23" s="63">
        <f>R19</f>
        <v>7</v>
      </c>
      <c r="AJ23" s="6"/>
      <c r="AK23" s="64">
        <f>AA23</f>
        <v>28</v>
      </c>
      <c r="AL23" s="6"/>
      <c r="AM23" s="65">
        <f>AI23+AK23</f>
        <v>35</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R17*10+R19-10</f>
        <v>87</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
      <c r="C27" s="7"/>
      <c r="D27" s="7"/>
      <c r="E27" s="7"/>
      <c r="F27" s="7"/>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145</v>
      </c>
      <c r="C31" s="17"/>
      <c r="D31" s="17"/>
      <c r="E31" s="50"/>
      <c r="F31" s="127" t="s">
        <v>146</v>
      </c>
      <c r="G31" s="17"/>
      <c r="H31" s="17"/>
      <c r="I31" s="17"/>
      <c r="J31" s="17"/>
      <c r="K31" s="17"/>
      <c r="L31" s="17"/>
      <c r="M31" s="17"/>
      <c r="N31" s="17"/>
      <c r="O31" s="17"/>
      <c r="P31" s="17"/>
      <c r="Q31" s="50"/>
      <c r="R31" s="128" t="s">
        <v>11</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147</v>
      </c>
      <c r="E35" s="9"/>
      <c r="F35" s="104" t="s">
        <v>148</v>
      </c>
      <c r="Q35" s="9"/>
      <c r="R35" s="104" t="s">
        <v>25</v>
      </c>
      <c r="T35" s="9"/>
      <c r="U35" s="62"/>
      <c r="V35" s="31"/>
      <c r="W35" s="104" t="s">
        <v>48</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32"/>
      <c r="V36" s="33"/>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34"/>
      <c r="V37" s="36"/>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2" t="s">
        <v>149</v>
      </c>
      <c r="E39" s="9"/>
      <c r="F39" s="104" t="s">
        <v>150</v>
      </c>
      <c r="Q39" s="9"/>
      <c r="R39" s="103" t="s">
        <v>11</v>
      </c>
      <c r="T39" s="9"/>
      <c r="U39" s="103" t="s">
        <v>11</v>
      </c>
      <c r="V39" s="9"/>
      <c r="W39" s="104" t="s">
        <v>55</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151</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152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moeyj9v6joln" ref="AA50"/>
  </hyperlinks>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153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154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155</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110.0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90.0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110.0</v>
      </c>
      <c r="AB14" s="50"/>
      <c r="AC14" s="51">
        <f>R11</f>
        <v>110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90.0</v>
      </c>
      <c r="AB16" s="9"/>
      <c r="AC16" s="54">
        <f>R13</f>
        <v>90</v>
      </c>
      <c r="AD16" s="9"/>
      <c r="AE16" s="55" t="str">
        <f>IFERROR(__xludf.DUMMYFUNCTION("SPARKLINE(AA16,{""charttype"",""bar"";""max"",AC16;""min"",0;""color1"",""purple""})"),"")</f>
        <v/>
      </c>
      <c r="AT16" s="33"/>
      <c r="AU16" s="10"/>
    </row>
    <row r="17" ht="17.25" customHeight="1">
      <c r="A17" s="7"/>
      <c r="B17" s="32"/>
      <c r="N17" s="33"/>
      <c r="O17" s="45" t="s">
        <v>26</v>
      </c>
      <c r="P17" s="5"/>
      <c r="Q17" s="6"/>
      <c r="R17" s="46">
        <v>10.0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10.0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1.0</v>
      </c>
      <c r="S21" s="5"/>
      <c r="T21" s="5"/>
      <c r="U21" s="31"/>
      <c r="V21" s="7"/>
      <c r="W21" s="16" t="s">
        <v>30</v>
      </c>
      <c r="X21" s="17"/>
      <c r="Y21" s="17"/>
      <c r="Z21" s="19"/>
      <c r="AA21" s="58">
        <v>28.0</v>
      </c>
      <c r="AB21" s="17"/>
      <c r="AC21" s="19"/>
      <c r="AD21" s="15"/>
      <c r="AE21" s="16" t="s">
        <v>31</v>
      </c>
      <c r="AF21" s="17"/>
      <c r="AG21" s="17"/>
      <c r="AH21" s="19"/>
      <c r="AI21" s="49"/>
      <c r="AJ21" s="50"/>
      <c r="AK21" s="59">
        <f>AA21</f>
        <v>28</v>
      </c>
      <c r="AL21" s="50"/>
      <c r="AM21" s="60">
        <f>AI21+AK21</f>
        <v>28</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26.0</v>
      </c>
      <c r="AB23" s="5"/>
      <c r="AC23" s="31"/>
      <c r="AD23" s="15"/>
      <c r="AE23" s="16" t="s">
        <v>34</v>
      </c>
      <c r="AF23" s="17"/>
      <c r="AG23" s="17"/>
      <c r="AH23" s="19"/>
      <c r="AI23" s="63">
        <f>R19</f>
        <v>10</v>
      </c>
      <c r="AJ23" s="6"/>
      <c r="AK23" s="64">
        <f>AA23</f>
        <v>26</v>
      </c>
      <c r="AL23" s="6"/>
      <c r="AM23" s="65">
        <f>AI23+AK23</f>
        <v>36</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R17*10+R19-10</f>
        <v>100</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155</v>
      </c>
      <c r="C31" s="17"/>
      <c r="D31" s="17"/>
      <c r="E31" s="50"/>
      <c r="F31" s="87" t="s">
        <v>156</v>
      </c>
      <c r="G31" s="17"/>
      <c r="H31" s="17"/>
      <c r="I31" s="17"/>
      <c r="J31" s="17"/>
      <c r="K31" s="17"/>
      <c r="L31" s="17"/>
      <c r="M31" s="17"/>
      <c r="N31" s="17"/>
      <c r="O31" s="17"/>
      <c r="P31" s="17"/>
      <c r="Q31" s="50"/>
      <c r="R31" s="87" t="s">
        <v>25</v>
      </c>
      <c r="S31" s="17"/>
      <c r="T31" s="50"/>
      <c r="U31" s="128" t="s">
        <v>11</v>
      </c>
      <c r="V31" s="50"/>
      <c r="W31" s="88" t="s">
        <v>55</v>
      </c>
      <c r="X31" s="17"/>
      <c r="Y31" s="19"/>
      <c r="Z31" s="73"/>
      <c r="AA31" s="130"/>
      <c r="AB31" s="12"/>
      <c r="AC31" s="12"/>
      <c r="AD31" s="13"/>
      <c r="AE31" s="131"/>
      <c r="AF31" s="12"/>
      <c r="AG31" s="12"/>
      <c r="AH31" s="12"/>
      <c r="AI31" s="12"/>
      <c r="AJ31" s="12"/>
      <c r="AK31" s="12"/>
      <c r="AL31" s="12"/>
      <c r="AM31" s="12"/>
      <c r="AN31" s="12"/>
      <c r="AO31" s="12"/>
      <c r="AP31" s="12"/>
      <c r="AQ31" s="12"/>
      <c r="AR31" s="131"/>
      <c r="AS31" s="12"/>
      <c r="AT31" s="38"/>
      <c r="AU31" s="10"/>
    </row>
    <row r="32" ht="17.25" customHeight="1">
      <c r="A32" s="7"/>
      <c r="B32" s="32"/>
      <c r="E32" s="9"/>
      <c r="F32" s="8"/>
      <c r="Q32" s="9"/>
      <c r="R32" s="8"/>
      <c r="T32" s="9"/>
      <c r="U32" s="8"/>
      <c r="V32" s="9"/>
      <c r="W32" s="8"/>
      <c r="Y32" s="33"/>
      <c r="Z32" s="73"/>
      <c r="AA32" s="92"/>
      <c r="AB32" s="93"/>
      <c r="AC32" s="93"/>
      <c r="AD32" s="94"/>
      <c r="AE32" s="95"/>
      <c r="AF32" s="93"/>
      <c r="AG32" s="93"/>
      <c r="AH32" s="93"/>
      <c r="AI32" s="93"/>
      <c r="AJ32" s="93"/>
      <c r="AK32" s="93"/>
      <c r="AL32" s="93"/>
      <c r="AM32" s="93"/>
      <c r="AN32" s="93"/>
      <c r="AO32" s="93"/>
      <c r="AP32" s="93"/>
      <c r="AQ32" s="93"/>
      <c r="AR32" s="95"/>
      <c r="AS32" s="93"/>
      <c r="AT32" s="96"/>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157</v>
      </c>
      <c r="E35" s="9"/>
      <c r="F35" s="104" t="s">
        <v>158</v>
      </c>
      <c r="Q35" s="9"/>
      <c r="R35" s="103" t="s">
        <v>11</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3"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4"/>
      <c r="C41" s="35"/>
      <c r="D41" s="35"/>
      <c r="E41" s="43"/>
      <c r="F41" s="44"/>
      <c r="G41" s="35"/>
      <c r="H41" s="35"/>
      <c r="I41" s="35"/>
      <c r="J41" s="35"/>
      <c r="K41" s="35"/>
      <c r="L41" s="35"/>
      <c r="M41" s="35"/>
      <c r="N41" s="35"/>
      <c r="O41" s="35"/>
      <c r="P41" s="35"/>
      <c r="Q41" s="43"/>
      <c r="R41" s="44"/>
      <c r="S41" s="35"/>
      <c r="T41" s="43"/>
      <c r="U41" s="44"/>
      <c r="V41" s="43"/>
      <c r="W41" s="44"/>
      <c r="X41" s="35"/>
      <c r="Y41" s="36"/>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159</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160</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hyperlinks>
    <hyperlink r:id="rId2" location="bookmark=id.m9n1o62cq2kk" ref="AA50"/>
  </hyperlinks>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161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162</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44"/>
      <c r="J9" s="144"/>
      <c r="K9" s="144"/>
      <c r="L9" s="144"/>
      <c r="M9" s="144"/>
      <c r="N9" s="145"/>
      <c r="O9" s="24" t="s">
        <v>6</v>
      </c>
      <c r="P9" s="17"/>
      <c r="Q9" s="19"/>
      <c r="R9" s="25" t="s">
        <v>7</v>
      </c>
      <c r="S9" s="17"/>
      <c r="T9" s="17"/>
      <c r="U9" s="19"/>
      <c r="V9" s="7"/>
      <c r="W9" s="26" t="s">
        <v>8</v>
      </c>
      <c r="X9" s="6"/>
      <c r="Y9" s="27" t="s">
        <v>163</v>
      </c>
      <c r="Z9" s="5"/>
      <c r="AA9" s="5"/>
      <c r="AB9" s="5"/>
      <c r="AC9" s="6"/>
      <c r="AD9" s="28" t="s">
        <v>10</v>
      </c>
      <c r="AE9" s="6"/>
      <c r="AF9" s="30" t="s">
        <v>164</v>
      </c>
      <c r="AG9" s="5"/>
      <c r="AH9" s="6"/>
      <c r="AI9" s="28" t="s">
        <v>12</v>
      </c>
      <c r="AJ9" s="6"/>
      <c r="AK9" s="30" t="s">
        <v>66</v>
      </c>
      <c r="AL9" s="6"/>
      <c r="AM9" s="28" t="s">
        <v>14</v>
      </c>
      <c r="AN9" s="6"/>
      <c r="AO9" s="30" t="s">
        <v>67</v>
      </c>
      <c r="AP9" s="6"/>
      <c r="AQ9" s="28" t="s">
        <v>16</v>
      </c>
      <c r="AR9" s="6"/>
      <c r="AS9" s="30" t="s">
        <v>17</v>
      </c>
      <c r="AT9" s="31"/>
      <c r="AU9" s="10"/>
    </row>
    <row r="10" ht="17.25" customHeight="1">
      <c r="A10" s="7"/>
      <c r="B10" s="32"/>
      <c r="I10" s="146"/>
      <c r="J10" s="146"/>
      <c r="K10" s="146"/>
      <c r="L10" s="146"/>
      <c r="M10" s="146"/>
      <c r="N10" s="147"/>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I11" s="146"/>
      <c r="J11" s="146"/>
      <c r="K11" s="146"/>
      <c r="L11" s="146"/>
      <c r="M11" s="146"/>
      <c r="N11" s="147"/>
      <c r="O11" s="39" t="s">
        <v>18</v>
      </c>
      <c r="Q11" s="9"/>
      <c r="R11" s="40">
        <v>40.0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I12" s="146"/>
      <c r="J12" s="146"/>
      <c r="K12" s="146"/>
      <c r="L12" s="146"/>
      <c r="M12" s="146"/>
      <c r="N12" s="147"/>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I13" s="146"/>
      <c r="J13" s="146"/>
      <c r="K13" s="146"/>
      <c r="L13" s="146"/>
      <c r="M13" s="146"/>
      <c r="N13" s="147"/>
      <c r="O13" s="45" t="s">
        <v>23</v>
      </c>
      <c r="P13" s="5"/>
      <c r="Q13" s="6"/>
      <c r="R13" s="46">
        <v>60.0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I14" s="146"/>
      <c r="J14" s="146"/>
      <c r="K14" s="146"/>
      <c r="L14" s="146"/>
      <c r="M14" s="146"/>
      <c r="N14" s="147"/>
      <c r="O14" s="12"/>
      <c r="P14" s="12"/>
      <c r="Q14" s="13"/>
      <c r="R14" s="11"/>
      <c r="S14" s="12"/>
      <c r="T14" s="12"/>
      <c r="U14" s="38"/>
      <c r="V14" s="7"/>
      <c r="W14" s="16" t="s">
        <v>24</v>
      </c>
      <c r="X14" s="17"/>
      <c r="Y14" s="17"/>
      <c r="Z14" s="19"/>
      <c r="AA14" s="49">
        <v>40.0</v>
      </c>
      <c r="AB14" s="50"/>
      <c r="AC14" s="51">
        <f>R11</f>
        <v>40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I15" s="146"/>
      <c r="J15" s="146"/>
      <c r="K15" s="146"/>
      <c r="L15" s="146"/>
      <c r="M15" s="146"/>
      <c r="N15" s="147"/>
      <c r="O15" s="45" t="s">
        <v>25</v>
      </c>
      <c r="P15" s="5"/>
      <c r="Q15" s="6"/>
      <c r="R15" s="46">
        <v>6.0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I16" s="146"/>
      <c r="J16" s="146"/>
      <c r="K16" s="146"/>
      <c r="L16" s="146"/>
      <c r="M16" s="146"/>
      <c r="N16" s="147"/>
      <c r="O16" s="12"/>
      <c r="P16" s="12"/>
      <c r="Q16" s="13"/>
      <c r="R16" s="11"/>
      <c r="S16" s="12"/>
      <c r="T16" s="12"/>
      <c r="U16" s="38"/>
      <c r="V16" s="7"/>
      <c r="W16" s="16" t="s">
        <v>23</v>
      </c>
      <c r="X16" s="17"/>
      <c r="Y16" s="17"/>
      <c r="Z16" s="19"/>
      <c r="AA16" s="53">
        <v>60.0</v>
      </c>
      <c r="AB16" s="9"/>
      <c r="AC16" s="54">
        <f>R13</f>
        <v>60</v>
      </c>
      <c r="AD16" s="9"/>
      <c r="AE16" s="55" t="str">
        <f>IFERROR(__xludf.DUMMYFUNCTION("SPARKLINE(AA16,{""charttype"",""bar"";""max"",AC16;""min"",0;""color1"",""purple""})"),"")</f>
        <v/>
      </c>
      <c r="AT16" s="33"/>
      <c r="AU16" s="10"/>
    </row>
    <row r="17" ht="17.25" customHeight="1">
      <c r="A17" s="7"/>
      <c r="B17" s="148"/>
      <c r="C17" s="146"/>
      <c r="D17" s="146"/>
      <c r="E17" s="146"/>
      <c r="F17" s="146"/>
      <c r="G17" s="146"/>
      <c r="H17" s="146"/>
      <c r="N17" s="33"/>
      <c r="O17" s="45" t="s">
        <v>26</v>
      </c>
      <c r="P17" s="5"/>
      <c r="Q17" s="6"/>
      <c r="R17" s="46">
        <v>3.0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148"/>
      <c r="C18" s="146"/>
      <c r="D18" s="146"/>
      <c r="E18" s="146"/>
      <c r="F18" s="146"/>
      <c r="G18" s="146"/>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148"/>
      <c r="C19" s="146"/>
      <c r="D19" s="146"/>
      <c r="E19" s="146"/>
      <c r="F19" s="146"/>
      <c r="G19" s="146"/>
      <c r="N19" s="33"/>
      <c r="O19" s="45" t="s">
        <v>28</v>
      </c>
      <c r="P19" s="5"/>
      <c r="Q19" s="6"/>
      <c r="R19" s="46">
        <v>7.0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148"/>
      <c r="C20" s="146"/>
      <c r="D20" s="146"/>
      <c r="E20" s="146"/>
      <c r="F20" s="146"/>
      <c r="G20" s="146"/>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148"/>
      <c r="C21" s="146"/>
      <c r="D21" s="146"/>
      <c r="E21" s="146"/>
      <c r="F21" s="146"/>
      <c r="G21" s="146"/>
      <c r="N21" s="33"/>
      <c r="O21" s="45" t="s">
        <v>29</v>
      </c>
      <c r="P21" s="5"/>
      <c r="Q21" s="6"/>
      <c r="R21" s="46">
        <v>4.0</v>
      </c>
      <c r="S21" s="5"/>
      <c r="T21" s="5"/>
      <c r="U21" s="31"/>
      <c r="V21" s="7"/>
      <c r="W21" s="16" t="s">
        <v>30</v>
      </c>
      <c r="X21" s="17"/>
      <c r="Y21" s="17"/>
      <c r="Z21" s="19"/>
      <c r="AA21" s="58">
        <v>16.0</v>
      </c>
      <c r="AB21" s="17"/>
      <c r="AC21" s="19"/>
      <c r="AD21" s="15"/>
      <c r="AE21" s="16" t="s">
        <v>31</v>
      </c>
      <c r="AF21" s="17"/>
      <c r="AG21" s="17"/>
      <c r="AH21" s="19"/>
      <c r="AI21" s="49"/>
      <c r="AJ21" s="50"/>
      <c r="AK21" s="59">
        <f>AA21</f>
        <v>16</v>
      </c>
      <c r="AL21" s="50"/>
      <c r="AM21" s="60">
        <f>AI21+AK21</f>
        <v>16</v>
      </c>
      <c r="AN21" s="17"/>
      <c r="AO21" s="19"/>
      <c r="AP21" s="15"/>
      <c r="AQ21" s="16" t="s">
        <v>32</v>
      </c>
      <c r="AR21" s="17"/>
      <c r="AS21" s="17"/>
      <c r="AT21" s="19"/>
      <c r="AU21" s="10"/>
    </row>
    <row r="22" ht="17.25" customHeight="1">
      <c r="A22" s="7"/>
      <c r="B22" s="148"/>
      <c r="C22" s="146"/>
      <c r="D22" s="146"/>
      <c r="E22" s="146"/>
      <c r="F22" s="146"/>
      <c r="G22" s="146"/>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148"/>
      <c r="C23" s="146"/>
      <c r="D23" s="146"/>
      <c r="E23" s="146"/>
      <c r="F23" s="146"/>
      <c r="G23" s="146"/>
      <c r="N23" s="33"/>
      <c r="O23" s="24" t="s">
        <v>6</v>
      </c>
      <c r="P23" s="17"/>
      <c r="Q23" s="19"/>
      <c r="R23" s="25" t="s">
        <v>7</v>
      </c>
      <c r="S23" s="17"/>
      <c r="T23" s="17"/>
      <c r="U23" s="19"/>
      <c r="V23" s="7"/>
      <c r="W23" s="16" t="s">
        <v>33</v>
      </c>
      <c r="X23" s="17"/>
      <c r="Y23" s="17"/>
      <c r="Z23" s="19"/>
      <c r="AA23" s="62">
        <v>14.0</v>
      </c>
      <c r="AB23" s="5"/>
      <c r="AC23" s="31"/>
      <c r="AD23" s="15"/>
      <c r="AE23" s="16" t="s">
        <v>34</v>
      </c>
      <c r="AF23" s="17"/>
      <c r="AG23" s="17"/>
      <c r="AH23" s="19"/>
      <c r="AI23" s="63">
        <f>R19</f>
        <v>7</v>
      </c>
      <c r="AJ23" s="6"/>
      <c r="AK23" s="64">
        <f>AA23</f>
        <v>14</v>
      </c>
      <c r="AL23" s="6"/>
      <c r="AM23" s="65">
        <f>AI23+AK23</f>
        <v>21</v>
      </c>
      <c r="AO23" s="33"/>
      <c r="AP23" s="15"/>
      <c r="AQ23" s="58" t="s">
        <v>35</v>
      </c>
      <c r="AR23" s="17"/>
      <c r="AS23" s="17"/>
      <c r="AT23" s="19"/>
      <c r="AU23" s="10"/>
    </row>
    <row r="24" ht="17.25" customHeight="1">
      <c r="A24" s="7"/>
      <c r="B24" s="149"/>
      <c r="C24" s="150"/>
      <c r="D24" s="150"/>
      <c r="E24" s="150"/>
      <c r="F24" s="150"/>
      <c r="G24" s="150"/>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27</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165</v>
      </c>
      <c r="C31" s="17"/>
      <c r="D31" s="17"/>
      <c r="E31" s="50"/>
      <c r="F31" s="87" t="s">
        <v>166</v>
      </c>
      <c r="G31" s="17"/>
      <c r="H31" s="17"/>
      <c r="I31" s="17"/>
      <c r="J31" s="17"/>
      <c r="K31" s="17"/>
      <c r="L31" s="17"/>
      <c r="M31" s="17"/>
      <c r="N31" s="17"/>
      <c r="O31" s="17"/>
      <c r="P31" s="17"/>
      <c r="Q31" s="50"/>
      <c r="R31" s="128" t="s">
        <v>11</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167</v>
      </c>
      <c r="E35" s="9"/>
      <c r="F35" s="87" t="s">
        <v>168</v>
      </c>
      <c r="G35" s="17"/>
      <c r="H35" s="17"/>
      <c r="I35" s="17"/>
      <c r="J35" s="17"/>
      <c r="K35" s="17"/>
      <c r="L35" s="17"/>
      <c r="M35" s="17"/>
      <c r="N35" s="17"/>
      <c r="O35" s="17"/>
      <c r="P35" s="17"/>
      <c r="Q35" s="50"/>
      <c r="R35" s="104" t="s">
        <v>25</v>
      </c>
      <c r="T35" s="9"/>
      <c r="U35" s="104" t="s">
        <v>169</v>
      </c>
      <c r="V35" s="9"/>
      <c r="W35" s="104" t="s">
        <v>48</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51"/>
      <c r="C39" s="17"/>
      <c r="D39" s="17"/>
      <c r="E39" s="50"/>
      <c r="F39" s="152"/>
      <c r="G39" s="17"/>
      <c r="H39" s="17"/>
      <c r="I39" s="17"/>
      <c r="J39" s="17"/>
      <c r="K39" s="17"/>
      <c r="L39" s="17"/>
      <c r="M39" s="17"/>
      <c r="N39" s="17"/>
      <c r="O39" s="17"/>
      <c r="P39" s="17"/>
      <c r="Q39" s="50"/>
      <c r="R39" s="152"/>
      <c r="S39" s="17"/>
      <c r="T39" s="50"/>
      <c r="U39" s="152"/>
      <c r="V39" s="50"/>
      <c r="W39" s="152"/>
      <c r="X39" s="17"/>
      <c r="Y39" s="19"/>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4"/>
      <c r="C41" s="35"/>
      <c r="D41" s="35"/>
      <c r="E41" s="43"/>
      <c r="F41" s="44"/>
      <c r="G41" s="35"/>
      <c r="H41" s="35"/>
      <c r="I41" s="35"/>
      <c r="J41" s="35"/>
      <c r="K41" s="35"/>
      <c r="L41" s="35"/>
      <c r="M41" s="35"/>
      <c r="N41" s="35"/>
      <c r="O41" s="35"/>
      <c r="P41" s="35"/>
      <c r="Q41" s="43"/>
      <c r="R41" s="44"/>
      <c r="S41" s="35"/>
      <c r="T41" s="43"/>
      <c r="U41" s="44"/>
      <c r="V41" s="43"/>
      <c r="W41" s="44"/>
      <c r="X41" s="35"/>
      <c r="Y41" s="36"/>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170</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171</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4">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W16:Z17"/>
    <mergeCell ref="AA16:AB17"/>
    <mergeCell ref="AC16:AD17"/>
    <mergeCell ref="W18:Z19"/>
    <mergeCell ref="AA18:AB19"/>
    <mergeCell ref="AC18:AD19"/>
    <mergeCell ref="AC14:AD15"/>
    <mergeCell ref="AE14:AT15"/>
    <mergeCell ref="AE16:AT17"/>
    <mergeCell ref="AE18:AT19"/>
    <mergeCell ref="A1:AU2"/>
    <mergeCell ref="B4:AT6"/>
    <mergeCell ref="B8:N8"/>
    <mergeCell ref="O8:U8"/>
    <mergeCell ref="W8:AT8"/>
    <mergeCell ref="B9:H16"/>
    <mergeCell ref="AS9:AT10"/>
    <mergeCell ref="AE30:AQ30"/>
    <mergeCell ref="AR30:AT30"/>
    <mergeCell ref="AE31:AQ32"/>
    <mergeCell ref="AR31:AT32"/>
    <mergeCell ref="AE33:AQ33"/>
    <mergeCell ref="AR33:AT33"/>
    <mergeCell ref="AR35:AT35"/>
    <mergeCell ref="AE35:AQ35"/>
    <mergeCell ref="AE36:AQ36"/>
    <mergeCell ref="AR36:AT36"/>
    <mergeCell ref="AE37:AQ37"/>
    <mergeCell ref="AR37:AT37"/>
    <mergeCell ref="AE38:AQ38"/>
    <mergeCell ref="AR38:AT38"/>
    <mergeCell ref="AE40:AQ40"/>
    <mergeCell ref="AR40:AT40"/>
    <mergeCell ref="AE41:AQ41"/>
    <mergeCell ref="AR41:AT41"/>
    <mergeCell ref="AE42:AQ42"/>
    <mergeCell ref="AR42:AT42"/>
    <mergeCell ref="AR43:AT43"/>
    <mergeCell ref="AE47:AQ47"/>
    <mergeCell ref="AR47:AT47"/>
    <mergeCell ref="AA49:AT49"/>
    <mergeCell ref="AA50:AT60"/>
    <mergeCell ref="AP63:AT63"/>
    <mergeCell ref="AP64:AT67"/>
    <mergeCell ref="AE43:AQ43"/>
    <mergeCell ref="AE44:AQ44"/>
    <mergeCell ref="AR44:AT44"/>
    <mergeCell ref="AE45:AQ45"/>
    <mergeCell ref="AR45:AT45"/>
    <mergeCell ref="AE46:AQ46"/>
    <mergeCell ref="AR46:AT46"/>
    <mergeCell ref="AM21:AO22"/>
    <mergeCell ref="AQ21:AT22"/>
    <mergeCell ref="AQ23:AT26"/>
    <mergeCell ref="AN25:AP26"/>
    <mergeCell ref="O21:Q22"/>
    <mergeCell ref="R21:U22"/>
    <mergeCell ref="W21:Z22"/>
    <mergeCell ref="AA21:AC22"/>
    <mergeCell ref="AE21:AH22"/>
    <mergeCell ref="AI21:AJ22"/>
    <mergeCell ref="AK21:AL22"/>
    <mergeCell ref="O15:Q16"/>
    <mergeCell ref="R15:U16"/>
    <mergeCell ref="H17:N24"/>
    <mergeCell ref="O17:Q18"/>
    <mergeCell ref="R17:U18"/>
    <mergeCell ref="O19:Q20"/>
    <mergeCell ref="R19:U20"/>
    <mergeCell ref="O23:Q24"/>
    <mergeCell ref="W23:Z24"/>
    <mergeCell ref="AA23:AC24"/>
    <mergeCell ref="AE23:AH24"/>
    <mergeCell ref="AI23:AJ24"/>
    <mergeCell ref="AK23:AL24"/>
    <mergeCell ref="AM23:AO24"/>
    <mergeCell ref="R23:U24"/>
    <mergeCell ref="B25:U25"/>
    <mergeCell ref="W25:Z27"/>
    <mergeCell ref="AA25:AC27"/>
    <mergeCell ref="AE25:AH26"/>
    <mergeCell ref="AI25:AJ26"/>
    <mergeCell ref="AA29:AT29"/>
    <mergeCell ref="C34:E34"/>
    <mergeCell ref="F34:Q34"/>
    <mergeCell ref="R34:T34"/>
    <mergeCell ref="U34:V34"/>
    <mergeCell ref="W34:Y34"/>
    <mergeCell ref="AA34:AD34"/>
    <mergeCell ref="AE34:AQ34"/>
    <mergeCell ref="AR34:AT34"/>
    <mergeCell ref="AE39:AQ39"/>
    <mergeCell ref="AR39:AT39"/>
    <mergeCell ref="F38:Q38"/>
    <mergeCell ref="R38:T38"/>
    <mergeCell ref="U38:V38"/>
    <mergeCell ref="W38:Y38"/>
    <mergeCell ref="AA38:AD38"/>
    <mergeCell ref="F39:Q41"/>
    <mergeCell ref="R39:T41"/>
    <mergeCell ref="AA41:AD41"/>
    <mergeCell ref="B43:Y43"/>
    <mergeCell ref="AA43:AD43"/>
    <mergeCell ref="AA44:AD44"/>
    <mergeCell ref="AA45:AD45"/>
    <mergeCell ref="AA46:AD46"/>
    <mergeCell ref="AA47:AD47"/>
    <mergeCell ref="B29:Y29"/>
    <mergeCell ref="C30:E30"/>
    <mergeCell ref="F30:Q30"/>
    <mergeCell ref="R30:T30"/>
    <mergeCell ref="U30:V30"/>
    <mergeCell ref="W30:Y30"/>
    <mergeCell ref="AA30:AD30"/>
    <mergeCell ref="B31:E33"/>
    <mergeCell ref="F31:Q33"/>
    <mergeCell ref="R31:T33"/>
    <mergeCell ref="U31:V33"/>
    <mergeCell ref="W31:Y33"/>
    <mergeCell ref="AA31:AD32"/>
    <mergeCell ref="AA33:AD33"/>
    <mergeCell ref="B35:E37"/>
    <mergeCell ref="C38:E38"/>
    <mergeCell ref="B39:E41"/>
    <mergeCell ref="B63:E67"/>
    <mergeCell ref="F35:Q37"/>
    <mergeCell ref="R35:T37"/>
    <mergeCell ref="U35:V37"/>
    <mergeCell ref="W35:Y37"/>
    <mergeCell ref="AA35:AD35"/>
    <mergeCell ref="AA36:AD36"/>
    <mergeCell ref="AA37:AD37"/>
    <mergeCell ref="U39:V41"/>
    <mergeCell ref="W39:Y41"/>
    <mergeCell ref="AA39:AD39"/>
    <mergeCell ref="AA40:AD40"/>
    <mergeCell ref="AA42:AD42"/>
    <mergeCell ref="B44:Y60"/>
    <mergeCell ref="F63:Y67"/>
    <mergeCell ref="A69:AU70"/>
  </mergeCells>
  <hyperlinks>
    <hyperlink r:id="rId2" location="bookmark=id.3gkzr3tbzmkb" ref="AA50"/>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172</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173</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174</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5.0</v>
      </c>
      <c r="AB14" s="50"/>
      <c r="AC14" s="51">
        <f>R11</f>
        <v>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2.0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0.0</v>
      </c>
      <c r="AB16" s="9"/>
      <c r="AC16" s="54">
        <f>R13</f>
        <v>0</v>
      </c>
      <c r="AD16" s="9"/>
      <c r="AE16" s="55" t="str">
        <f>IFERROR(__xludf.DUMMYFUNCTION("SPARKLINE(AA16,{""charttype"",""bar"";""max"",AC16;""min"",0;""color1"",""purple""})"),"")</f>
        <v/>
      </c>
      <c r="AT16" s="33"/>
      <c r="AU16" s="10"/>
    </row>
    <row r="17" ht="17.25" customHeight="1">
      <c r="A17" s="7"/>
      <c r="B17" s="32"/>
      <c r="N17" s="33"/>
      <c r="O17" s="45" t="s">
        <v>26</v>
      </c>
      <c r="P17" s="5"/>
      <c r="Q17" s="6"/>
      <c r="R17" s="46">
        <v>6.0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3.0</v>
      </c>
      <c r="AB18" s="9"/>
      <c r="AC18" s="56">
        <f>IF(R17-R19&lt;1, 1, R17-R19)</f>
        <v>3</v>
      </c>
      <c r="AD18" s="9"/>
      <c r="AE18" s="55" t="str">
        <f>IFERROR(__xludf.DUMMYFUNCTION("SPARKLINE(AA18,{""charttype"",""bar"";""max"",AC18;""min"",0;""color1"",""skyblue""})"),"")</f>
        <v/>
      </c>
      <c r="AT18" s="33"/>
      <c r="AU18" s="10"/>
    </row>
    <row r="19" ht="17.25" customHeight="1">
      <c r="A19" s="7"/>
      <c r="B19" s="32"/>
      <c r="N19" s="33"/>
      <c r="O19" s="45" t="s">
        <v>28</v>
      </c>
      <c r="P19" s="5"/>
      <c r="Q19" s="6"/>
      <c r="R19" s="46">
        <v>3.0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1.0</v>
      </c>
      <c r="S21" s="5"/>
      <c r="T21" s="5"/>
      <c r="U21" s="31"/>
      <c r="V21" s="7"/>
      <c r="W21" s="16" t="s">
        <v>30</v>
      </c>
      <c r="X21" s="17"/>
      <c r="Y21" s="17"/>
      <c r="Z21" s="19"/>
      <c r="AA21" s="58">
        <v>12.0</v>
      </c>
      <c r="AB21" s="17"/>
      <c r="AC21" s="19"/>
      <c r="AD21" s="15"/>
      <c r="AE21" s="16" t="s">
        <v>31</v>
      </c>
      <c r="AF21" s="17"/>
      <c r="AG21" s="17"/>
      <c r="AH21" s="19"/>
      <c r="AI21" s="49"/>
      <c r="AJ21" s="50"/>
      <c r="AK21" s="59">
        <f>AA21</f>
        <v>12</v>
      </c>
      <c r="AL21" s="50"/>
      <c r="AM21" s="60">
        <f>AI21+AK21</f>
        <v>12</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13.0</v>
      </c>
      <c r="AB23" s="5"/>
      <c r="AC23" s="31"/>
      <c r="AD23" s="15"/>
      <c r="AE23" s="16" t="s">
        <v>34</v>
      </c>
      <c r="AF23" s="17"/>
      <c r="AG23" s="17"/>
      <c r="AH23" s="19"/>
      <c r="AI23" s="63">
        <f>R19</f>
        <v>3</v>
      </c>
      <c r="AJ23" s="6"/>
      <c r="AK23" s="64">
        <f>AA23</f>
        <v>13</v>
      </c>
      <c r="AL23" s="6"/>
      <c r="AM23" s="65">
        <f>AI23+AK23</f>
        <v>16</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53</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174</v>
      </c>
      <c r="C31" s="17"/>
      <c r="D31" s="17"/>
      <c r="E31" s="50"/>
      <c r="F31" s="87" t="s">
        <v>175</v>
      </c>
      <c r="G31" s="17"/>
      <c r="H31" s="17"/>
      <c r="I31" s="17"/>
      <c r="J31" s="17"/>
      <c r="K31" s="17"/>
      <c r="L31" s="17"/>
      <c r="M31" s="17"/>
      <c r="N31" s="17"/>
      <c r="O31" s="17"/>
      <c r="P31" s="17"/>
      <c r="Q31" s="50"/>
      <c r="R31" s="128" t="s">
        <v>11</v>
      </c>
      <c r="S31" s="17"/>
      <c r="T31" s="50"/>
      <c r="U31" s="62"/>
      <c r="V31" s="31"/>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32"/>
      <c r="V32" s="33"/>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34"/>
      <c r="V33" s="36"/>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176</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177</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3gkzr3tbzmkb" ref="AA50"/>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178</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179</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180</v>
      </c>
      <c r="Z9" s="5"/>
      <c r="AA9" s="5"/>
      <c r="AB9" s="5"/>
      <c r="AC9" s="6"/>
      <c r="AD9" s="28" t="s">
        <v>10</v>
      </c>
      <c r="AE9" s="6"/>
      <c r="AF9" s="30" t="s">
        <v>164</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130.0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90.0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130.0</v>
      </c>
      <c r="AB14" s="50"/>
      <c r="AC14" s="51">
        <f>R11</f>
        <v>130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90.0</v>
      </c>
      <c r="AB16" s="9"/>
      <c r="AC16" s="54">
        <f>R13</f>
        <v>90</v>
      </c>
      <c r="AD16" s="9"/>
      <c r="AE16" s="55" t="str">
        <f>IFERROR(__xludf.DUMMYFUNCTION("SPARKLINE(AA16,{""charttype"",""bar"";""max"",AC16;""min"",0;""color1"",""purple""})"),"")</f>
        <v/>
      </c>
      <c r="AT16" s="33"/>
      <c r="AU16" s="10"/>
    </row>
    <row r="17" ht="17.25" customHeight="1">
      <c r="A17" s="7"/>
      <c r="B17" s="32"/>
      <c r="N17" s="33"/>
      <c r="O17" s="45" t="s">
        <v>26</v>
      </c>
      <c r="P17" s="5"/>
      <c r="Q17" s="6"/>
      <c r="R17" s="46">
        <v>8.0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3.0</v>
      </c>
      <c r="AB18" s="9"/>
      <c r="AC18" s="56">
        <f>IF(R17-R19&lt;1, 1, R17-R19)</f>
        <v>3</v>
      </c>
      <c r="AD18" s="9"/>
      <c r="AE18" s="55" t="str">
        <f>IFERROR(__xludf.DUMMYFUNCTION("SPARKLINE(AA18,{""charttype"",""bar"";""max"",AC18;""min"",0;""color1"",""skyblue""})"),"")</f>
        <v/>
      </c>
      <c r="AT18" s="33"/>
      <c r="AU18" s="10"/>
    </row>
    <row r="19" ht="17.25" customHeight="1">
      <c r="A19" s="7"/>
      <c r="B19" s="32"/>
      <c r="N19" s="33"/>
      <c r="O19" s="45" t="s">
        <v>28</v>
      </c>
      <c r="P19" s="5"/>
      <c r="Q19" s="6"/>
      <c r="R19" s="46">
        <v>5.0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7.0</v>
      </c>
      <c r="S21" s="5"/>
      <c r="T21" s="5"/>
      <c r="U21" s="31"/>
      <c r="V21" s="7"/>
      <c r="W21" s="16" t="s">
        <v>30</v>
      </c>
      <c r="X21" s="17"/>
      <c r="Y21" s="17"/>
      <c r="Z21" s="19"/>
      <c r="AA21" s="58">
        <v>24.0</v>
      </c>
      <c r="AB21" s="17"/>
      <c r="AC21" s="19"/>
      <c r="AD21" s="15"/>
      <c r="AE21" s="16" t="s">
        <v>31</v>
      </c>
      <c r="AF21" s="17"/>
      <c r="AG21" s="17"/>
      <c r="AH21" s="19"/>
      <c r="AI21" s="49"/>
      <c r="AJ21" s="50"/>
      <c r="AK21" s="59">
        <f>AA21</f>
        <v>24</v>
      </c>
      <c r="AL21" s="50"/>
      <c r="AM21" s="60">
        <f>AI21+AK21</f>
        <v>24</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18.0</v>
      </c>
      <c r="AB23" s="5"/>
      <c r="AC23" s="31"/>
      <c r="AD23" s="15"/>
      <c r="AE23" s="16" t="s">
        <v>34</v>
      </c>
      <c r="AF23" s="17"/>
      <c r="AG23" s="17"/>
      <c r="AH23" s="19"/>
      <c r="AI23" s="63">
        <f>R19</f>
        <v>5</v>
      </c>
      <c r="AJ23" s="6"/>
      <c r="AK23" s="64">
        <f>AA23</f>
        <v>18</v>
      </c>
      <c r="AL23" s="6"/>
      <c r="AM23" s="65">
        <f>AI23+AK23</f>
        <v>23</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R17*10+R19-10</f>
        <v>75</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181</v>
      </c>
      <c r="C31" s="17"/>
      <c r="D31" s="17"/>
      <c r="E31" s="50"/>
      <c r="F31" s="87" t="s">
        <v>182</v>
      </c>
      <c r="G31" s="17"/>
      <c r="H31" s="17"/>
      <c r="I31" s="17"/>
      <c r="J31" s="17"/>
      <c r="K31" s="17"/>
      <c r="L31" s="17"/>
      <c r="M31" s="17"/>
      <c r="N31" s="17"/>
      <c r="O31" s="17"/>
      <c r="P31" s="17"/>
      <c r="Q31" s="50"/>
      <c r="R31" s="128" t="s">
        <v>11</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183</v>
      </c>
      <c r="E35" s="9"/>
      <c r="F35" s="104" t="s">
        <v>184</v>
      </c>
      <c r="Q35" s="9"/>
      <c r="R35" s="104" t="s">
        <v>26</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33" t="s">
        <v>11</v>
      </c>
      <c r="C39" s="17"/>
      <c r="D39" s="17"/>
      <c r="E39" s="50"/>
      <c r="F39" s="134" t="s">
        <v>11</v>
      </c>
      <c r="G39" s="17"/>
      <c r="H39" s="17"/>
      <c r="I39" s="17"/>
      <c r="J39" s="17"/>
      <c r="K39" s="17"/>
      <c r="L39" s="17"/>
      <c r="M39" s="17"/>
      <c r="N39" s="17"/>
      <c r="O39" s="17"/>
      <c r="P39" s="17"/>
      <c r="Q39" s="50"/>
      <c r="R39" s="128" t="s">
        <v>11</v>
      </c>
      <c r="S39" s="17"/>
      <c r="T39" s="50"/>
      <c r="U39" s="128" t="s">
        <v>11</v>
      </c>
      <c r="V39" s="50"/>
      <c r="W39" s="128" t="s">
        <v>11</v>
      </c>
      <c r="X39" s="17"/>
      <c r="Y39" s="19"/>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4"/>
      <c r="C41" s="35"/>
      <c r="D41" s="35"/>
      <c r="E41" s="43"/>
      <c r="F41" s="44"/>
      <c r="G41" s="35"/>
      <c r="H41" s="35"/>
      <c r="I41" s="35"/>
      <c r="J41" s="35"/>
      <c r="K41" s="35"/>
      <c r="L41" s="35"/>
      <c r="M41" s="35"/>
      <c r="N41" s="35"/>
      <c r="O41" s="35"/>
      <c r="P41" s="35"/>
      <c r="Q41" s="43"/>
      <c r="R41" s="44"/>
      <c r="S41" s="35"/>
      <c r="T41" s="43"/>
      <c r="U41" s="44"/>
      <c r="V41" s="43"/>
      <c r="W41" s="44"/>
      <c r="X41" s="35"/>
      <c r="Y41" s="36"/>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185</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186</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3gkzr3tbzmkb" ref="AA50"/>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ht="17.25" customHeight="1">
      <c r="A4" s="3"/>
      <c r="B4" s="153" t="s">
        <v>187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10"/>
      <c r="B5" s="8"/>
      <c r="AT5" s="9"/>
      <c r="AU5" s="10"/>
    </row>
    <row r="6" ht="17.25" customHeight="1">
      <c r="A6" s="10"/>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10"/>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0"/>
    </row>
    <row r="8" ht="17.25" customHeight="1">
      <c r="A8" s="10"/>
      <c r="B8" s="155" t="s">
        <v>3</v>
      </c>
      <c r="C8" s="17"/>
      <c r="D8" s="17"/>
      <c r="E8" s="17"/>
      <c r="F8" s="17"/>
      <c r="G8" s="17"/>
      <c r="H8" s="17"/>
      <c r="I8" s="17"/>
      <c r="J8" s="17"/>
      <c r="K8" s="17"/>
      <c r="L8" s="17"/>
      <c r="M8" s="17"/>
      <c r="N8" s="17"/>
      <c r="O8" s="156" t="s">
        <v>4</v>
      </c>
      <c r="P8" s="17"/>
      <c r="Q8" s="17"/>
      <c r="R8" s="17"/>
      <c r="S8" s="17"/>
      <c r="T8" s="17"/>
      <c r="U8" s="19"/>
      <c r="V8" s="3"/>
      <c r="W8" s="157" t="s">
        <v>188</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10"/>
      <c r="B9" s="23"/>
      <c r="C9" s="17"/>
      <c r="D9" s="17"/>
      <c r="E9" s="17"/>
      <c r="F9" s="17"/>
      <c r="G9" s="17"/>
      <c r="H9" s="17"/>
      <c r="I9" s="17"/>
      <c r="J9" s="17"/>
      <c r="K9" s="17"/>
      <c r="L9" s="17"/>
      <c r="M9" s="17"/>
      <c r="N9" s="19"/>
      <c r="O9" s="158" t="s">
        <v>6</v>
      </c>
      <c r="P9" s="17"/>
      <c r="Q9" s="19"/>
      <c r="R9" s="159" t="s">
        <v>7</v>
      </c>
      <c r="S9" s="17"/>
      <c r="T9" s="17"/>
      <c r="U9" s="19"/>
      <c r="V9" s="10"/>
      <c r="W9" s="160" t="s">
        <v>8</v>
      </c>
      <c r="X9" s="6"/>
      <c r="Y9" s="161" t="s">
        <v>189</v>
      </c>
      <c r="Z9" s="5"/>
      <c r="AA9" s="5"/>
      <c r="AB9" s="5"/>
      <c r="AC9" s="6"/>
      <c r="AD9" s="162" t="s">
        <v>10</v>
      </c>
      <c r="AE9" s="6"/>
      <c r="AF9" s="163" t="s">
        <v>164</v>
      </c>
      <c r="AG9" s="5"/>
      <c r="AH9" s="6"/>
      <c r="AI9" s="162" t="s">
        <v>12</v>
      </c>
      <c r="AJ9" s="6"/>
      <c r="AK9" s="163" t="s">
        <v>66</v>
      </c>
      <c r="AL9" s="6"/>
      <c r="AM9" s="162" t="s">
        <v>14</v>
      </c>
      <c r="AN9" s="6"/>
      <c r="AO9" s="163" t="s">
        <v>15</v>
      </c>
      <c r="AP9" s="6"/>
      <c r="AQ9" s="162" t="s">
        <v>16</v>
      </c>
      <c r="AR9" s="6"/>
      <c r="AS9" s="163" t="s">
        <v>17</v>
      </c>
      <c r="AT9" s="31"/>
      <c r="AU9" s="10"/>
    </row>
    <row r="10" ht="17.25" customHeight="1">
      <c r="A10" s="10"/>
      <c r="B10" s="32"/>
      <c r="N10" s="33"/>
      <c r="O10" s="34"/>
      <c r="P10" s="35"/>
      <c r="Q10" s="36"/>
      <c r="R10" s="34"/>
      <c r="S10" s="35"/>
      <c r="T10" s="35"/>
      <c r="U10" s="36"/>
      <c r="V10" s="10"/>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10"/>
      <c r="B11" s="32"/>
      <c r="N11" s="33"/>
      <c r="O11" s="164" t="s">
        <v>18</v>
      </c>
      <c r="Q11" s="9"/>
      <c r="R11" s="165">
        <v>20.0</v>
      </c>
      <c r="U11" s="33"/>
      <c r="V11" s="10"/>
      <c r="W11" s="160" t="s">
        <v>19</v>
      </c>
      <c r="X11" s="6"/>
      <c r="Y11" s="161" t="s">
        <v>190</v>
      </c>
      <c r="Z11" s="5"/>
      <c r="AA11" s="5"/>
      <c r="AB11" s="5"/>
      <c r="AC11" s="162" t="s">
        <v>21</v>
      </c>
      <c r="AD11" s="6"/>
      <c r="AE11" s="166" t="s">
        <v>190</v>
      </c>
      <c r="AI11" s="162" t="s">
        <v>22</v>
      </c>
      <c r="AJ11" s="6"/>
      <c r="AK11" s="163">
        <v>0.0</v>
      </c>
      <c r="AL11" s="6"/>
      <c r="AM11" s="163"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10"/>
      <c r="B12" s="32"/>
      <c r="N12" s="33"/>
      <c r="O12" s="12"/>
      <c r="P12" s="12"/>
      <c r="Q12" s="13"/>
      <c r="R12" s="11"/>
      <c r="S12" s="12"/>
      <c r="T12" s="12"/>
      <c r="U12" s="38"/>
      <c r="V12" s="10"/>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10"/>
      <c r="B13" s="32"/>
      <c r="N13" s="33"/>
      <c r="O13" s="167" t="s">
        <v>23</v>
      </c>
      <c r="P13" s="5"/>
      <c r="Q13" s="6"/>
      <c r="R13" s="168">
        <v>0.0</v>
      </c>
      <c r="S13" s="5"/>
      <c r="T13" s="5"/>
      <c r="U13" s="31"/>
      <c r="V13" s="10"/>
      <c r="W13" s="169"/>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69"/>
      <c r="AT13" s="169"/>
      <c r="AU13" s="10"/>
    </row>
    <row r="14" ht="17.25" customHeight="1">
      <c r="A14" s="10"/>
      <c r="B14" s="32"/>
      <c r="N14" s="33"/>
      <c r="O14" s="12"/>
      <c r="P14" s="12"/>
      <c r="Q14" s="13"/>
      <c r="R14" s="11"/>
      <c r="S14" s="12"/>
      <c r="T14" s="12"/>
      <c r="U14" s="38"/>
      <c r="V14" s="10"/>
      <c r="W14" s="171" t="s">
        <v>24</v>
      </c>
      <c r="X14" s="17"/>
      <c r="Y14" s="17"/>
      <c r="Z14" s="19"/>
      <c r="AA14" s="172">
        <v>20.0</v>
      </c>
      <c r="AB14" s="50"/>
      <c r="AC14" s="51">
        <f>R11</f>
        <v>20</v>
      </c>
      <c r="AD14" s="50"/>
      <c r="AE14" s="173"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10"/>
      <c r="B15" s="32"/>
      <c r="N15" s="33"/>
      <c r="O15" s="167" t="s">
        <v>25</v>
      </c>
      <c r="P15" s="5"/>
      <c r="Q15" s="6"/>
      <c r="R15" s="168">
        <v>2.0</v>
      </c>
      <c r="S15" s="5"/>
      <c r="T15" s="5"/>
      <c r="U15" s="31"/>
      <c r="V15" s="10"/>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10"/>
      <c r="B16" s="32"/>
      <c r="N16" s="33"/>
      <c r="O16" s="12"/>
      <c r="P16" s="12"/>
      <c r="Q16" s="13"/>
      <c r="R16" s="11"/>
      <c r="S16" s="12"/>
      <c r="T16" s="12"/>
      <c r="U16" s="38"/>
      <c r="V16" s="10"/>
      <c r="W16" s="171" t="s">
        <v>23</v>
      </c>
      <c r="X16" s="17"/>
      <c r="Y16" s="17"/>
      <c r="Z16" s="19"/>
      <c r="AA16" s="174">
        <v>0.0</v>
      </c>
      <c r="AB16" s="9"/>
      <c r="AC16" s="54">
        <f>R13</f>
        <v>0</v>
      </c>
      <c r="AD16" s="9"/>
      <c r="AE16" s="175" t="str">
        <f>IFERROR(__xludf.DUMMYFUNCTION("SPARKLINE(AA16,{""charttype"",""bar"";""max"",AC16;""min"",0;""color1"",""purple""})"),"")</f>
        <v/>
      </c>
      <c r="AT16" s="33"/>
      <c r="AU16" s="10"/>
    </row>
    <row r="17" ht="17.25" customHeight="1">
      <c r="A17" s="10"/>
      <c r="B17" s="32"/>
      <c r="N17" s="33"/>
      <c r="O17" s="167" t="s">
        <v>26</v>
      </c>
      <c r="P17" s="5"/>
      <c r="Q17" s="6"/>
      <c r="R17" s="168">
        <v>8.0</v>
      </c>
      <c r="S17" s="5"/>
      <c r="T17" s="5"/>
      <c r="U17" s="31"/>
      <c r="V17" s="10"/>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10"/>
      <c r="B18" s="32"/>
      <c r="N18" s="33"/>
      <c r="O18" s="12"/>
      <c r="P18" s="12"/>
      <c r="Q18" s="13"/>
      <c r="R18" s="11"/>
      <c r="S18" s="12"/>
      <c r="T18" s="12"/>
      <c r="U18" s="38"/>
      <c r="V18" s="10"/>
      <c r="W18" s="171" t="s">
        <v>27</v>
      </c>
      <c r="X18" s="17"/>
      <c r="Y18" s="17"/>
      <c r="Z18" s="19"/>
      <c r="AA18" s="174">
        <v>5.0</v>
      </c>
      <c r="AB18" s="9"/>
      <c r="AC18" s="54">
        <f>IF(R17-R19&lt;1, 1, IF(R17-R19&gt;5, 5, R17-R19))</f>
        <v>5</v>
      </c>
      <c r="AD18" s="9"/>
      <c r="AE18" s="175" t="str">
        <f>IFERROR(__xludf.DUMMYFUNCTION("SPARKLINE(AA18,{""charttype"",""bar"";""max"",AC18;""min"",0;""color1"",""skyblue""})"),"")</f>
        <v/>
      </c>
      <c r="AT18" s="33"/>
      <c r="AU18" s="10"/>
    </row>
    <row r="19" ht="17.25" customHeight="1">
      <c r="A19" s="10"/>
      <c r="B19" s="32"/>
      <c r="N19" s="33"/>
      <c r="O19" s="167" t="s">
        <v>28</v>
      </c>
      <c r="P19" s="5"/>
      <c r="Q19" s="6"/>
      <c r="R19" s="168">
        <v>2.0</v>
      </c>
      <c r="S19" s="5"/>
      <c r="T19" s="5"/>
      <c r="U19" s="31"/>
      <c r="V19" s="10"/>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10"/>
      <c r="B20" s="32"/>
      <c r="N20" s="33"/>
      <c r="O20" s="12"/>
      <c r="P20" s="12"/>
      <c r="Q20" s="13"/>
      <c r="R20" s="11"/>
      <c r="S20" s="12"/>
      <c r="T20" s="12"/>
      <c r="U20" s="38"/>
      <c r="V20" s="10"/>
      <c r="W20" s="154"/>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0"/>
    </row>
    <row r="21" ht="17.25" customHeight="1">
      <c r="A21" s="10"/>
      <c r="B21" s="32"/>
      <c r="N21" s="33"/>
      <c r="O21" s="167" t="s">
        <v>29</v>
      </c>
      <c r="P21" s="5"/>
      <c r="Q21" s="6"/>
      <c r="R21" s="168">
        <v>2.0</v>
      </c>
      <c r="S21" s="5"/>
      <c r="T21" s="5"/>
      <c r="U21" s="31"/>
      <c r="V21" s="10"/>
      <c r="W21" s="171" t="s">
        <v>30</v>
      </c>
      <c r="X21" s="17"/>
      <c r="Y21" s="17"/>
      <c r="Z21" s="19"/>
      <c r="AA21" s="177">
        <v>10.0</v>
      </c>
      <c r="AB21" s="17"/>
      <c r="AC21" s="19"/>
      <c r="AD21" s="154"/>
      <c r="AE21" s="171" t="s">
        <v>31</v>
      </c>
      <c r="AF21" s="17"/>
      <c r="AG21" s="17"/>
      <c r="AH21" s="19"/>
      <c r="AI21" s="172"/>
      <c r="AJ21" s="50"/>
      <c r="AK21" s="51">
        <f>AA21</f>
        <v>10</v>
      </c>
      <c r="AL21" s="50"/>
      <c r="AM21" s="178">
        <f>AI21+AK21</f>
        <v>10</v>
      </c>
      <c r="AN21" s="17"/>
      <c r="AO21" s="19"/>
      <c r="AP21" s="154"/>
      <c r="AQ21" s="171" t="s">
        <v>32</v>
      </c>
      <c r="AR21" s="17"/>
      <c r="AS21" s="17"/>
      <c r="AT21" s="19"/>
      <c r="AU21" s="10"/>
    </row>
    <row r="22" ht="17.25" customHeight="1">
      <c r="A22" s="10"/>
      <c r="B22" s="32"/>
      <c r="N22" s="33"/>
      <c r="O22" s="12"/>
      <c r="P22" s="12"/>
      <c r="Q22" s="13"/>
      <c r="R22" s="11"/>
      <c r="S22" s="12"/>
      <c r="T22" s="12"/>
      <c r="U22" s="38"/>
      <c r="V22" s="10"/>
      <c r="W22" s="34"/>
      <c r="X22" s="35"/>
      <c r="Y22" s="35"/>
      <c r="Z22" s="36"/>
      <c r="AA22" s="37"/>
      <c r="AB22" s="12"/>
      <c r="AC22" s="38"/>
      <c r="AD22" s="154"/>
      <c r="AE22" s="34"/>
      <c r="AF22" s="35"/>
      <c r="AG22" s="35"/>
      <c r="AH22" s="36"/>
      <c r="AI22" s="12"/>
      <c r="AJ22" s="13"/>
      <c r="AK22" s="11"/>
      <c r="AL22" s="13"/>
      <c r="AM22" s="11"/>
      <c r="AN22" s="12"/>
      <c r="AO22" s="38"/>
      <c r="AP22" s="154"/>
      <c r="AQ22" s="34"/>
      <c r="AR22" s="35"/>
      <c r="AS22" s="35"/>
      <c r="AT22" s="36"/>
      <c r="AU22" s="61"/>
    </row>
    <row r="23" ht="17.25" customHeight="1">
      <c r="A23" s="10"/>
      <c r="B23" s="32"/>
      <c r="N23" s="33"/>
      <c r="O23" s="158" t="s">
        <v>6</v>
      </c>
      <c r="P23" s="17"/>
      <c r="Q23" s="19"/>
      <c r="R23" s="159" t="s">
        <v>7</v>
      </c>
      <c r="S23" s="17"/>
      <c r="T23" s="17"/>
      <c r="U23" s="19"/>
      <c r="V23" s="10"/>
      <c r="W23" s="171" t="s">
        <v>33</v>
      </c>
      <c r="X23" s="17"/>
      <c r="Y23" s="17"/>
      <c r="Z23" s="19"/>
      <c r="AA23" s="69">
        <v>3.0</v>
      </c>
      <c r="AB23" s="5"/>
      <c r="AC23" s="31"/>
      <c r="AD23" s="154"/>
      <c r="AE23" s="171" t="s">
        <v>34</v>
      </c>
      <c r="AF23" s="17"/>
      <c r="AG23" s="17"/>
      <c r="AH23" s="19"/>
      <c r="AI23" s="179">
        <f>R19</f>
        <v>2</v>
      </c>
      <c r="AJ23" s="6"/>
      <c r="AK23" s="180">
        <f>AA23</f>
        <v>3</v>
      </c>
      <c r="AL23" s="6"/>
      <c r="AM23" s="181">
        <f>AI23+AK23</f>
        <v>5</v>
      </c>
      <c r="AO23" s="33"/>
      <c r="AP23" s="154"/>
      <c r="AQ23" s="177" t="s">
        <v>35</v>
      </c>
      <c r="AR23" s="17"/>
      <c r="AS23" s="17"/>
      <c r="AT23" s="19"/>
      <c r="AU23" s="10"/>
    </row>
    <row r="24" ht="17.25" customHeight="1">
      <c r="A24" s="10"/>
      <c r="B24" s="34"/>
      <c r="C24" s="35"/>
      <c r="D24" s="35"/>
      <c r="E24" s="35"/>
      <c r="F24" s="35"/>
      <c r="G24" s="35"/>
      <c r="H24" s="35"/>
      <c r="I24" s="35"/>
      <c r="J24" s="35"/>
      <c r="K24" s="35"/>
      <c r="L24" s="35"/>
      <c r="M24" s="35"/>
      <c r="N24" s="36"/>
      <c r="O24" s="34"/>
      <c r="P24" s="35"/>
      <c r="Q24" s="36"/>
      <c r="R24" s="34"/>
      <c r="S24" s="35"/>
      <c r="T24" s="35"/>
      <c r="U24" s="36"/>
      <c r="V24" s="10"/>
      <c r="W24" s="34"/>
      <c r="X24" s="35"/>
      <c r="Y24" s="35"/>
      <c r="Z24" s="36"/>
      <c r="AA24" s="37"/>
      <c r="AB24" s="12"/>
      <c r="AC24" s="38"/>
      <c r="AD24" s="154"/>
      <c r="AE24" s="34"/>
      <c r="AF24" s="35"/>
      <c r="AG24" s="35"/>
      <c r="AH24" s="36"/>
      <c r="AI24" s="12"/>
      <c r="AJ24" s="13"/>
      <c r="AK24" s="44"/>
      <c r="AL24" s="43"/>
      <c r="AM24" s="44"/>
      <c r="AN24" s="35"/>
      <c r="AO24" s="36"/>
      <c r="AP24" s="154"/>
      <c r="AQ24" s="32"/>
      <c r="AT24" s="33"/>
      <c r="AU24" s="10"/>
    </row>
    <row r="25" ht="17.25" customHeight="1">
      <c r="A25" s="10"/>
      <c r="B25" s="182"/>
      <c r="C25" s="67"/>
      <c r="D25" s="67"/>
      <c r="E25" s="67"/>
      <c r="F25" s="67"/>
      <c r="G25" s="67"/>
      <c r="H25" s="67"/>
      <c r="I25" s="67"/>
      <c r="J25" s="67"/>
      <c r="K25" s="67"/>
      <c r="L25" s="67"/>
      <c r="M25" s="67"/>
      <c r="N25" s="67"/>
      <c r="O25" s="67"/>
      <c r="P25" s="67"/>
      <c r="Q25" s="67"/>
      <c r="R25" s="67"/>
      <c r="S25" s="67"/>
      <c r="T25" s="67"/>
      <c r="U25" s="68"/>
      <c r="V25" s="10"/>
      <c r="W25" s="171" t="s">
        <v>36</v>
      </c>
      <c r="X25" s="17"/>
      <c r="Y25" s="17"/>
      <c r="Z25" s="19"/>
      <c r="AA25" s="69"/>
      <c r="AB25" s="5"/>
      <c r="AC25" s="31"/>
      <c r="AD25" s="154"/>
      <c r="AE25" s="171" t="s">
        <v>37</v>
      </c>
      <c r="AF25" s="17"/>
      <c r="AG25" s="17"/>
      <c r="AH25" s="19"/>
      <c r="AI25" s="179">
        <f>R17*10+R19-10</f>
        <v>72</v>
      </c>
      <c r="AJ25" s="31"/>
      <c r="AK25" s="154"/>
      <c r="AL25" s="183"/>
      <c r="AM25" s="183"/>
      <c r="AN25" s="184"/>
      <c r="AQ25" s="32"/>
      <c r="AT25" s="33"/>
      <c r="AU25" s="10"/>
    </row>
    <row r="26" ht="17.25" customHeight="1">
      <c r="A26" s="10"/>
      <c r="B26" s="154"/>
      <c r="C26" s="154"/>
      <c r="D26" s="154"/>
      <c r="E26" s="154"/>
      <c r="F26" s="185"/>
      <c r="G26" s="185"/>
      <c r="H26" s="185"/>
      <c r="I26" s="185"/>
      <c r="J26" s="185"/>
      <c r="K26" s="185"/>
      <c r="L26" s="185"/>
      <c r="M26" s="185"/>
      <c r="N26" s="185"/>
      <c r="O26" s="185"/>
      <c r="P26" s="185"/>
      <c r="Q26" s="185"/>
      <c r="R26" s="185"/>
      <c r="S26" s="185"/>
      <c r="T26" s="185"/>
      <c r="U26" s="185"/>
      <c r="V26" s="10"/>
      <c r="W26" s="32"/>
      <c r="Z26" s="33"/>
      <c r="AA26" s="32"/>
      <c r="AC26" s="33"/>
      <c r="AD26" s="154"/>
      <c r="AE26" s="34"/>
      <c r="AF26" s="35"/>
      <c r="AG26" s="35"/>
      <c r="AH26" s="36"/>
      <c r="AI26" s="35"/>
      <c r="AJ26" s="36"/>
      <c r="AK26" s="154"/>
      <c r="AL26" s="183"/>
      <c r="AM26" s="183"/>
      <c r="AQ26" s="34"/>
      <c r="AR26" s="35"/>
      <c r="AS26" s="35"/>
      <c r="AT26" s="36"/>
      <c r="AU26" s="10"/>
    </row>
    <row r="27" ht="17.25" customHeight="1">
      <c r="A27" s="10"/>
      <c r="B27" s="186"/>
      <c r="C27" s="186"/>
      <c r="D27" s="186"/>
      <c r="E27" s="186"/>
      <c r="F27" s="186"/>
      <c r="G27" s="186"/>
      <c r="H27" s="186"/>
      <c r="I27" s="186"/>
      <c r="J27" s="186"/>
      <c r="K27" s="186"/>
      <c r="L27" s="186"/>
      <c r="M27" s="186"/>
      <c r="N27" s="186"/>
      <c r="O27" s="186"/>
      <c r="P27" s="186"/>
      <c r="Q27" s="186"/>
      <c r="R27" s="186"/>
      <c r="S27" s="186"/>
      <c r="T27" s="186"/>
      <c r="U27" s="186"/>
      <c r="V27" s="187"/>
      <c r="W27" s="34"/>
      <c r="X27" s="35"/>
      <c r="Y27" s="35"/>
      <c r="Z27" s="36"/>
      <c r="AA27" s="34"/>
      <c r="AB27" s="35"/>
      <c r="AC27" s="36"/>
      <c r="AD27" s="154"/>
      <c r="AE27" s="154"/>
      <c r="AF27" s="154"/>
      <c r="AG27" s="154"/>
      <c r="AH27" s="154"/>
      <c r="AI27" s="154"/>
      <c r="AJ27" s="154"/>
      <c r="AK27" s="154"/>
      <c r="AL27" s="154"/>
      <c r="AM27" s="154"/>
      <c r="AN27" s="154"/>
      <c r="AO27" s="154"/>
      <c r="AP27" s="154"/>
      <c r="AQ27" s="154"/>
      <c r="AR27" s="154"/>
      <c r="AS27" s="154"/>
      <c r="AT27" s="154"/>
      <c r="AU27" s="10"/>
    </row>
    <row r="28" ht="17.25" customHeight="1">
      <c r="A28" s="10"/>
      <c r="B28" s="186"/>
      <c r="C28" s="186"/>
      <c r="D28" s="186"/>
      <c r="E28" s="186"/>
      <c r="F28" s="186"/>
      <c r="G28" s="186"/>
      <c r="H28" s="186"/>
      <c r="I28" s="186"/>
      <c r="J28" s="186"/>
      <c r="K28" s="186"/>
      <c r="L28" s="186"/>
      <c r="M28" s="186"/>
      <c r="N28" s="186"/>
      <c r="O28" s="186"/>
      <c r="P28" s="186"/>
      <c r="Q28" s="186"/>
      <c r="R28" s="186"/>
      <c r="S28" s="186"/>
      <c r="T28" s="186"/>
      <c r="U28" s="186"/>
      <c r="V28" s="187"/>
      <c r="W28" s="188"/>
      <c r="X28" s="188"/>
      <c r="Y28" s="188"/>
      <c r="Z28" s="189"/>
      <c r="AA28" s="154"/>
      <c r="AB28" s="154"/>
      <c r="AC28" s="154"/>
      <c r="AD28" s="154"/>
      <c r="AE28" s="154"/>
      <c r="AF28" s="154"/>
      <c r="AG28" s="154"/>
      <c r="AH28" s="154"/>
      <c r="AI28" s="154"/>
      <c r="AJ28" s="154"/>
      <c r="AK28" s="154"/>
      <c r="AL28" s="154"/>
      <c r="AM28" s="154"/>
      <c r="AN28" s="154"/>
      <c r="AO28" s="154"/>
      <c r="AP28" s="154"/>
      <c r="AQ28" s="154"/>
      <c r="AR28" s="154"/>
      <c r="AS28" s="154"/>
      <c r="AT28" s="154"/>
      <c r="AU28" s="10"/>
    </row>
    <row r="29" ht="17.25" customHeight="1">
      <c r="A29" s="10"/>
      <c r="B29" s="190" t="s">
        <v>38</v>
      </c>
      <c r="C29" s="67"/>
      <c r="D29" s="67"/>
      <c r="E29" s="67"/>
      <c r="F29" s="67"/>
      <c r="G29" s="67"/>
      <c r="H29" s="67"/>
      <c r="I29" s="67"/>
      <c r="J29" s="67"/>
      <c r="K29" s="67"/>
      <c r="L29" s="67"/>
      <c r="M29" s="67"/>
      <c r="N29" s="67"/>
      <c r="O29" s="67"/>
      <c r="P29" s="67"/>
      <c r="Q29" s="67"/>
      <c r="R29" s="67"/>
      <c r="S29" s="67"/>
      <c r="T29" s="67"/>
      <c r="U29" s="67"/>
      <c r="V29" s="67"/>
      <c r="W29" s="67"/>
      <c r="X29" s="67"/>
      <c r="Y29" s="68"/>
      <c r="Z29" s="186"/>
      <c r="AA29" s="191"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10"/>
      <c r="B30" s="192">
        <v>1.0</v>
      </c>
      <c r="C30" s="193" t="s">
        <v>40</v>
      </c>
      <c r="D30" s="17"/>
      <c r="E30" s="19"/>
      <c r="F30" s="194" t="s">
        <v>41</v>
      </c>
      <c r="G30" s="17"/>
      <c r="H30" s="17"/>
      <c r="I30" s="17"/>
      <c r="J30" s="17"/>
      <c r="K30" s="17"/>
      <c r="L30" s="17"/>
      <c r="M30" s="17"/>
      <c r="N30" s="17"/>
      <c r="O30" s="17"/>
      <c r="P30" s="17"/>
      <c r="Q30" s="19"/>
      <c r="R30" s="195" t="s">
        <v>42</v>
      </c>
      <c r="S30" s="17"/>
      <c r="T30" s="19"/>
      <c r="U30" s="195" t="s">
        <v>43</v>
      </c>
      <c r="V30" s="19"/>
      <c r="W30" s="196" t="s">
        <v>44</v>
      </c>
      <c r="X30" s="17"/>
      <c r="Y30" s="19"/>
      <c r="Z30" s="186"/>
      <c r="AA30" s="197" t="s">
        <v>8</v>
      </c>
      <c r="AB30" s="67"/>
      <c r="AC30" s="67"/>
      <c r="AD30" s="68"/>
      <c r="AE30" s="198" t="s">
        <v>45</v>
      </c>
      <c r="AF30" s="67"/>
      <c r="AG30" s="67"/>
      <c r="AH30" s="67"/>
      <c r="AI30" s="67"/>
      <c r="AJ30" s="67"/>
      <c r="AK30" s="67"/>
      <c r="AL30" s="67"/>
      <c r="AM30" s="67"/>
      <c r="AN30" s="67"/>
      <c r="AO30" s="67"/>
      <c r="AP30" s="67"/>
      <c r="AQ30" s="67"/>
      <c r="AR30" s="198" t="s">
        <v>12</v>
      </c>
      <c r="AS30" s="67"/>
      <c r="AT30" s="68"/>
      <c r="AU30" s="10"/>
    </row>
    <row r="31" ht="17.25" customHeight="1">
      <c r="A31" s="10"/>
      <c r="B31" s="86" t="s">
        <v>191</v>
      </c>
      <c r="C31" s="17"/>
      <c r="D31" s="17"/>
      <c r="E31" s="50"/>
      <c r="F31" s="87" t="s">
        <v>192</v>
      </c>
      <c r="G31" s="17"/>
      <c r="H31" s="17"/>
      <c r="I31" s="17"/>
      <c r="J31" s="17"/>
      <c r="K31" s="17"/>
      <c r="L31" s="17"/>
      <c r="M31" s="17"/>
      <c r="N31" s="17"/>
      <c r="O31" s="17"/>
      <c r="P31" s="17"/>
      <c r="Q31" s="50"/>
      <c r="R31" s="199" t="s">
        <v>26</v>
      </c>
      <c r="S31" s="17"/>
      <c r="T31" s="50"/>
      <c r="U31" s="200" t="s">
        <v>11</v>
      </c>
      <c r="V31" s="50"/>
      <c r="W31" s="201" t="s">
        <v>55</v>
      </c>
      <c r="X31" s="17"/>
      <c r="Y31" s="19"/>
      <c r="Z31" s="186"/>
      <c r="AA31" s="89" t="s">
        <v>193</v>
      </c>
      <c r="AD31" s="9"/>
      <c r="AE31" s="129" t="s">
        <v>71</v>
      </c>
      <c r="AR31" s="91" t="s">
        <v>51</v>
      </c>
      <c r="AS31" s="5"/>
      <c r="AT31" s="31"/>
      <c r="AU31" s="10"/>
    </row>
    <row r="32" ht="17.25" customHeight="1">
      <c r="A32" s="10"/>
      <c r="B32" s="32"/>
      <c r="E32" s="9"/>
      <c r="F32" s="8"/>
      <c r="Q32" s="9"/>
      <c r="R32" s="8"/>
      <c r="T32" s="9"/>
      <c r="U32" s="8"/>
      <c r="V32" s="9"/>
      <c r="W32" s="8"/>
      <c r="Y32" s="33"/>
      <c r="Z32" s="186"/>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10"/>
      <c r="B33" s="37"/>
      <c r="C33" s="12"/>
      <c r="D33" s="12"/>
      <c r="E33" s="13"/>
      <c r="F33" s="11"/>
      <c r="G33" s="12"/>
      <c r="H33" s="12"/>
      <c r="I33" s="12"/>
      <c r="J33" s="12"/>
      <c r="K33" s="12"/>
      <c r="L33" s="12"/>
      <c r="M33" s="12"/>
      <c r="N33" s="12"/>
      <c r="O33" s="12"/>
      <c r="P33" s="12"/>
      <c r="Q33" s="13"/>
      <c r="R33" s="11"/>
      <c r="S33" s="12"/>
      <c r="T33" s="13"/>
      <c r="U33" s="11"/>
      <c r="V33" s="13"/>
      <c r="W33" s="11"/>
      <c r="X33" s="12"/>
      <c r="Y33" s="38"/>
      <c r="Z33" s="186"/>
      <c r="AA33" s="202"/>
      <c r="AB33" s="93"/>
      <c r="AC33" s="93"/>
      <c r="AD33" s="94"/>
      <c r="AE33" s="203"/>
      <c r="AF33" s="93"/>
      <c r="AG33" s="93"/>
      <c r="AH33" s="93"/>
      <c r="AI33" s="93"/>
      <c r="AJ33" s="93"/>
      <c r="AK33" s="93"/>
      <c r="AL33" s="93"/>
      <c r="AM33" s="93"/>
      <c r="AN33" s="93"/>
      <c r="AO33" s="93"/>
      <c r="AP33" s="93"/>
      <c r="AQ33" s="93"/>
      <c r="AR33" s="203"/>
      <c r="AS33" s="93"/>
      <c r="AT33" s="96"/>
      <c r="AU33" s="10"/>
    </row>
    <row r="34" ht="17.25" customHeight="1">
      <c r="A34" s="10"/>
      <c r="B34" s="204">
        <v>2.0</v>
      </c>
      <c r="C34" s="205" t="s">
        <v>52</v>
      </c>
      <c r="D34" s="67"/>
      <c r="E34" s="68"/>
      <c r="F34" s="197" t="s">
        <v>41</v>
      </c>
      <c r="G34" s="67"/>
      <c r="H34" s="67"/>
      <c r="I34" s="67"/>
      <c r="J34" s="67"/>
      <c r="K34" s="67"/>
      <c r="L34" s="67"/>
      <c r="M34" s="67"/>
      <c r="N34" s="67"/>
      <c r="O34" s="67"/>
      <c r="P34" s="67"/>
      <c r="Q34" s="68"/>
      <c r="R34" s="206" t="s">
        <v>42</v>
      </c>
      <c r="S34" s="67"/>
      <c r="T34" s="68"/>
      <c r="U34" s="206" t="s">
        <v>43</v>
      </c>
      <c r="V34" s="68"/>
      <c r="W34" s="207" t="s">
        <v>44</v>
      </c>
      <c r="X34" s="67"/>
      <c r="Y34" s="68"/>
      <c r="Z34" s="186"/>
      <c r="AA34" s="208"/>
      <c r="AB34" s="93"/>
      <c r="AC34" s="93"/>
      <c r="AD34" s="94"/>
      <c r="AE34" s="203"/>
      <c r="AF34" s="93"/>
      <c r="AG34" s="93"/>
      <c r="AH34" s="93"/>
      <c r="AI34" s="93"/>
      <c r="AJ34" s="93"/>
      <c r="AK34" s="93"/>
      <c r="AL34" s="93"/>
      <c r="AM34" s="93"/>
      <c r="AN34" s="93"/>
      <c r="AO34" s="93"/>
      <c r="AP34" s="93"/>
      <c r="AQ34" s="93"/>
      <c r="AR34" s="203"/>
      <c r="AS34" s="93"/>
      <c r="AT34" s="96"/>
      <c r="AU34" s="10"/>
    </row>
    <row r="35" ht="17.25" customHeight="1">
      <c r="A35" s="10"/>
      <c r="B35" s="102" t="s">
        <v>53</v>
      </c>
      <c r="E35" s="9"/>
      <c r="F35" s="87" t="s">
        <v>194</v>
      </c>
      <c r="G35" s="17"/>
      <c r="H35" s="17"/>
      <c r="I35" s="17"/>
      <c r="J35" s="17"/>
      <c r="K35" s="17"/>
      <c r="L35" s="17"/>
      <c r="M35" s="17"/>
      <c r="N35" s="17"/>
      <c r="O35" s="17"/>
      <c r="P35" s="17"/>
      <c r="Q35" s="50"/>
      <c r="R35" s="103" t="s">
        <v>11</v>
      </c>
      <c r="T35" s="9"/>
      <c r="U35" s="103" t="s">
        <v>11</v>
      </c>
      <c r="V35" s="9"/>
      <c r="W35" s="104" t="s">
        <v>55</v>
      </c>
      <c r="Y35" s="33"/>
      <c r="Z35" s="186"/>
      <c r="AA35" s="208"/>
      <c r="AB35" s="93"/>
      <c r="AC35" s="93"/>
      <c r="AD35" s="94"/>
      <c r="AE35" s="203"/>
      <c r="AF35" s="93"/>
      <c r="AG35" s="93"/>
      <c r="AH35" s="93"/>
      <c r="AI35" s="93"/>
      <c r="AJ35" s="93"/>
      <c r="AK35" s="93"/>
      <c r="AL35" s="93"/>
      <c r="AM35" s="93"/>
      <c r="AN35" s="93"/>
      <c r="AO35" s="93"/>
      <c r="AP35" s="93"/>
      <c r="AQ35" s="93"/>
      <c r="AR35" s="203"/>
      <c r="AS35" s="93"/>
      <c r="AT35" s="96"/>
      <c r="AU35" s="10"/>
    </row>
    <row r="36" ht="17.25" customHeight="1">
      <c r="A36" s="10"/>
      <c r="B36" s="32"/>
      <c r="E36" s="9"/>
      <c r="F36" s="8"/>
      <c r="Q36" s="9"/>
      <c r="R36" s="8"/>
      <c r="T36" s="9"/>
      <c r="U36" s="8"/>
      <c r="V36" s="9"/>
      <c r="W36" s="8"/>
      <c r="Y36" s="33"/>
      <c r="Z36" s="186"/>
      <c r="AA36" s="208"/>
      <c r="AB36" s="93"/>
      <c r="AC36" s="93"/>
      <c r="AD36" s="94"/>
      <c r="AE36" s="203"/>
      <c r="AF36" s="93"/>
      <c r="AG36" s="93"/>
      <c r="AH36" s="93"/>
      <c r="AI36" s="93"/>
      <c r="AJ36" s="93"/>
      <c r="AK36" s="93"/>
      <c r="AL36" s="93"/>
      <c r="AM36" s="93"/>
      <c r="AN36" s="93"/>
      <c r="AO36" s="93"/>
      <c r="AP36" s="93"/>
      <c r="AQ36" s="93"/>
      <c r="AR36" s="203"/>
      <c r="AS36" s="93"/>
      <c r="AT36" s="96"/>
      <c r="AU36" s="10"/>
    </row>
    <row r="37" ht="17.25" customHeight="1">
      <c r="A37" s="10"/>
      <c r="B37" s="37"/>
      <c r="C37" s="12"/>
      <c r="D37" s="12"/>
      <c r="E37" s="13"/>
      <c r="F37" s="11"/>
      <c r="G37" s="12"/>
      <c r="H37" s="12"/>
      <c r="I37" s="12"/>
      <c r="J37" s="12"/>
      <c r="K37" s="12"/>
      <c r="L37" s="12"/>
      <c r="M37" s="12"/>
      <c r="N37" s="12"/>
      <c r="O37" s="12"/>
      <c r="P37" s="12"/>
      <c r="Q37" s="13"/>
      <c r="R37" s="11"/>
      <c r="S37" s="12"/>
      <c r="T37" s="13"/>
      <c r="U37" s="11"/>
      <c r="V37" s="13"/>
      <c r="W37" s="11"/>
      <c r="X37" s="12"/>
      <c r="Y37" s="38"/>
      <c r="Z37" s="186"/>
      <c r="AA37" s="208"/>
      <c r="AB37" s="93"/>
      <c r="AC37" s="93"/>
      <c r="AD37" s="94"/>
      <c r="AE37" s="203"/>
      <c r="AF37" s="93"/>
      <c r="AG37" s="93"/>
      <c r="AH37" s="93"/>
      <c r="AI37" s="93"/>
      <c r="AJ37" s="93"/>
      <c r="AK37" s="93"/>
      <c r="AL37" s="93"/>
      <c r="AM37" s="93"/>
      <c r="AN37" s="93"/>
      <c r="AO37" s="93"/>
      <c r="AP37" s="93"/>
      <c r="AQ37" s="93"/>
      <c r="AR37" s="203"/>
      <c r="AS37" s="93"/>
      <c r="AT37" s="96"/>
      <c r="AU37" s="10"/>
    </row>
    <row r="38" ht="17.25" customHeight="1">
      <c r="A38" s="10"/>
      <c r="B38" s="209">
        <v>3.0</v>
      </c>
      <c r="C38" s="210" t="s">
        <v>56</v>
      </c>
      <c r="D38" s="35"/>
      <c r="E38" s="36"/>
      <c r="F38" s="211" t="s">
        <v>41</v>
      </c>
      <c r="G38" s="35"/>
      <c r="H38" s="35"/>
      <c r="I38" s="35"/>
      <c r="J38" s="35"/>
      <c r="K38" s="35"/>
      <c r="L38" s="35"/>
      <c r="M38" s="35"/>
      <c r="N38" s="35"/>
      <c r="O38" s="35"/>
      <c r="P38" s="35"/>
      <c r="Q38" s="36"/>
      <c r="R38" s="212" t="s">
        <v>42</v>
      </c>
      <c r="S38" s="35"/>
      <c r="T38" s="36"/>
      <c r="U38" s="213" t="s">
        <v>43</v>
      </c>
      <c r="V38" s="36"/>
      <c r="W38" s="214" t="s">
        <v>44</v>
      </c>
      <c r="X38" s="35"/>
      <c r="Y38" s="36"/>
      <c r="Z38" s="186"/>
      <c r="AA38" s="208"/>
      <c r="AB38" s="93"/>
      <c r="AC38" s="93"/>
      <c r="AD38" s="94"/>
      <c r="AE38" s="203"/>
      <c r="AF38" s="93"/>
      <c r="AG38" s="93"/>
      <c r="AH38" s="93"/>
      <c r="AI38" s="93"/>
      <c r="AJ38" s="93"/>
      <c r="AK38" s="93"/>
      <c r="AL38" s="93"/>
      <c r="AM38" s="93"/>
      <c r="AN38" s="93"/>
      <c r="AO38" s="93"/>
      <c r="AP38" s="93"/>
      <c r="AQ38" s="93"/>
      <c r="AR38" s="203"/>
      <c r="AS38" s="93"/>
      <c r="AT38" s="96"/>
      <c r="AU38" s="154"/>
    </row>
    <row r="39" ht="17.25" customHeight="1">
      <c r="A39" s="10"/>
      <c r="B39" s="215" t="s">
        <v>11</v>
      </c>
      <c r="E39" s="9"/>
      <c r="F39" s="216" t="s">
        <v>11</v>
      </c>
      <c r="Q39" s="9"/>
      <c r="R39" s="216" t="s">
        <v>11</v>
      </c>
      <c r="T39" s="9"/>
      <c r="U39" s="216" t="s">
        <v>11</v>
      </c>
      <c r="V39" s="9"/>
      <c r="W39" s="216" t="s">
        <v>11</v>
      </c>
      <c r="Y39" s="33"/>
      <c r="Z39" s="186"/>
      <c r="AA39" s="208"/>
      <c r="AB39" s="93"/>
      <c r="AC39" s="93"/>
      <c r="AD39" s="94"/>
      <c r="AE39" s="203"/>
      <c r="AF39" s="93"/>
      <c r="AG39" s="93"/>
      <c r="AH39" s="93"/>
      <c r="AI39" s="93"/>
      <c r="AJ39" s="93"/>
      <c r="AK39" s="93"/>
      <c r="AL39" s="93"/>
      <c r="AM39" s="93"/>
      <c r="AN39" s="93"/>
      <c r="AO39" s="93"/>
      <c r="AP39" s="93"/>
      <c r="AQ39" s="93"/>
      <c r="AR39" s="203"/>
      <c r="AS39" s="93"/>
      <c r="AT39" s="96"/>
      <c r="AU39" s="154"/>
    </row>
    <row r="40" ht="17.25" customHeight="1">
      <c r="A40" s="10"/>
      <c r="B40" s="32"/>
      <c r="E40" s="9"/>
      <c r="F40" s="8"/>
      <c r="Q40" s="9"/>
      <c r="R40" s="8"/>
      <c r="T40" s="9"/>
      <c r="U40" s="8"/>
      <c r="V40" s="9"/>
      <c r="W40" s="8"/>
      <c r="Y40" s="33"/>
      <c r="Z40" s="186"/>
      <c r="AA40" s="208"/>
      <c r="AB40" s="93"/>
      <c r="AC40" s="93"/>
      <c r="AD40" s="94"/>
      <c r="AE40" s="203"/>
      <c r="AF40" s="93"/>
      <c r="AG40" s="93"/>
      <c r="AH40" s="93"/>
      <c r="AI40" s="93"/>
      <c r="AJ40" s="93"/>
      <c r="AK40" s="93"/>
      <c r="AL40" s="93"/>
      <c r="AM40" s="93"/>
      <c r="AN40" s="93"/>
      <c r="AO40" s="93"/>
      <c r="AP40" s="93"/>
      <c r="AQ40" s="93"/>
      <c r="AR40" s="203"/>
      <c r="AS40" s="93"/>
      <c r="AT40" s="96"/>
      <c r="AU40" s="154"/>
    </row>
    <row r="41" ht="17.25" customHeight="1">
      <c r="A41" s="10"/>
      <c r="B41" s="34"/>
      <c r="C41" s="35"/>
      <c r="D41" s="35"/>
      <c r="E41" s="43"/>
      <c r="F41" s="44"/>
      <c r="G41" s="35"/>
      <c r="H41" s="35"/>
      <c r="I41" s="35"/>
      <c r="J41" s="35"/>
      <c r="K41" s="35"/>
      <c r="L41" s="35"/>
      <c r="M41" s="35"/>
      <c r="N41" s="35"/>
      <c r="O41" s="35"/>
      <c r="P41" s="35"/>
      <c r="Q41" s="43"/>
      <c r="R41" s="44"/>
      <c r="S41" s="35"/>
      <c r="T41" s="43"/>
      <c r="U41" s="44"/>
      <c r="V41" s="43"/>
      <c r="W41" s="44"/>
      <c r="X41" s="35"/>
      <c r="Y41" s="36"/>
      <c r="Z41" s="186"/>
      <c r="AA41" s="208"/>
      <c r="AB41" s="93"/>
      <c r="AC41" s="93"/>
      <c r="AD41" s="94"/>
      <c r="AE41" s="203"/>
      <c r="AF41" s="93"/>
      <c r="AG41" s="93"/>
      <c r="AH41" s="93"/>
      <c r="AI41" s="93"/>
      <c r="AJ41" s="93"/>
      <c r="AK41" s="93"/>
      <c r="AL41" s="93"/>
      <c r="AM41" s="93"/>
      <c r="AN41" s="93"/>
      <c r="AO41" s="93"/>
      <c r="AP41" s="93"/>
      <c r="AQ41" s="93"/>
      <c r="AR41" s="203"/>
      <c r="AS41" s="93"/>
      <c r="AT41" s="96"/>
      <c r="AU41" s="154"/>
    </row>
    <row r="42" ht="17.25" customHeight="1">
      <c r="A42" s="10"/>
      <c r="B42" s="186"/>
      <c r="C42" s="186"/>
      <c r="D42" s="186"/>
      <c r="E42" s="186"/>
      <c r="F42" s="186"/>
      <c r="G42" s="186"/>
      <c r="H42" s="186"/>
      <c r="I42" s="186"/>
      <c r="J42" s="186"/>
      <c r="K42" s="186"/>
      <c r="L42" s="186"/>
      <c r="M42" s="186"/>
      <c r="N42" s="186"/>
      <c r="O42" s="186"/>
      <c r="P42" s="186"/>
      <c r="Q42" s="186"/>
      <c r="R42" s="186"/>
      <c r="S42" s="186"/>
      <c r="T42" s="186"/>
      <c r="U42" s="186"/>
      <c r="V42" s="217"/>
      <c r="W42" s="217"/>
      <c r="X42" s="186"/>
      <c r="Y42" s="186"/>
      <c r="Z42" s="186"/>
      <c r="AA42" s="208"/>
      <c r="AB42" s="93"/>
      <c r="AC42" s="93"/>
      <c r="AD42" s="94"/>
      <c r="AE42" s="203"/>
      <c r="AF42" s="93"/>
      <c r="AG42" s="93"/>
      <c r="AH42" s="93"/>
      <c r="AI42" s="93"/>
      <c r="AJ42" s="93"/>
      <c r="AK42" s="93"/>
      <c r="AL42" s="93"/>
      <c r="AM42" s="93"/>
      <c r="AN42" s="93"/>
      <c r="AO42" s="93"/>
      <c r="AP42" s="93"/>
      <c r="AQ42" s="93"/>
      <c r="AR42" s="203"/>
      <c r="AS42" s="93"/>
      <c r="AT42" s="96"/>
      <c r="AU42" s="154"/>
    </row>
    <row r="43" ht="17.25" customHeight="1">
      <c r="A43" s="10"/>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186"/>
      <c r="AA43" s="208"/>
      <c r="AB43" s="93"/>
      <c r="AC43" s="93"/>
      <c r="AD43" s="94"/>
      <c r="AE43" s="203"/>
      <c r="AF43" s="93"/>
      <c r="AG43" s="93"/>
      <c r="AH43" s="93"/>
      <c r="AI43" s="93"/>
      <c r="AJ43" s="93"/>
      <c r="AK43" s="93"/>
      <c r="AL43" s="93"/>
      <c r="AM43" s="93"/>
      <c r="AN43" s="93"/>
      <c r="AO43" s="93"/>
      <c r="AP43" s="93"/>
      <c r="AQ43" s="93"/>
      <c r="AR43" s="203"/>
      <c r="AS43" s="93"/>
      <c r="AT43" s="96"/>
      <c r="AU43" s="111"/>
    </row>
    <row r="44" ht="17.25" customHeight="1">
      <c r="A44" s="10"/>
      <c r="B44" s="112" t="s">
        <v>195</v>
      </c>
      <c r="C44" s="17"/>
      <c r="D44" s="17"/>
      <c r="E44" s="17"/>
      <c r="F44" s="17"/>
      <c r="G44" s="17"/>
      <c r="H44" s="17"/>
      <c r="I44" s="17"/>
      <c r="J44" s="17"/>
      <c r="K44" s="17"/>
      <c r="L44" s="17"/>
      <c r="M44" s="17"/>
      <c r="N44" s="17"/>
      <c r="O44" s="17"/>
      <c r="P44" s="17"/>
      <c r="Q44" s="17"/>
      <c r="R44" s="17"/>
      <c r="S44" s="17"/>
      <c r="T44" s="17"/>
      <c r="U44" s="17"/>
      <c r="V44" s="17"/>
      <c r="W44" s="17"/>
      <c r="X44" s="17"/>
      <c r="Y44" s="19"/>
      <c r="Z44" s="186"/>
      <c r="AA44" s="208"/>
      <c r="AB44" s="93"/>
      <c r="AC44" s="93"/>
      <c r="AD44" s="94"/>
      <c r="AE44" s="203"/>
      <c r="AF44" s="93"/>
      <c r="AG44" s="93"/>
      <c r="AH44" s="93"/>
      <c r="AI44" s="93"/>
      <c r="AJ44" s="93"/>
      <c r="AK44" s="93"/>
      <c r="AL44" s="93"/>
      <c r="AM44" s="93"/>
      <c r="AN44" s="93"/>
      <c r="AO44" s="93"/>
      <c r="AP44" s="93"/>
      <c r="AQ44" s="93"/>
      <c r="AR44" s="203"/>
      <c r="AS44" s="93"/>
      <c r="AT44" s="96"/>
      <c r="AU44" s="218"/>
    </row>
    <row r="45" ht="17.25" customHeight="1">
      <c r="A45" s="10"/>
      <c r="B45" s="32"/>
      <c r="Y45" s="33"/>
      <c r="Z45" s="186"/>
      <c r="AA45" s="208"/>
      <c r="AB45" s="93"/>
      <c r="AC45" s="93"/>
      <c r="AD45" s="94"/>
      <c r="AE45" s="203"/>
      <c r="AF45" s="93"/>
      <c r="AG45" s="93"/>
      <c r="AH45" s="93"/>
      <c r="AI45" s="93"/>
      <c r="AJ45" s="93"/>
      <c r="AK45" s="93"/>
      <c r="AL45" s="93"/>
      <c r="AM45" s="93"/>
      <c r="AN45" s="93"/>
      <c r="AO45" s="93"/>
      <c r="AP45" s="93"/>
      <c r="AQ45" s="93"/>
      <c r="AR45" s="203"/>
      <c r="AS45" s="93"/>
      <c r="AT45" s="96"/>
      <c r="AU45" s="154"/>
    </row>
    <row r="46" ht="17.25" customHeight="1">
      <c r="A46" s="10"/>
      <c r="B46" s="32"/>
      <c r="Y46" s="33"/>
      <c r="Z46" s="186"/>
      <c r="AA46" s="208"/>
      <c r="AB46" s="93"/>
      <c r="AC46" s="93"/>
      <c r="AD46" s="94"/>
      <c r="AE46" s="203"/>
      <c r="AF46" s="93"/>
      <c r="AG46" s="93"/>
      <c r="AH46" s="93"/>
      <c r="AI46" s="93"/>
      <c r="AJ46" s="93"/>
      <c r="AK46" s="93"/>
      <c r="AL46" s="93"/>
      <c r="AM46" s="93"/>
      <c r="AN46" s="93"/>
      <c r="AO46" s="93"/>
      <c r="AP46" s="93"/>
      <c r="AQ46" s="93"/>
      <c r="AR46" s="203"/>
      <c r="AS46" s="93"/>
      <c r="AT46" s="96"/>
      <c r="AU46" s="154"/>
    </row>
    <row r="47" ht="17.25" customHeight="1">
      <c r="A47" s="10"/>
      <c r="B47" s="32"/>
      <c r="Y47" s="33"/>
      <c r="Z47" s="186"/>
      <c r="AA47" s="219"/>
      <c r="AB47" s="115"/>
      <c r="AC47" s="115"/>
      <c r="AD47" s="116"/>
      <c r="AE47" s="220"/>
      <c r="AF47" s="115"/>
      <c r="AG47" s="115"/>
      <c r="AH47" s="115"/>
      <c r="AI47" s="115"/>
      <c r="AJ47" s="115"/>
      <c r="AK47" s="115"/>
      <c r="AL47" s="115"/>
      <c r="AM47" s="115"/>
      <c r="AN47" s="115"/>
      <c r="AO47" s="115"/>
      <c r="AP47" s="115"/>
      <c r="AQ47" s="115"/>
      <c r="AR47" s="220"/>
      <c r="AS47" s="115"/>
      <c r="AT47" s="118"/>
      <c r="AU47" s="218"/>
    </row>
    <row r="48" ht="17.25" customHeight="1">
      <c r="A48" s="10"/>
      <c r="B48" s="32"/>
      <c r="Y48" s="33"/>
      <c r="Z48" s="221"/>
      <c r="AA48" s="154"/>
      <c r="AB48" s="154"/>
      <c r="AC48" s="154"/>
      <c r="AD48" s="154"/>
      <c r="AE48" s="154"/>
      <c r="AF48" s="154"/>
      <c r="AG48" s="154"/>
      <c r="AH48" s="154"/>
      <c r="AI48" s="154"/>
      <c r="AJ48" s="154"/>
      <c r="AK48" s="154"/>
      <c r="AL48" s="154"/>
      <c r="AM48" s="154"/>
      <c r="AN48" s="154"/>
      <c r="AO48" s="154"/>
      <c r="AP48" s="154"/>
      <c r="AQ48" s="154"/>
      <c r="AR48" s="154"/>
      <c r="AS48" s="154"/>
      <c r="AT48" s="154"/>
      <c r="AU48" s="218"/>
    </row>
    <row r="49" ht="17.25" customHeight="1">
      <c r="A49" s="10"/>
      <c r="B49" s="32"/>
      <c r="Y49" s="33"/>
      <c r="Z49" s="186"/>
      <c r="AA49" s="182" t="s">
        <v>51</v>
      </c>
      <c r="AB49" s="67"/>
      <c r="AC49" s="67"/>
      <c r="AD49" s="67"/>
      <c r="AE49" s="67"/>
      <c r="AF49" s="67"/>
      <c r="AG49" s="67"/>
      <c r="AH49" s="67"/>
      <c r="AI49" s="67"/>
      <c r="AJ49" s="67"/>
      <c r="AK49" s="67"/>
      <c r="AL49" s="67"/>
      <c r="AM49" s="67"/>
      <c r="AN49" s="67"/>
      <c r="AO49" s="67"/>
      <c r="AP49" s="67"/>
      <c r="AQ49" s="67"/>
      <c r="AR49" s="67"/>
      <c r="AS49" s="67"/>
      <c r="AT49" s="68"/>
      <c r="AU49" s="222"/>
    </row>
    <row r="50" ht="17.25" customHeight="1">
      <c r="A50" s="10"/>
      <c r="B50" s="32"/>
      <c r="Y50" s="33"/>
      <c r="Z50" s="186"/>
      <c r="AA50" s="120" t="s">
        <v>196</v>
      </c>
      <c r="AB50" s="17"/>
      <c r="AC50" s="17"/>
      <c r="AD50" s="17"/>
      <c r="AE50" s="17"/>
      <c r="AF50" s="17"/>
      <c r="AG50" s="17"/>
      <c r="AH50" s="17"/>
      <c r="AI50" s="17"/>
      <c r="AJ50" s="17"/>
      <c r="AK50" s="17"/>
      <c r="AL50" s="17"/>
      <c r="AM50" s="17"/>
      <c r="AN50" s="17"/>
      <c r="AO50" s="17"/>
      <c r="AP50" s="17"/>
      <c r="AQ50" s="17"/>
      <c r="AR50" s="17"/>
      <c r="AS50" s="17"/>
      <c r="AT50" s="19"/>
      <c r="AU50" s="222"/>
    </row>
    <row r="51" ht="17.25" customHeight="1">
      <c r="A51" s="10"/>
      <c r="B51" s="32"/>
      <c r="Y51" s="33"/>
      <c r="Z51" s="186"/>
      <c r="AA51" s="32"/>
      <c r="AT51" s="33"/>
      <c r="AU51" s="222"/>
    </row>
    <row r="52" ht="17.25" customHeight="1">
      <c r="A52" s="10"/>
      <c r="B52" s="32"/>
      <c r="Y52" s="33"/>
      <c r="Z52" s="186"/>
      <c r="AA52" s="32"/>
      <c r="AT52" s="33"/>
      <c r="AU52" s="222"/>
    </row>
    <row r="53" ht="17.25" customHeight="1">
      <c r="A53" s="10"/>
      <c r="B53" s="32"/>
      <c r="Y53" s="33"/>
      <c r="Z53" s="186"/>
      <c r="AA53" s="32"/>
      <c r="AT53" s="33"/>
      <c r="AU53" s="222"/>
    </row>
    <row r="54" ht="17.25" customHeight="1">
      <c r="A54" s="10"/>
      <c r="B54" s="32"/>
      <c r="Y54" s="33"/>
      <c r="Z54" s="186"/>
      <c r="AA54" s="32"/>
      <c r="AT54" s="33"/>
      <c r="AU54" s="222"/>
    </row>
    <row r="55" ht="17.25" customHeight="1">
      <c r="A55" s="10"/>
      <c r="B55" s="32"/>
      <c r="Y55" s="33"/>
      <c r="Z55" s="186"/>
      <c r="AA55" s="32"/>
      <c r="AT55" s="33"/>
      <c r="AU55" s="222"/>
    </row>
    <row r="56" ht="17.25" customHeight="1">
      <c r="A56" s="10"/>
      <c r="B56" s="32"/>
      <c r="Y56" s="33"/>
      <c r="Z56" s="186"/>
      <c r="AA56" s="32"/>
      <c r="AT56" s="33"/>
      <c r="AU56" s="222"/>
    </row>
    <row r="57" ht="17.25" customHeight="1">
      <c r="A57" s="154"/>
      <c r="B57" s="32"/>
      <c r="Y57" s="33"/>
      <c r="Z57" s="186"/>
      <c r="AA57" s="32"/>
      <c r="AT57" s="33"/>
      <c r="AU57" s="222"/>
    </row>
    <row r="58" ht="17.25" customHeight="1">
      <c r="A58" s="154"/>
      <c r="B58" s="32"/>
      <c r="Y58" s="33"/>
      <c r="Z58" s="186"/>
      <c r="AA58" s="32"/>
      <c r="AT58" s="33"/>
      <c r="AU58" s="222"/>
    </row>
    <row r="59" ht="17.25" customHeight="1">
      <c r="A59" s="154"/>
      <c r="B59" s="32"/>
      <c r="Y59" s="33"/>
      <c r="Z59" s="186"/>
      <c r="AA59" s="32"/>
      <c r="AT59" s="33"/>
      <c r="AU59" s="222"/>
    </row>
    <row r="60" ht="17.25" customHeight="1">
      <c r="A60" s="154"/>
      <c r="B60" s="34"/>
      <c r="C60" s="35"/>
      <c r="D60" s="35"/>
      <c r="E60" s="35"/>
      <c r="F60" s="35"/>
      <c r="G60" s="35"/>
      <c r="H60" s="35"/>
      <c r="I60" s="35"/>
      <c r="J60" s="35"/>
      <c r="K60" s="35"/>
      <c r="L60" s="35"/>
      <c r="M60" s="35"/>
      <c r="N60" s="35"/>
      <c r="O60" s="35"/>
      <c r="P60" s="35"/>
      <c r="Q60" s="35"/>
      <c r="R60" s="35"/>
      <c r="S60" s="35"/>
      <c r="T60" s="35"/>
      <c r="U60" s="35"/>
      <c r="V60" s="35"/>
      <c r="W60" s="35"/>
      <c r="X60" s="35"/>
      <c r="Y60" s="36"/>
      <c r="Z60" s="186"/>
      <c r="AA60" s="34"/>
      <c r="AB60" s="35"/>
      <c r="AC60" s="35"/>
      <c r="AD60" s="35"/>
      <c r="AE60" s="35"/>
      <c r="AF60" s="35"/>
      <c r="AG60" s="35"/>
      <c r="AH60" s="35"/>
      <c r="AI60" s="35"/>
      <c r="AJ60" s="35"/>
      <c r="AK60" s="35"/>
      <c r="AL60" s="35"/>
      <c r="AM60" s="35"/>
      <c r="AN60" s="35"/>
      <c r="AO60" s="35"/>
      <c r="AP60" s="35"/>
      <c r="AQ60" s="35"/>
      <c r="AR60" s="35"/>
      <c r="AS60" s="35"/>
      <c r="AT60" s="36"/>
      <c r="AU60" s="222"/>
    </row>
    <row r="61" ht="17.25" customHeight="1">
      <c r="A61" s="154"/>
      <c r="B61" s="223"/>
      <c r="C61" s="223"/>
      <c r="D61" s="223"/>
      <c r="E61" s="223"/>
      <c r="F61" s="223"/>
      <c r="G61" s="223"/>
      <c r="H61" s="223"/>
      <c r="I61" s="223"/>
      <c r="J61" s="223"/>
      <c r="K61" s="223"/>
      <c r="L61" s="223"/>
      <c r="M61" s="223"/>
      <c r="N61" s="223"/>
      <c r="O61" s="223"/>
      <c r="P61" s="223"/>
      <c r="Q61" s="223"/>
      <c r="R61" s="223"/>
      <c r="S61" s="154"/>
      <c r="T61" s="154"/>
      <c r="U61" s="154"/>
      <c r="V61" s="154"/>
      <c r="W61" s="154"/>
      <c r="X61" s="154"/>
      <c r="Y61" s="223"/>
      <c r="Z61" s="223"/>
      <c r="AA61" s="223"/>
      <c r="AB61" s="223"/>
      <c r="AC61" s="223"/>
      <c r="AD61" s="154"/>
      <c r="AE61" s="223"/>
      <c r="AF61" s="223"/>
      <c r="AG61" s="223"/>
      <c r="AH61" s="223"/>
      <c r="AI61" s="223"/>
      <c r="AJ61" s="223"/>
      <c r="AK61" s="223"/>
      <c r="AL61" s="223"/>
      <c r="AM61" s="223"/>
      <c r="AN61" s="223"/>
      <c r="AO61" s="223"/>
      <c r="AP61" s="223"/>
      <c r="AQ61" s="223"/>
      <c r="AR61" s="223"/>
      <c r="AS61" s="223"/>
      <c r="AT61" s="223"/>
      <c r="AU61" s="154"/>
    </row>
    <row r="62" ht="17.25" customHeight="1">
      <c r="A62" s="218"/>
      <c r="B62" s="111"/>
      <c r="C62" s="111"/>
      <c r="D62" s="111"/>
      <c r="E62" s="111"/>
      <c r="F62" s="111"/>
      <c r="G62" s="111"/>
      <c r="H62" s="111"/>
      <c r="I62" s="111"/>
      <c r="J62" s="111"/>
      <c r="K62" s="111"/>
      <c r="L62" s="111"/>
      <c r="M62" s="111"/>
      <c r="N62" s="111"/>
      <c r="O62" s="111"/>
      <c r="P62" s="111"/>
      <c r="Q62" s="111"/>
      <c r="R62" s="111"/>
      <c r="S62" s="154"/>
      <c r="T62" s="154"/>
      <c r="U62" s="154"/>
      <c r="V62" s="154"/>
      <c r="W62" s="154"/>
      <c r="X62" s="154"/>
      <c r="Y62" s="223"/>
      <c r="Z62" s="223"/>
      <c r="AA62" s="223"/>
      <c r="AB62" s="223"/>
      <c r="AC62" s="223"/>
      <c r="AD62" s="154"/>
      <c r="AE62" s="111"/>
      <c r="AF62" s="111"/>
      <c r="AG62" s="111"/>
      <c r="AH62" s="111"/>
      <c r="AI62" s="111"/>
      <c r="AJ62" s="111"/>
      <c r="AK62" s="111"/>
      <c r="AL62" s="111"/>
      <c r="AM62" s="111"/>
      <c r="AN62" s="111"/>
      <c r="AO62" s="111"/>
      <c r="AP62" s="111"/>
      <c r="AQ62" s="111"/>
      <c r="AR62" s="111"/>
      <c r="AS62" s="111"/>
      <c r="AT62" s="111"/>
      <c r="AU62" s="111"/>
    </row>
    <row r="63" ht="17.25" customHeight="1">
      <c r="A63" s="218"/>
      <c r="B63" s="224" t="s">
        <v>60</v>
      </c>
      <c r="C63" s="17"/>
      <c r="D63" s="17"/>
      <c r="E63" s="19"/>
      <c r="F63" s="225"/>
      <c r="G63" s="17"/>
      <c r="H63" s="17"/>
      <c r="I63" s="17"/>
      <c r="J63" s="17"/>
      <c r="K63" s="17"/>
      <c r="L63" s="17"/>
      <c r="M63" s="17"/>
      <c r="N63" s="17"/>
      <c r="O63" s="17"/>
      <c r="P63" s="17"/>
      <c r="Q63" s="17"/>
      <c r="R63" s="17"/>
      <c r="S63" s="17"/>
      <c r="T63" s="17"/>
      <c r="U63" s="17"/>
      <c r="V63" s="17"/>
      <c r="W63" s="17"/>
      <c r="X63" s="17"/>
      <c r="Y63" s="19"/>
      <c r="Z63" s="218"/>
      <c r="AA63" s="218"/>
      <c r="AB63" s="218"/>
      <c r="AC63" s="218"/>
      <c r="AD63" s="218"/>
      <c r="AE63" s="218"/>
      <c r="AF63" s="218"/>
      <c r="AG63" s="218"/>
      <c r="AH63" s="218"/>
      <c r="AI63" s="218"/>
      <c r="AJ63" s="218"/>
      <c r="AK63" s="218"/>
      <c r="AL63" s="218"/>
      <c r="AM63" s="218"/>
      <c r="AN63" s="218"/>
      <c r="AO63" s="218"/>
      <c r="AP63" s="226" t="s">
        <v>61</v>
      </c>
      <c r="AQ63" s="67"/>
      <c r="AR63" s="67"/>
      <c r="AS63" s="67"/>
      <c r="AT63" s="68"/>
      <c r="AU63" s="218"/>
    </row>
    <row r="64" ht="17.25" customHeight="1">
      <c r="A64" s="154"/>
      <c r="B64" s="32"/>
      <c r="E64" s="33"/>
      <c r="F64" s="32"/>
      <c r="Y64" s="33"/>
      <c r="Z64" s="154"/>
      <c r="AA64" s="154"/>
      <c r="AB64" s="154"/>
      <c r="AC64" s="154"/>
      <c r="AD64" s="154"/>
      <c r="AE64" s="154"/>
      <c r="AF64" s="154"/>
      <c r="AG64" s="154"/>
      <c r="AH64" s="154"/>
      <c r="AI64" s="154"/>
      <c r="AJ64" s="154"/>
      <c r="AK64" s="154"/>
      <c r="AL64" s="154"/>
      <c r="AM64" s="154"/>
      <c r="AN64" s="154"/>
      <c r="AO64" s="154"/>
      <c r="AP64" s="227"/>
      <c r="AQ64" s="17"/>
      <c r="AR64" s="17"/>
      <c r="AS64" s="17"/>
      <c r="AT64" s="19"/>
      <c r="AU64" s="154"/>
    </row>
    <row r="65" ht="17.25" customHeight="1">
      <c r="A65" s="154"/>
      <c r="B65" s="32"/>
      <c r="E65" s="33"/>
      <c r="F65" s="32"/>
      <c r="Y65" s="33"/>
      <c r="Z65" s="154"/>
      <c r="AA65" s="154"/>
      <c r="AB65" s="154"/>
      <c r="AC65" s="154"/>
      <c r="AD65" s="154"/>
      <c r="AE65" s="154"/>
      <c r="AF65" s="154"/>
      <c r="AG65" s="154"/>
      <c r="AH65" s="154"/>
      <c r="AI65" s="154"/>
      <c r="AJ65" s="154"/>
      <c r="AK65" s="154"/>
      <c r="AL65" s="154"/>
      <c r="AM65" s="154"/>
      <c r="AN65" s="154"/>
      <c r="AO65" s="154"/>
      <c r="AP65" s="32"/>
      <c r="AT65" s="33"/>
      <c r="AU65" s="154"/>
    </row>
    <row r="66" ht="17.25" customHeight="1">
      <c r="A66" s="218"/>
      <c r="B66" s="32"/>
      <c r="E66" s="33"/>
      <c r="F66" s="32"/>
      <c r="Y66" s="33"/>
      <c r="Z66" s="218"/>
      <c r="AA66" s="218"/>
      <c r="AB66" s="218"/>
      <c r="AC66" s="218"/>
      <c r="AD66" s="218"/>
      <c r="AE66" s="218"/>
      <c r="AF66" s="218"/>
      <c r="AG66" s="218"/>
      <c r="AH66" s="218"/>
      <c r="AI66" s="218"/>
      <c r="AJ66" s="218"/>
      <c r="AK66" s="218"/>
      <c r="AL66" s="218"/>
      <c r="AM66" s="218"/>
      <c r="AN66" s="218"/>
      <c r="AO66" s="218"/>
      <c r="AP66" s="32"/>
      <c r="AT66" s="33"/>
      <c r="AU66" s="218"/>
    </row>
    <row r="67" ht="17.25" customHeight="1">
      <c r="A67" s="218"/>
      <c r="B67" s="34"/>
      <c r="C67" s="35"/>
      <c r="D67" s="35"/>
      <c r="E67" s="36"/>
      <c r="F67" s="34"/>
      <c r="G67" s="35"/>
      <c r="H67" s="35"/>
      <c r="I67" s="35"/>
      <c r="J67" s="35"/>
      <c r="K67" s="35"/>
      <c r="L67" s="35"/>
      <c r="M67" s="35"/>
      <c r="N67" s="35"/>
      <c r="O67" s="35"/>
      <c r="P67" s="35"/>
      <c r="Q67" s="35"/>
      <c r="R67" s="35"/>
      <c r="S67" s="35"/>
      <c r="T67" s="35"/>
      <c r="U67" s="35"/>
      <c r="V67" s="35"/>
      <c r="W67" s="35"/>
      <c r="X67" s="35"/>
      <c r="Y67" s="36"/>
      <c r="Z67" s="218"/>
      <c r="AA67" s="218"/>
      <c r="AB67" s="218"/>
      <c r="AC67" s="218"/>
      <c r="AD67" s="218"/>
      <c r="AE67" s="218"/>
      <c r="AF67" s="218"/>
      <c r="AG67" s="218"/>
      <c r="AH67" s="218"/>
      <c r="AI67" s="218"/>
      <c r="AJ67" s="218"/>
      <c r="AK67" s="218"/>
      <c r="AL67" s="218"/>
      <c r="AM67" s="218"/>
      <c r="AN67" s="218"/>
      <c r="AO67" s="218"/>
      <c r="AP67" s="34"/>
      <c r="AQ67" s="35"/>
      <c r="AR67" s="35"/>
      <c r="AS67" s="35"/>
      <c r="AT67" s="36"/>
      <c r="AU67" s="218"/>
    </row>
    <row r="68" ht="17.25" customHeight="1">
      <c r="A68" s="218"/>
      <c r="B68" s="218"/>
      <c r="C68" s="218"/>
      <c r="D68" s="218"/>
      <c r="E68" s="218"/>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3gkzr3tbzmkb" ref="AA50"/>
  </hyperlinks>
  <drawing r:id="rId3"/>
  <legacy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197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198</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199</v>
      </c>
      <c r="Z9" s="5"/>
      <c r="AA9" s="5"/>
      <c r="AB9" s="5"/>
      <c r="AC9" s="6"/>
      <c r="AD9" s="28" t="s">
        <v>10</v>
      </c>
      <c r="AE9" s="6"/>
      <c r="AF9" s="30" t="s">
        <v>164</v>
      </c>
      <c r="AG9" s="5"/>
      <c r="AH9" s="6"/>
      <c r="AI9" s="28" t="s">
        <v>12</v>
      </c>
      <c r="AJ9" s="6"/>
      <c r="AK9" s="30" t="s">
        <v>66</v>
      </c>
      <c r="AL9" s="6"/>
      <c r="AM9" s="28" t="s">
        <v>14</v>
      </c>
      <c r="AN9" s="6"/>
      <c r="AO9" s="30" t="s">
        <v>15</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30.0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15.0</v>
      </c>
      <c r="AB14" s="50"/>
      <c r="AC14" s="51">
        <f>R11</f>
        <v>15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2.0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30.0</v>
      </c>
      <c r="AB16" s="9"/>
      <c r="AC16" s="54">
        <f>R13</f>
        <v>30</v>
      </c>
      <c r="AD16" s="9"/>
      <c r="AE16" s="55" t="str">
        <f>IFERROR(__xludf.DUMMYFUNCTION("SPARKLINE(AA16,{""charttype"",""bar"";""max"",AC16;""min"",0;""color1"",""purple""})"),"")</f>
        <v/>
      </c>
      <c r="AT16" s="33"/>
      <c r="AU16" s="10"/>
    </row>
    <row r="17" ht="17.25" customHeight="1">
      <c r="A17" s="7"/>
      <c r="B17" s="32"/>
      <c r="N17" s="33"/>
      <c r="O17" s="45" t="s">
        <v>26</v>
      </c>
      <c r="P17" s="5"/>
      <c r="Q17" s="6"/>
      <c r="R17" s="46">
        <v>7.0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4.0</v>
      </c>
      <c r="AB18" s="9"/>
      <c r="AC18" s="56">
        <f>IF(R17-R19&lt;1, 1, R17-R19)</f>
        <v>4</v>
      </c>
      <c r="AD18" s="9"/>
      <c r="AE18" s="55" t="str">
        <f>IFERROR(__xludf.DUMMYFUNCTION("SPARKLINE(AA18,{""charttype"",""bar"";""max"",AC18;""min"",0;""color1"",""skyblue""})"),"")</f>
        <v/>
      </c>
      <c r="AT18" s="33"/>
      <c r="AU18" s="10"/>
    </row>
    <row r="19" ht="17.25" customHeight="1">
      <c r="A19" s="7"/>
      <c r="B19" s="32"/>
      <c r="N19" s="33"/>
      <c r="O19" s="45" t="s">
        <v>28</v>
      </c>
      <c r="P19" s="5"/>
      <c r="Q19" s="6"/>
      <c r="R19" s="46">
        <v>3.0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4.0</v>
      </c>
      <c r="S21" s="5"/>
      <c r="T21" s="5"/>
      <c r="U21" s="31"/>
      <c r="V21" s="7"/>
      <c r="W21" s="16" t="s">
        <v>30</v>
      </c>
      <c r="X21" s="17"/>
      <c r="Y21" s="17"/>
      <c r="Z21" s="19"/>
      <c r="AA21" s="58">
        <v>12.0</v>
      </c>
      <c r="AB21" s="17"/>
      <c r="AC21" s="19"/>
      <c r="AD21" s="15"/>
      <c r="AE21" s="16" t="s">
        <v>31</v>
      </c>
      <c r="AF21" s="17"/>
      <c r="AG21" s="17"/>
      <c r="AH21" s="19"/>
      <c r="AI21" s="49"/>
      <c r="AJ21" s="50"/>
      <c r="AK21" s="59">
        <f>AA21</f>
        <v>12</v>
      </c>
      <c r="AL21" s="50"/>
      <c r="AM21" s="60">
        <f>AI21+AK21</f>
        <v>12</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20.0</v>
      </c>
      <c r="AB23" s="5"/>
      <c r="AC23" s="31"/>
      <c r="AD23" s="15"/>
      <c r="AE23" s="16" t="s">
        <v>34</v>
      </c>
      <c r="AF23" s="17"/>
      <c r="AG23" s="17"/>
      <c r="AH23" s="19"/>
      <c r="AI23" s="63">
        <f>R19</f>
        <v>3</v>
      </c>
      <c r="AJ23" s="6"/>
      <c r="AK23" s="64">
        <f>AA23</f>
        <v>20</v>
      </c>
      <c r="AL23" s="6"/>
      <c r="AM23" s="65">
        <f>AI23+AK23</f>
        <v>23</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R17*10+R19-10</f>
        <v>63</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199</v>
      </c>
      <c r="C31" s="17"/>
      <c r="D31" s="17"/>
      <c r="E31" s="50"/>
      <c r="F31" s="87" t="s">
        <v>200</v>
      </c>
      <c r="G31" s="17"/>
      <c r="H31" s="17"/>
      <c r="I31" s="17"/>
      <c r="J31" s="17"/>
      <c r="K31" s="17"/>
      <c r="L31" s="17"/>
      <c r="M31" s="17"/>
      <c r="N31" s="17"/>
      <c r="O31" s="17"/>
      <c r="P31" s="17"/>
      <c r="Q31" s="50"/>
      <c r="R31" s="128" t="s">
        <v>11</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201</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202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3gkzr3tbzmkb" ref="AA5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63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64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65</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50.0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50.0</v>
      </c>
      <c r="AB14" s="50"/>
      <c r="AC14" s="51">
        <f>R11</f>
        <v>50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3.0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0.0</v>
      </c>
      <c r="AB16" s="9"/>
      <c r="AC16" s="54">
        <f>R13</f>
        <v>0</v>
      </c>
      <c r="AD16" s="9"/>
      <c r="AE16" s="55" t="str">
        <f>IFERROR(__xludf.DUMMYFUNCTION("SPARKLINE(AA16,{""charttype"",""bar"";""max"",AC16;""min"",0;""color1"",""purple""})"),"")</f>
        <v/>
      </c>
      <c r="AT16" s="33"/>
      <c r="AU16" s="10"/>
    </row>
    <row r="17" ht="17.25" customHeight="1">
      <c r="A17" s="7"/>
      <c r="B17" s="32"/>
      <c r="N17" s="33"/>
      <c r="O17" s="45" t="s">
        <v>26</v>
      </c>
      <c r="P17" s="5"/>
      <c r="Q17" s="6"/>
      <c r="R17" s="46">
        <v>5.0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2.0</v>
      </c>
      <c r="AB18" s="9"/>
      <c r="AC18" s="56">
        <f>IF(R17-R19&lt;1, 1, R17-R19)</f>
        <v>2</v>
      </c>
      <c r="AD18" s="9"/>
      <c r="AE18" s="55" t="str">
        <f>IFERROR(__xludf.DUMMYFUNCTION("SPARKLINE(AA18,{""charttype"",""bar"";""max"",AC18;""min"",0;""color1"",""skyblue""})"),"")</f>
        <v/>
      </c>
      <c r="AT18" s="33"/>
      <c r="AU18" s="10"/>
    </row>
    <row r="19" ht="17.25" customHeight="1">
      <c r="A19" s="7"/>
      <c r="B19" s="32"/>
      <c r="N19" s="33"/>
      <c r="O19" s="45" t="s">
        <v>28</v>
      </c>
      <c r="P19" s="5"/>
      <c r="Q19" s="6"/>
      <c r="R19" s="46">
        <v>3.0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2.0</v>
      </c>
      <c r="S21" s="5"/>
      <c r="T21" s="5"/>
      <c r="U21" s="31"/>
      <c r="V21" s="7"/>
      <c r="W21" s="16" t="s">
        <v>30</v>
      </c>
      <c r="X21" s="17"/>
      <c r="Y21" s="17"/>
      <c r="Z21" s="19"/>
      <c r="AA21" s="58">
        <v>19.0</v>
      </c>
      <c r="AB21" s="17"/>
      <c r="AC21" s="19"/>
      <c r="AD21" s="15"/>
      <c r="AE21" s="16" t="s">
        <v>31</v>
      </c>
      <c r="AF21" s="17"/>
      <c r="AG21" s="17"/>
      <c r="AH21" s="19"/>
      <c r="AI21" s="49"/>
      <c r="AJ21" s="50"/>
      <c r="AK21" s="59">
        <f>AA21</f>
        <v>19</v>
      </c>
      <c r="AL21" s="50"/>
      <c r="AM21" s="60">
        <f>AI21+AK21</f>
        <v>19</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15.0</v>
      </c>
      <c r="AB23" s="5"/>
      <c r="AC23" s="31"/>
      <c r="AD23" s="15"/>
      <c r="AE23" s="16" t="s">
        <v>34</v>
      </c>
      <c r="AF23" s="17"/>
      <c r="AG23" s="17"/>
      <c r="AH23" s="19"/>
      <c r="AI23" s="63">
        <f>R19</f>
        <v>3</v>
      </c>
      <c r="AJ23" s="6"/>
      <c r="AK23" s="64">
        <f>AA23</f>
        <v>15</v>
      </c>
      <c r="AL23" s="6"/>
      <c r="AM23" s="65">
        <f>AI23+AK23</f>
        <v>18</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43</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68</v>
      </c>
      <c r="C31" s="17"/>
      <c r="D31" s="17"/>
      <c r="E31" s="50"/>
      <c r="F31" s="127" t="s">
        <v>69</v>
      </c>
      <c r="G31" s="17"/>
      <c r="H31" s="17"/>
      <c r="I31" s="17"/>
      <c r="J31" s="17"/>
      <c r="K31" s="17"/>
      <c r="L31" s="17"/>
      <c r="M31" s="17"/>
      <c r="N31" s="17"/>
      <c r="O31" s="17"/>
      <c r="P31" s="17"/>
      <c r="Q31" s="50"/>
      <c r="R31" s="128" t="s">
        <v>11</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58</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72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ai116hs57heb" ref="AA50"/>
  </hyperlinks>
  <drawing r:id="rId3"/>
  <legacy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203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204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205</v>
      </c>
      <c r="Z9" s="5"/>
      <c r="AA9" s="5"/>
      <c r="AB9" s="5"/>
      <c r="AC9" s="6"/>
      <c r="AD9" s="28" t="s">
        <v>10</v>
      </c>
      <c r="AE9" s="6"/>
      <c r="AF9" s="30" t="s">
        <v>164</v>
      </c>
      <c r="AG9" s="5"/>
      <c r="AH9" s="6"/>
      <c r="AI9" s="28" t="s">
        <v>12</v>
      </c>
      <c r="AJ9" s="6"/>
      <c r="AK9" s="30" t="s">
        <v>66</v>
      </c>
      <c r="AL9" s="6"/>
      <c r="AM9" s="28" t="s">
        <v>14</v>
      </c>
      <c r="AN9" s="6"/>
      <c r="AO9" s="30" t="s">
        <v>15</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80.0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90.0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80.0</v>
      </c>
      <c r="AB14" s="50"/>
      <c r="AC14" s="51">
        <f>R11</f>
        <v>80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3.0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90.0</v>
      </c>
      <c r="AB16" s="9"/>
      <c r="AC16" s="54">
        <f>R13</f>
        <v>90</v>
      </c>
      <c r="AD16" s="9"/>
      <c r="AE16" s="55" t="str">
        <f>IFERROR(__xludf.DUMMYFUNCTION("SPARKLINE(AA16,{""charttype"",""bar"";""max"",AC16;""min"",0;""color1"",""purple""})"),"")</f>
        <v/>
      </c>
      <c r="AT16" s="33"/>
      <c r="AU16" s="10"/>
    </row>
    <row r="17" ht="17.25" customHeight="1">
      <c r="A17" s="7"/>
      <c r="B17" s="32"/>
      <c r="N17" s="33"/>
      <c r="O17" s="45" t="s">
        <v>26</v>
      </c>
      <c r="P17" s="5"/>
      <c r="Q17" s="6"/>
      <c r="R17" s="46">
        <v>4.0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6.0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8.0</v>
      </c>
      <c r="S21" s="5"/>
      <c r="T21" s="5"/>
      <c r="U21" s="31"/>
      <c r="V21" s="7"/>
      <c r="W21" s="16" t="s">
        <v>30</v>
      </c>
      <c r="X21" s="17"/>
      <c r="Y21" s="17"/>
      <c r="Z21" s="19"/>
      <c r="AA21" s="58">
        <v>20.0</v>
      </c>
      <c r="AB21" s="17"/>
      <c r="AC21" s="19"/>
      <c r="AD21" s="15"/>
      <c r="AE21" s="16" t="s">
        <v>31</v>
      </c>
      <c r="AF21" s="17"/>
      <c r="AG21" s="17"/>
      <c r="AH21" s="19"/>
      <c r="AI21" s="49"/>
      <c r="AJ21" s="50"/>
      <c r="AK21" s="59">
        <f>AA21</f>
        <v>20</v>
      </c>
      <c r="AL21" s="50"/>
      <c r="AM21" s="60">
        <f>AI21+AK21</f>
        <v>20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22.0</v>
      </c>
      <c r="AB23" s="5"/>
      <c r="AC23" s="31"/>
      <c r="AD23" s="15"/>
      <c r="AE23" s="16" t="s">
        <v>34</v>
      </c>
      <c r="AF23" s="17"/>
      <c r="AG23" s="17"/>
      <c r="AH23" s="19"/>
      <c r="AI23" s="63">
        <f>R19</f>
        <v>6</v>
      </c>
      <c r="AJ23" s="6"/>
      <c r="AK23" s="64">
        <f>AA23</f>
        <v>22</v>
      </c>
      <c r="AL23" s="6"/>
      <c r="AM23" s="65">
        <f>AI23+AK23</f>
        <v>28</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36</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206</v>
      </c>
      <c r="C31" s="17"/>
      <c r="D31" s="17"/>
      <c r="E31" s="50"/>
      <c r="F31" s="87" t="s">
        <v>207</v>
      </c>
      <c r="G31" s="17"/>
      <c r="H31" s="17"/>
      <c r="I31" s="17"/>
      <c r="J31" s="17"/>
      <c r="K31" s="17"/>
      <c r="L31" s="17"/>
      <c r="M31" s="17"/>
      <c r="N31" s="17"/>
      <c r="O31" s="17"/>
      <c r="P31" s="17"/>
      <c r="Q31" s="50"/>
      <c r="R31" s="87" t="s">
        <v>29</v>
      </c>
      <c r="S31" s="17"/>
      <c r="T31" s="50"/>
      <c r="U31" s="62"/>
      <c r="V31" s="31"/>
      <c r="W31" s="88" t="s">
        <v>77</v>
      </c>
      <c r="X31" s="17"/>
      <c r="Y31" s="19"/>
      <c r="Z31" s="73"/>
      <c r="AA31" s="89" t="s">
        <v>70</v>
      </c>
      <c r="AD31" s="9"/>
      <c r="AE31" s="129" t="s">
        <v>71</v>
      </c>
      <c r="AR31" s="91" t="s">
        <v>51</v>
      </c>
      <c r="AS31" s="5"/>
      <c r="AT31" s="31"/>
      <c r="AU31" s="10"/>
    </row>
    <row r="32" ht="17.25" customHeight="1">
      <c r="A32" s="7"/>
      <c r="B32" s="32"/>
      <c r="E32" s="9"/>
      <c r="F32" s="8"/>
      <c r="Q32" s="9"/>
      <c r="R32" s="8"/>
      <c r="T32" s="9"/>
      <c r="U32" s="32"/>
      <c r="V32" s="33"/>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34"/>
      <c r="V33" s="36"/>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208</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209</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3gkzr3tbzmkb" ref="AA50"/>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210</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211</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212</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65.0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70.0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65.0</v>
      </c>
      <c r="AB14" s="50"/>
      <c r="AC14" s="51">
        <f>R11</f>
        <v>65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70.0</v>
      </c>
      <c r="AB16" s="9"/>
      <c r="AC16" s="54">
        <f>R13</f>
        <v>70</v>
      </c>
      <c r="AD16" s="9"/>
      <c r="AE16" s="55" t="str">
        <f>IFERROR(__xludf.DUMMYFUNCTION("SPARKLINE(AA16,{""charttype"",""bar"";""max"",AC16;""min"",0;""color1"",""purple""})"),"")</f>
        <v/>
      </c>
      <c r="AT16" s="33"/>
      <c r="AU16" s="10"/>
    </row>
    <row r="17" ht="17.25" customHeight="1">
      <c r="A17" s="7"/>
      <c r="B17" s="32"/>
      <c r="N17" s="33"/>
      <c r="O17" s="45" t="s">
        <v>26</v>
      </c>
      <c r="P17" s="5"/>
      <c r="Q17" s="6"/>
      <c r="R17" s="46">
        <v>3.0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5.0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2.0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6.0</v>
      </c>
      <c r="S21" s="5"/>
      <c r="T21" s="5"/>
      <c r="U21" s="31"/>
      <c r="V21" s="7"/>
      <c r="W21" s="16" t="s">
        <v>30</v>
      </c>
      <c r="X21" s="17"/>
      <c r="Y21" s="17"/>
      <c r="Z21" s="19"/>
      <c r="AA21" s="58">
        <v>15.0</v>
      </c>
      <c r="AB21" s="17"/>
      <c r="AC21" s="19"/>
      <c r="AD21" s="15"/>
      <c r="AE21" s="16" t="s">
        <v>31</v>
      </c>
      <c r="AF21" s="17"/>
      <c r="AG21" s="17"/>
      <c r="AH21" s="19"/>
      <c r="AI21" s="49"/>
      <c r="AJ21" s="50"/>
      <c r="AK21" s="59">
        <f>AA21</f>
        <v>15</v>
      </c>
      <c r="AL21" s="50"/>
      <c r="AM21" s="60">
        <f>AI21+AK21</f>
        <v>15</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8.0</v>
      </c>
      <c r="AB23" s="5"/>
      <c r="AC23" s="31"/>
      <c r="AD23" s="15"/>
      <c r="AE23" s="16" t="s">
        <v>34</v>
      </c>
      <c r="AF23" s="17"/>
      <c r="AG23" s="17"/>
      <c r="AH23" s="19"/>
      <c r="AI23" s="63">
        <f>R19</f>
        <v>2</v>
      </c>
      <c r="AJ23" s="6"/>
      <c r="AK23" s="64">
        <f>AA23</f>
        <v>8</v>
      </c>
      <c r="AL23" s="6"/>
      <c r="AM23" s="65">
        <f>AI23+AK23</f>
        <v>10</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f>
        <v>28</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213</v>
      </c>
      <c r="C31" s="17"/>
      <c r="D31" s="17"/>
      <c r="E31" s="50"/>
      <c r="F31" s="87" t="s">
        <v>214</v>
      </c>
      <c r="G31" s="17"/>
      <c r="H31" s="17"/>
      <c r="I31" s="17"/>
      <c r="J31" s="17"/>
      <c r="K31" s="17"/>
      <c r="L31" s="17"/>
      <c r="M31" s="17"/>
      <c r="N31" s="17"/>
      <c r="O31" s="17"/>
      <c r="P31" s="17"/>
      <c r="Q31" s="50"/>
      <c r="R31" s="128" t="s">
        <v>11</v>
      </c>
      <c r="S31" s="17"/>
      <c r="T31" s="50"/>
      <c r="U31" s="228" t="s">
        <v>11</v>
      </c>
      <c r="V31" s="31"/>
      <c r="W31" s="88" t="s">
        <v>55</v>
      </c>
      <c r="X31" s="17"/>
      <c r="Y31" s="19"/>
      <c r="Z31" s="73"/>
      <c r="AA31" s="130"/>
      <c r="AB31" s="12"/>
      <c r="AC31" s="12"/>
      <c r="AD31" s="13"/>
      <c r="AE31" s="131"/>
      <c r="AF31" s="12"/>
      <c r="AG31" s="12"/>
      <c r="AH31" s="12"/>
      <c r="AI31" s="12"/>
      <c r="AJ31" s="12"/>
      <c r="AK31" s="12"/>
      <c r="AL31" s="12"/>
      <c r="AM31" s="12"/>
      <c r="AN31" s="12"/>
      <c r="AO31" s="12"/>
      <c r="AP31" s="12"/>
      <c r="AQ31" s="12"/>
      <c r="AR31" s="131"/>
      <c r="AS31" s="12"/>
      <c r="AT31" s="38"/>
      <c r="AU31" s="10"/>
    </row>
    <row r="32" ht="17.25" customHeight="1">
      <c r="A32" s="7"/>
      <c r="B32" s="32"/>
      <c r="E32" s="9"/>
      <c r="F32" s="8"/>
      <c r="Q32" s="9"/>
      <c r="R32" s="8"/>
      <c r="T32" s="9"/>
      <c r="U32" s="32"/>
      <c r="V32" s="33"/>
      <c r="W32" s="8"/>
      <c r="Y32" s="33"/>
      <c r="Z32" s="73"/>
      <c r="AA32" s="92"/>
      <c r="AB32" s="93"/>
      <c r="AC32" s="93"/>
      <c r="AD32" s="94"/>
      <c r="AE32" s="95"/>
      <c r="AF32" s="93"/>
      <c r="AG32" s="93"/>
      <c r="AH32" s="93"/>
      <c r="AI32" s="93"/>
      <c r="AJ32" s="93"/>
      <c r="AK32" s="93"/>
      <c r="AL32" s="93"/>
      <c r="AM32" s="93"/>
      <c r="AN32" s="93"/>
      <c r="AO32" s="93"/>
      <c r="AP32" s="93"/>
      <c r="AQ32" s="93"/>
      <c r="AR32" s="95"/>
      <c r="AS32" s="93"/>
      <c r="AT32" s="96"/>
      <c r="AU32" s="10"/>
    </row>
    <row r="33" ht="17.25" customHeight="1">
      <c r="A33" s="7"/>
      <c r="B33" s="37"/>
      <c r="C33" s="12"/>
      <c r="D33" s="12"/>
      <c r="E33" s="13"/>
      <c r="F33" s="11"/>
      <c r="G33" s="12"/>
      <c r="H33" s="12"/>
      <c r="I33" s="12"/>
      <c r="J33" s="12"/>
      <c r="K33" s="12"/>
      <c r="L33" s="12"/>
      <c r="M33" s="12"/>
      <c r="N33" s="12"/>
      <c r="O33" s="12"/>
      <c r="P33" s="12"/>
      <c r="Q33" s="13"/>
      <c r="R33" s="11"/>
      <c r="S33" s="12"/>
      <c r="T33" s="13"/>
      <c r="U33" s="34"/>
      <c r="V33" s="36"/>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215</v>
      </c>
      <c r="E35" s="9"/>
      <c r="F35" s="104" t="s">
        <v>216</v>
      </c>
      <c r="Q35" s="9"/>
      <c r="R35" s="103" t="s">
        <v>11</v>
      </c>
      <c r="T35" s="9"/>
      <c r="U35" s="62"/>
      <c r="V35" s="31"/>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32"/>
      <c r="V36" s="33"/>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34"/>
      <c r="V37" s="36"/>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2" t="s">
        <v>217</v>
      </c>
      <c r="E39" s="9"/>
      <c r="F39" s="104" t="s">
        <v>218</v>
      </c>
      <c r="Q39" s="9"/>
      <c r="R39" s="103" t="s">
        <v>11</v>
      </c>
      <c r="T39" s="9"/>
      <c r="U39" s="69"/>
      <c r="V39" s="31"/>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32"/>
      <c r="V40" s="33"/>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34"/>
      <c r="V41" s="36"/>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219</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220</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hyperlinks>
    <hyperlink r:id="rId2" location="bookmark=id.azw4tugnwfme" ref="AA50"/>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221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222</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223</v>
      </c>
      <c r="Z9" s="5"/>
      <c r="AA9" s="5"/>
      <c r="AB9" s="5"/>
      <c r="AC9" s="6"/>
      <c r="AD9" s="28" t="s">
        <v>10</v>
      </c>
      <c r="AE9" s="6"/>
      <c r="AF9" s="30" t="s">
        <v>164</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180.0</v>
      </c>
      <c r="U11" s="33"/>
      <c r="V11" s="7"/>
      <c r="W11" s="26" t="s">
        <v>19</v>
      </c>
      <c r="X11" s="6"/>
      <c r="Y11" s="42" t="s">
        <v>20</v>
      </c>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35"/>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150.0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180.0</v>
      </c>
      <c r="AB14" s="50"/>
      <c r="AC14" s="51">
        <f>R11</f>
        <v>180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6.0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150.0</v>
      </c>
      <c r="AB16" s="9"/>
      <c r="AC16" s="54">
        <f>R13</f>
        <v>150</v>
      </c>
      <c r="AD16" s="9"/>
      <c r="AE16" s="55" t="str">
        <f>IFERROR(__xludf.DUMMYFUNCTION("SPARKLINE(AA16,{""charttype"",""bar"";""max"",AC16;""min"",0;""color1"",""purple""})"),"")</f>
        <v/>
      </c>
      <c r="AT16" s="33"/>
      <c r="AU16" s="10"/>
    </row>
    <row r="17" ht="17.25" customHeight="1">
      <c r="A17" s="7"/>
      <c r="B17" s="32"/>
      <c r="N17" s="33"/>
      <c r="O17" s="45" t="s">
        <v>26</v>
      </c>
      <c r="P17" s="5"/>
      <c r="Q17" s="6"/>
      <c r="R17" s="46">
        <v>3.0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8.0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3.0</v>
      </c>
      <c r="S21" s="5"/>
      <c r="T21" s="5"/>
      <c r="U21" s="31"/>
      <c r="V21" s="7"/>
      <c r="W21" s="16" t="s">
        <v>30</v>
      </c>
      <c r="X21" s="17"/>
      <c r="Y21" s="17"/>
      <c r="Z21" s="19"/>
      <c r="AA21" s="58">
        <v>30.0</v>
      </c>
      <c r="AB21" s="17"/>
      <c r="AC21" s="19"/>
      <c r="AD21" s="15"/>
      <c r="AE21" s="16" t="s">
        <v>31</v>
      </c>
      <c r="AF21" s="17"/>
      <c r="AG21" s="17"/>
      <c r="AH21" s="19"/>
      <c r="AI21" s="49"/>
      <c r="AJ21" s="50"/>
      <c r="AK21" s="59">
        <f>AA21</f>
        <v>30</v>
      </c>
      <c r="AL21" s="50"/>
      <c r="AM21" s="60">
        <f>AI21+AK21</f>
        <v>30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0.0</v>
      </c>
      <c r="AB23" s="5"/>
      <c r="AC23" s="31"/>
      <c r="AD23" s="15"/>
      <c r="AE23" s="16" t="s">
        <v>34</v>
      </c>
      <c r="AF23" s="17"/>
      <c r="AG23" s="17"/>
      <c r="AH23" s="19"/>
      <c r="AI23" s="63">
        <f>R19</f>
        <v>8</v>
      </c>
      <c r="AJ23" s="6"/>
      <c r="AK23" s="64">
        <f>AA23</f>
        <v>0</v>
      </c>
      <c r="AL23" s="6"/>
      <c r="AM23" s="65">
        <f>AI23+AK23</f>
        <v>8</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f>
        <v>22</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224</v>
      </c>
      <c r="C31" s="17"/>
      <c r="D31" s="17"/>
      <c r="E31" s="50"/>
      <c r="F31" s="87" t="s">
        <v>225</v>
      </c>
      <c r="G31" s="17"/>
      <c r="H31" s="17"/>
      <c r="I31" s="17"/>
      <c r="J31" s="17"/>
      <c r="K31" s="17"/>
      <c r="L31" s="17"/>
      <c r="M31" s="17"/>
      <c r="N31" s="17"/>
      <c r="O31" s="17"/>
      <c r="P31" s="17"/>
      <c r="Q31" s="50"/>
      <c r="R31" s="128" t="s">
        <v>11</v>
      </c>
      <c r="S31" s="17"/>
      <c r="T31" s="50"/>
      <c r="U31" s="128" t="s">
        <v>11</v>
      </c>
      <c r="V31" s="50"/>
      <c r="W31" s="88" t="s">
        <v>55</v>
      </c>
      <c r="X31" s="17"/>
      <c r="Y31" s="19"/>
      <c r="Z31" s="73"/>
      <c r="AA31" s="89" t="s">
        <v>226</v>
      </c>
      <c r="AD31" s="9"/>
      <c r="AE31" s="129" t="s">
        <v>227</v>
      </c>
      <c r="AR31" s="143" t="s">
        <v>228</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89" t="s">
        <v>70</v>
      </c>
      <c r="AD33" s="9"/>
      <c r="AE33" s="129" t="s">
        <v>71</v>
      </c>
      <c r="AR33" s="91" t="s">
        <v>51</v>
      </c>
      <c r="AS33" s="5"/>
      <c r="AT33" s="31"/>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37"/>
      <c r="AB34" s="12"/>
      <c r="AC34" s="12"/>
      <c r="AD34" s="13"/>
      <c r="AE34" s="11"/>
      <c r="AF34" s="12"/>
      <c r="AG34" s="12"/>
      <c r="AH34" s="12"/>
      <c r="AI34" s="12"/>
      <c r="AJ34" s="12"/>
      <c r="AK34" s="12"/>
      <c r="AL34" s="12"/>
      <c r="AM34" s="12"/>
      <c r="AN34" s="12"/>
      <c r="AO34" s="12"/>
      <c r="AP34" s="12"/>
      <c r="AQ34" s="12"/>
      <c r="AR34" s="11"/>
      <c r="AS34" s="12"/>
      <c r="AT34" s="38"/>
      <c r="AU34" s="10"/>
    </row>
    <row r="35" ht="17.25" customHeight="1">
      <c r="A35" s="7"/>
      <c r="B35" s="102" t="s">
        <v>229</v>
      </c>
      <c r="E35" s="9"/>
      <c r="F35" s="104" t="s">
        <v>230</v>
      </c>
      <c r="Q35" s="9"/>
      <c r="R35" s="103" t="s">
        <v>11</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27.0" customHeight="1">
      <c r="A39" s="7"/>
      <c r="B39" s="102" t="s">
        <v>231</v>
      </c>
      <c r="E39" s="9"/>
      <c r="F39" s="104" t="s">
        <v>232</v>
      </c>
      <c r="Q39" s="9"/>
      <c r="R39" s="104" t="s">
        <v>25</v>
      </c>
      <c r="T39" s="9"/>
      <c r="U39" s="229"/>
      <c r="V39" s="6"/>
      <c r="W39" s="104" t="s">
        <v>48</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27.0"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27.0"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9">
        <v>4.0</v>
      </c>
      <c r="C42" s="80" t="s">
        <v>233</v>
      </c>
      <c r="D42" s="17"/>
      <c r="E42" s="19"/>
      <c r="F42" s="81" t="s">
        <v>41</v>
      </c>
      <c r="G42" s="17"/>
      <c r="H42" s="17"/>
      <c r="I42" s="17"/>
      <c r="J42" s="17"/>
      <c r="K42" s="17"/>
      <c r="L42" s="17"/>
      <c r="M42" s="17"/>
      <c r="N42" s="17"/>
      <c r="O42" s="17"/>
      <c r="P42" s="17"/>
      <c r="Q42" s="19"/>
      <c r="R42" s="230" t="s">
        <v>42</v>
      </c>
      <c r="S42" s="17"/>
      <c r="T42" s="19"/>
      <c r="U42" s="99" t="s">
        <v>43</v>
      </c>
      <c r="V42" s="68"/>
      <c r="W42" s="231" t="s">
        <v>44</v>
      </c>
      <c r="X42" s="17"/>
      <c r="Y42" s="19"/>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44.25" customHeight="1">
      <c r="A43" s="7"/>
      <c r="B43" s="86" t="s">
        <v>234</v>
      </c>
      <c r="C43" s="17"/>
      <c r="D43" s="17"/>
      <c r="E43" s="50"/>
      <c r="F43" s="87" t="s">
        <v>235</v>
      </c>
      <c r="G43" s="17"/>
      <c r="H43" s="17"/>
      <c r="I43" s="17"/>
      <c r="J43" s="17"/>
      <c r="K43" s="17"/>
      <c r="L43" s="17"/>
      <c r="M43" s="17"/>
      <c r="N43" s="17"/>
      <c r="O43" s="17"/>
      <c r="P43" s="17"/>
      <c r="Q43" s="50"/>
      <c r="R43" s="128" t="s">
        <v>11</v>
      </c>
      <c r="S43" s="17"/>
      <c r="T43" s="50"/>
      <c r="U43" s="232"/>
      <c r="V43" s="9"/>
      <c r="W43" s="233" t="s">
        <v>48</v>
      </c>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44.25" customHeight="1">
      <c r="A44" s="7"/>
      <c r="B44" s="32"/>
      <c r="E44" s="9"/>
      <c r="F44" s="8"/>
      <c r="Q44" s="9"/>
      <c r="R44" s="8"/>
      <c r="T44" s="9"/>
      <c r="U44" s="8"/>
      <c r="V44" s="9"/>
      <c r="Y44" s="33"/>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44.25" customHeight="1">
      <c r="A45" s="7"/>
      <c r="B45" s="34"/>
      <c r="C45" s="35"/>
      <c r="D45" s="35"/>
      <c r="E45" s="43"/>
      <c r="F45" s="44"/>
      <c r="G45" s="35"/>
      <c r="H45" s="35"/>
      <c r="I45" s="35"/>
      <c r="J45" s="35"/>
      <c r="K45" s="35"/>
      <c r="L45" s="35"/>
      <c r="M45" s="35"/>
      <c r="N45" s="35"/>
      <c r="O45" s="35"/>
      <c r="P45" s="35"/>
      <c r="Q45" s="43"/>
      <c r="R45" s="44"/>
      <c r="S45" s="35"/>
      <c r="T45" s="43"/>
      <c r="U45" s="44"/>
      <c r="V45" s="43"/>
      <c r="W45" s="35"/>
      <c r="X45" s="35"/>
      <c r="Y45" s="36"/>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7"/>
      <c r="C46" s="7"/>
      <c r="D46" s="7"/>
      <c r="E46" s="7"/>
      <c r="F46" s="7"/>
      <c r="G46" s="7"/>
      <c r="H46" s="7"/>
      <c r="I46" s="7"/>
      <c r="J46" s="7"/>
      <c r="K46" s="7"/>
      <c r="L46" s="7"/>
      <c r="M46" s="7"/>
      <c r="N46" s="7"/>
      <c r="O46" s="7"/>
      <c r="P46" s="7"/>
      <c r="Q46" s="7"/>
      <c r="R46" s="7"/>
      <c r="S46" s="7"/>
      <c r="T46" s="7"/>
      <c r="U46" s="7"/>
      <c r="V46" s="7"/>
      <c r="W46" s="7"/>
      <c r="X46" s="7"/>
      <c r="Y46" s="7"/>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110" t="s">
        <v>57</v>
      </c>
      <c r="C47" s="17"/>
      <c r="D47" s="17"/>
      <c r="E47" s="17"/>
      <c r="F47" s="17"/>
      <c r="G47" s="17"/>
      <c r="H47" s="17"/>
      <c r="I47" s="17"/>
      <c r="J47" s="17"/>
      <c r="K47" s="17"/>
      <c r="L47" s="17"/>
      <c r="M47" s="17"/>
      <c r="N47" s="17"/>
      <c r="O47" s="17"/>
      <c r="P47" s="17"/>
      <c r="Q47" s="17"/>
      <c r="R47" s="17"/>
      <c r="S47" s="17"/>
      <c r="T47" s="17"/>
      <c r="U47" s="17"/>
      <c r="V47" s="17"/>
      <c r="W47" s="17"/>
      <c r="X47" s="17"/>
      <c r="Y47" s="19"/>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112" t="s">
        <v>236</v>
      </c>
      <c r="C48" s="17"/>
      <c r="D48" s="17"/>
      <c r="E48" s="17"/>
      <c r="F48" s="17"/>
      <c r="G48" s="17"/>
      <c r="H48" s="17"/>
      <c r="I48" s="17"/>
      <c r="J48" s="17"/>
      <c r="K48" s="17"/>
      <c r="L48" s="17"/>
      <c r="M48" s="17"/>
      <c r="N48" s="17"/>
      <c r="O48" s="17"/>
      <c r="P48" s="17"/>
      <c r="Q48" s="17"/>
      <c r="R48" s="17"/>
      <c r="S48" s="17"/>
      <c r="T48" s="17"/>
      <c r="U48" s="17"/>
      <c r="V48" s="17"/>
      <c r="W48" s="17"/>
      <c r="X48" s="17"/>
      <c r="Y48" s="19"/>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237</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70">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U34:V34"/>
    <mergeCell ref="W34:Y34"/>
    <mergeCell ref="AA35:AD35"/>
    <mergeCell ref="AA36:AD36"/>
    <mergeCell ref="AA37:AD37"/>
    <mergeCell ref="F34:Q34"/>
    <mergeCell ref="R34:T34"/>
    <mergeCell ref="F35:Q37"/>
    <mergeCell ref="R35:T37"/>
    <mergeCell ref="U35:V37"/>
    <mergeCell ref="W35:Y37"/>
    <mergeCell ref="W38:Y38"/>
    <mergeCell ref="F38:Q38"/>
    <mergeCell ref="R39:T41"/>
    <mergeCell ref="U39:V41"/>
    <mergeCell ref="W39:Y41"/>
    <mergeCell ref="AA39:AD39"/>
    <mergeCell ref="AA40:AD40"/>
    <mergeCell ref="AA41:AD41"/>
    <mergeCell ref="F43:Q45"/>
    <mergeCell ref="R43:T45"/>
    <mergeCell ref="U43:V45"/>
    <mergeCell ref="W43:Y45"/>
    <mergeCell ref="AA43:AD43"/>
    <mergeCell ref="AA44:AD44"/>
    <mergeCell ref="AA46:AD46"/>
    <mergeCell ref="AA45:AD45"/>
    <mergeCell ref="B47:Y47"/>
    <mergeCell ref="AA47:AD47"/>
    <mergeCell ref="B48:Y60"/>
    <mergeCell ref="B63:E67"/>
    <mergeCell ref="F63:Y67"/>
    <mergeCell ref="A69:AU70"/>
    <mergeCell ref="F39:Q41"/>
    <mergeCell ref="F42:Q42"/>
    <mergeCell ref="R42:T42"/>
    <mergeCell ref="U42:V42"/>
    <mergeCell ref="W42:Y42"/>
    <mergeCell ref="AA42:AD42"/>
    <mergeCell ref="B43:E45"/>
    <mergeCell ref="AE40:AQ40"/>
    <mergeCell ref="AR40:AT40"/>
    <mergeCell ref="AE41:AQ41"/>
    <mergeCell ref="AR41:AT41"/>
    <mergeCell ref="AE42:AQ42"/>
    <mergeCell ref="AR42:AT42"/>
    <mergeCell ref="AR43:AT43"/>
    <mergeCell ref="AA49:AT49"/>
    <mergeCell ref="AA50:AT60"/>
    <mergeCell ref="AP63:AT63"/>
    <mergeCell ref="AP64:AT67"/>
    <mergeCell ref="AE43:AQ43"/>
    <mergeCell ref="AE44:AQ44"/>
    <mergeCell ref="AR44:AT44"/>
    <mergeCell ref="AE45:AQ45"/>
    <mergeCell ref="AR45:AT45"/>
    <mergeCell ref="AE46:AQ46"/>
    <mergeCell ref="AR46:AT46"/>
    <mergeCell ref="W25:Z27"/>
    <mergeCell ref="AA25:AC27"/>
    <mergeCell ref="AE25:AH26"/>
    <mergeCell ref="AI25:AJ26"/>
    <mergeCell ref="B29:Y29"/>
    <mergeCell ref="AA29:AT29"/>
    <mergeCell ref="AR30:AT30"/>
    <mergeCell ref="B31:E33"/>
    <mergeCell ref="C34:E34"/>
    <mergeCell ref="B35:E37"/>
    <mergeCell ref="C38:E38"/>
    <mergeCell ref="B39:E41"/>
    <mergeCell ref="C42:E42"/>
    <mergeCell ref="C30:E30"/>
    <mergeCell ref="F31:Q33"/>
    <mergeCell ref="R31:T33"/>
    <mergeCell ref="U31:V33"/>
    <mergeCell ref="W31:Y33"/>
    <mergeCell ref="AA31:AD32"/>
    <mergeCell ref="AA33:AD34"/>
    <mergeCell ref="AE35:AQ35"/>
    <mergeCell ref="AE36:AQ36"/>
    <mergeCell ref="AR36:AT36"/>
    <mergeCell ref="AE37:AQ37"/>
    <mergeCell ref="AR37:AT37"/>
    <mergeCell ref="AA30:AD30"/>
    <mergeCell ref="AE30:AQ30"/>
    <mergeCell ref="AE31:AQ32"/>
    <mergeCell ref="AR31:AT32"/>
    <mergeCell ref="AE33:AQ34"/>
    <mergeCell ref="AR33:AT34"/>
    <mergeCell ref="AR35:AT35"/>
    <mergeCell ref="R38:T38"/>
    <mergeCell ref="U38:V38"/>
    <mergeCell ref="AA38:AD38"/>
    <mergeCell ref="AE38:AQ38"/>
    <mergeCell ref="AR38:AT38"/>
    <mergeCell ref="AE39:AQ39"/>
    <mergeCell ref="AR39:AT39"/>
    <mergeCell ref="AE47:AQ47"/>
    <mergeCell ref="AR47:AT47"/>
  </mergeCells>
  <hyperlinks>
    <hyperlink r:id="rId2" location="bookmark=id.azw4tugnwfme" ref="AA50"/>
  </hyperlinks>
  <drawing r:id="rId3"/>
  <legacy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238</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239</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240</v>
      </c>
      <c r="Z9" s="5"/>
      <c r="AA9" s="5"/>
      <c r="AB9" s="5"/>
      <c r="AC9" s="6"/>
      <c r="AD9" s="28" t="s">
        <v>10</v>
      </c>
      <c r="AE9" s="6"/>
      <c r="AF9" s="30" t="s">
        <v>164</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100.0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400.0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100.0</v>
      </c>
      <c r="AB14" s="50"/>
      <c r="AC14" s="51">
        <f>R11</f>
        <v>100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400.0</v>
      </c>
      <c r="AB16" s="9"/>
      <c r="AC16" s="54">
        <f>R13</f>
        <v>400</v>
      </c>
      <c r="AD16" s="9"/>
      <c r="AE16" s="55" t="str">
        <f>IFERROR(__xludf.DUMMYFUNCTION("SPARKLINE(AA16,{""charttype"",""bar"";""max"",AC16;""min"",0;""color1"",""purple""})"),"")</f>
        <v/>
      </c>
      <c r="AT16" s="33"/>
      <c r="AU16" s="10"/>
    </row>
    <row r="17" ht="17.25" customHeight="1">
      <c r="A17" s="7"/>
      <c r="B17" s="32"/>
      <c r="N17" s="33"/>
      <c r="O17" s="45" t="s">
        <v>26</v>
      </c>
      <c r="P17" s="5"/>
      <c r="Q17" s="6"/>
      <c r="R17" s="46">
        <v>10.0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10.0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2.0</v>
      </c>
      <c r="S21" s="5"/>
      <c r="T21" s="5"/>
      <c r="U21" s="31"/>
      <c r="V21" s="7"/>
      <c r="W21" s="16" t="s">
        <v>30</v>
      </c>
      <c r="X21" s="17"/>
      <c r="Y21" s="17"/>
      <c r="Z21" s="19"/>
      <c r="AA21" s="58">
        <v>40.0</v>
      </c>
      <c r="AB21" s="17"/>
      <c r="AC21" s="19"/>
      <c r="AD21" s="15"/>
      <c r="AE21" s="16" t="s">
        <v>31</v>
      </c>
      <c r="AF21" s="17"/>
      <c r="AG21" s="17"/>
      <c r="AH21" s="19"/>
      <c r="AI21" s="49"/>
      <c r="AJ21" s="50"/>
      <c r="AK21" s="59">
        <f>AA21</f>
        <v>40</v>
      </c>
      <c r="AL21" s="50"/>
      <c r="AM21" s="60">
        <f>AI21+AK21</f>
        <v>40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40.0</v>
      </c>
      <c r="AB23" s="5"/>
      <c r="AC23" s="31"/>
      <c r="AD23" s="15"/>
      <c r="AE23" s="16" t="s">
        <v>34</v>
      </c>
      <c r="AF23" s="17"/>
      <c r="AG23" s="17"/>
      <c r="AH23" s="19"/>
      <c r="AI23" s="63">
        <f>R19</f>
        <v>10</v>
      </c>
      <c r="AJ23" s="6"/>
      <c r="AK23" s="64">
        <f>AA23</f>
        <v>40</v>
      </c>
      <c r="AL23" s="6"/>
      <c r="AM23" s="65">
        <f>AI23+AK23</f>
        <v>50</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f>
        <v>90</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234" t="s">
        <v>12</v>
      </c>
      <c r="AS30" s="17"/>
      <c r="AT30" s="19"/>
      <c r="AU30" s="10"/>
    </row>
    <row r="31" ht="17.25" customHeight="1">
      <c r="A31" s="7"/>
      <c r="B31" s="86" t="s">
        <v>241</v>
      </c>
      <c r="C31" s="17"/>
      <c r="D31" s="17"/>
      <c r="E31" s="50"/>
      <c r="F31" s="87" t="s">
        <v>242</v>
      </c>
      <c r="G31" s="17"/>
      <c r="H31" s="17"/>
      <c r="I31" s="17"/>
      <c r="J31" s="17"/>
      <c r="K31" s="17"/>
      <c r="L31" s="17"/>
      <c r="M31" s="17"/>
      <c r="N31" s="17"/>
      <c r="O31" s="17"/>
      <c r="P31" s="17"/>
      <c r="Q31" s="50"/>
      <c r="R31" s="128" t="s">
        <v>11</v>
      </c>
      <c r="S31" s="17"/>
      <c r="T31" s="50"/>
      <c r="U31" s="128" t="s">
        <v>11</v>
      </c>
      <c r="V31" s="50"/>
      <c r="W31" s="88" t="s">
        <v>55</v>
      </c>
      <c r="X31" s="17"/>
      <c r="Y31" s="19"/>
      <c r="Z31" s="73"/>
      <c r="AA31" s="89" t="s">
        <v>243</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101"/>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8.75" customHeight="1">
      <c r="A35" s="7"/>
      <c r="B35" s="102" t="s">
        <v>244</v>
      </c>
      <c r="E35" s="9"/>
      <c r="F35" s="104" t="s">
        <v>245</v>
      </c>
      <c r="Q35" s="9"/>
      <c r="R35" s="103" t="s">
        <v>11</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8.7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8.7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41.25" customHeight="1">
      <c r="A39" s="7"/>
      <c r="B39" s="102" t="s">
        <v>246</v>
      </c>
      <c r="E39" s="9"/>
      <c r="F39" s="104" t="s">
        <v>247</v>
      </c>
      <c r="Q39" s="9"/>
      <c r="R39" s="104" t="s">
        <v>25</v>
      </c>
      <c r="T39" s="9"/>
      <c r="U39" s="104" t="s">
        <v>248</v>
      </c>
      <c r="V39" s="9"/>
      <c r="W39" s="104" t="s">
        <v>48</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41.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41.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9">
        <v>4.0</v>
      </c>
      <c r="C42" s="80" t="s">
        <v>233</v>
      </c>
      <c r="D42" s="17"/>
      <c r="E42" s="19"/>
      <c r="F42" s="81" t="s">
        <v>41</v>
      </c>
      <c r="G42" s="17"/>
      <c r="H42" s="17"/>
      <c r="I42" s="17"/>
      <c r="J42" s="17"/>
      <c r="K42" s="17"/>
      <c r="L42" s="17"/>
      <c r="M42" s="17"/>
      <c r="N42" s="17"/>
      <c r="O42" s="17"/>
      <c r="P42" s="17"/>
      <c r="Q42" s="19"/>
      <c r="R42" s="230" t="s">
        <v>42</v>
      </c>
      <c r="S42" s="17"/>
      <c r="T42" s="19"/>
      <c r="U42" s="82" t="s">
        <v>43</v>
      </c>
      <c r="V42" s="19"/>
      <c r="W42" s="83" t="s">
        <v>44</v>
      </c>
      <c r="X42" s="17"/>
      <c r="Y42" s="19"/>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28.5" customHeight="1">
      <c r="A43" s="7"/>
      <c r="B43" s="86" t="s">
        <v>249</v>
      </c>
      <c r="C43" s="17"/>
      <c r="D43" s="17"/>
      <c r="E43" s="50"/>
      <c r="F43" s="87" t="s">
        <v>250</v>
      </c>
      <c r="G43" s="17"/>
      <c r="H43" s="17"/>
      <c r="I43" s="17"/>
      <c r="J43" s="17"/>
      <c r="K43" s="17"/>
      <c r="L43" s="17"/>
      <c r="M43" s="17"/>
      <c r="N43" s="17"/>
      <c r="O43" s="17"/>
      <c r="P43" s="17"/>
      <c r="Q43" s="50"/>
      <c r="R43" s="87" t="s">
        <v>25</v>
      </c>
      <c r="S43" s="17"/>
      <c r="T43" s="50"/>
      <c r="U43" s="235"/>
      <c r="V43" s="50"/>
      <c r="W43" s="233" t="s">
        <v>48</v>
      </c>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06"/>
    </row>
    <row r="44" ht="28.5" customHeight="1">
      <c r="A44" s="7"/>
      <c r="B44" s="32"/>
      <c r="E44" s="9"/>
      <c r="F44" s="8"/>
      <c r="Q44" s="9"/>
      <c r="R44" s="8"/>
      <c r="T44" s="9"/>
      <c r="U44" s="8"/>
      <c r="V44" s="9"/>
      <c r="Y44" s="33"/>
      <c r="Z44" s="73"/>
      <c r="AA44" s="101"/>
      <c r="AB44" s="93"/>
      <c r="AC44" s="93"/>
      <c r="AD44" s="94"/>
      <c r="AE44" s="95"/>
      <c r="AF44" s="93"/>
      <c r="AG44" s="93"/>
      <c r="AH44" s="93"/>
      <c r="AI44" s="93"/>
      <c r="AJ44" s="93"/>
      <c r="AK44" s="93"/>
      <c r="AL44" s="93"/>
      <c r="AM44" s="93"/>
      <c r="AN44" s="93"/>
      <c r="AO44" s="93"/>
      <c r="AP44" s="93"/>
      <c r="AQ44" s="93"/>
      <c r="AR44" s="95"/>
      <c r="AS44" s="93"/>
      <c r="AT44" s="96"/>
      <c r="AU44" s="106"/>
    </row>
    <row r="45" ht="28.5" customHeight="1">
      <c r="A45" s="7"/>
      <c r="B45" s="34"/>
      <c r="C45" s="35"/>
      <c r="D45" s="35"/>
      <c r="E45" s="43"/>
      <c r="F45" s="44"/>
      <c r="G45" s="35"/>
      <c r="H45" s="35"/>
      <c r="I45" s="35"/>
      <c r="J45" s="35"/>
      <c r="K45" s="35"/>
      <c r="L45" s="35"/>
      <c r="M45" s="35"/>
      <c r="N45" s="35"/>
      <c r="O45" s="35"/>
      <c r="P45" s="35"/>
      <c r="Q45" s="43"/>
      <c r="R45" s="44"/>
      <c r="S45" s="35"/>
      <c r="T45" s="43"/>
      <c r="U45" s="44"/>
      <c r="V45" s="43"/>
      <c r="W45" s="35"/>
      <c r="X45" s="35"/>
      <c r="Y45" s="36"/>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73"/>
      <c r="C46" s="73"/>
      <c r="D46" s="73"/>
      <c r="E46" s="73"/>
      <c r="F46" s="73"/>
      <c r="G46" s="73"/>
      <c r="H46" s="73"/>
      <c r="I46" s="73"/>
      <c r="J46" s="73"/>
      <c r="K46" s="73"/>
      <c r="L46" s="73"/>
      <c r="M46" s="73"/>
      <c r="N46" s="73"/>
      <c r="O46" s="73"/>
      <c r="P46" s="73"/>
      <c r="Q46" s="73"/>
      <c r="R46" s="73"/>
      <c r="S46" s="73"/>
      <c r="T46" s="73"/>
      <c r="U46" s="73"/>
      <c r="V46" s="109"/>
      <c r="W46" s="109"/>
      <c r="X46" s="73"/>
      <c r="Y46" s="7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110" t="s">
        <v>57</v>
      </c>
      <c r="C47" s="17"/>
      <c r="D47" s="17"/>
      <c r="E47" s="17"/>
      <c r="F47" s="17"/>
      <c r="G47" s="17"/>
      <c r="H47" s="17"/>
      <c r="I47" s="17"/>
      <c r="J47" s="17"/>
      <c r="K47" s="17"/>
      <c r="L47" s="17"/>
      <c r="M47" s="17"/>
      <c r="N47" s="17"/>
      <c r="O47" s="17"/>
      <c r="P47" s="17"/>
      <c r="Q47" s="17"/>
      <c r="R47" s="17"/>
      <c r="S47" s="17"/>
      <c r="T47" s="17"/>
      <c r="U47" s="17"/>
      <c r="V47" s="17"/>
      <c r="W47" s="17"/>
      <c r="X47" s="17"/>
      <c r="Y47" s="19"/>
      <c r="Z47" s="73"/>
      <c r="AA47" s="101"/>
      <c r="AB47" s="93"/>
      <c r="AC47" s="93"/>
      <c r="AD47" s="94"/>
      <c r="AE47" s="95"/>
      <c r="AF47" s="93"/>
      <c r="AG47" s="93"/>
      <c r="AH47" s="93"/>
      <c r="AI47" s="93"/>
      <c r="AJ47" s="93"/>
      <c r="AK47" s="93"/>
      <c r="AL47" s="93"/>
      <c r="AM47" s="93"/>
      <c r="AN47" s="93"/>
      <c r="AO47" s="93"/>
      <c r="AP47" s="93"/>
      <c r="AQ47" s="93"/>
      <c r="AR47" s="95"/>
      <c r="AS47" s="93"/>
      <c r="AT47" s="96"/>
      <c r="AU47" s="111"/>
    </row>
    <row r="48" ht="17.25" customHeight="1">
      <c r="A48" s="7"/>
      <c r="B48" s="112" t="s">
        <v>251</v>
      </c>
      <c r="C48" s="17"/>
      <c r="D48" s="17"/>
      <c r="E48" s="17"/>
      <c r="F48" s="17"/>
      <c r="G48" s="17"/>
      <c r="H48" s="17"/>
      <c r="I48" s="17"/>
      <c r="J48" s="17"/>
      <c r="K48" s="17"/>
      <c r="L48" s="17"/>
      <c r="M48" s="17"/>
      <c r="N48" s="17"/>
      <c r="O48" s="17"/>
      <c r="P48" s="17"/>
      <c r="Q48" s="17"/>
      <c r="R48" s="17"/>
      <c r="S48" s="17"/>
      <c r="T48" s="17"/>
      <c r="U48" s="17"/>
      <c r="V48" s="17"/>
      <c r="W48" s="17"/>
      <c r="X48" s="17"/>
      <c r="Y48" s="19"/>
      <c r="Z48" s="73"/>
      <c r="AA48" s="101"/>
      <c r="AB48" s="93"/>
      <c r="AC48" s="93"/>
      <c r="AD48" s="94"/>
      <c r="AE48" s="95"/>
      <c r="AF48" s="93"/>
      <c r="AG48" s="93"/>
      <c r="AH48" s="93"/>
      <c r="AI48" s="93"/>
      <c r="AJ48" s="93"/>
      <c r="AK48" s="93"/>
      <c r="AL48" s="93"/>
      <c r="AM48" s="93"/>
      <c r="AN48" s="93"/>
      <c r="AO48" s="93"/>
      <c r="AP48" s="93"/>
      <c r="AQ48" s="93"/>
      <c r="AR48" s="95"/>
      <c r="AS48" s="93"/>
      <c r="AT48" s="96"/>
      <c r="AU48" s="113"/>
    </row>
    <row r="49" ht="17.25" customHeight="1">
      <c r="A49" s="7"/>
      <c r="B49" s="32"/>
      <c r="Y49" s="33"/>
      <c r="Z49" s="73"/>
      <c r="AA49" s="101"/>
      <c r="AB49" s="93"/>
      <c r="AC49" s="93"/>
      <c r="AD49" s="94"/>
      <c r="AE49" s="95"/>
      <c r="AF49" s="93"/>
      <c r="AG49" s="93"/>
      <c r="AH49" s="93"/>
      <c r="AI49" s="93"/>
      <c r="AJ49" s="93"/>
      <c r="AK49" s="93"/>
      <c r="AL49" s="93"/>
      <c r="AM49" s="93"/>
      <c r="AN49" s="93"/>
      <c r="AO49" s="93"/>
      <c r="AP49" s="93"/>
      <c r="AQ49" s="93"/>
      <c r="AR49" s="95"/>
      <c r="AS49" s="93"/>
      <c r="AT49" s="96"/>
      <c r="AU49" s="106"/>
    </row>
    <row r="50" ht="17.25" customHeight="1">
      <c r="A50" s="7"/>
      <c r="B50" s="32"/>
      <c r="Y50" s="33"/>
      <c r="Z50" s="73"/>
      <c r="AA50" s="101"/>
      <c r="AB50" s="93"/>
      <c r="AC50" s="93"/>
      <c r="AD50" s="94"/>
      <c r="AE50" s="95"/>
      <c r="AF50" s="93"/>
      <c r="AG50" s="93"/>
      <c r="AH50" s="93"/>
      <c r="AI50" s="93"/>
      <c r="AJ50" s="93"/>
      <c r="AK50" s="93"/>
      <c r="AL50" s="93"/>
      <c r="AM50" s="93"/>
      <c r="AN50" s="93"/>
      <c r="AO50" s="93"/>
      <c r="AP50" s="93"/>
      <c r="AQ50" s="93"/>
      <c r="AR50" s="95"/>
      <c r="AS50" s="93"/>
      <c r="AT50" s="96"/>
      <c r="AU50" s="106"/>
    </row>
    <row r="51" ht="17.25" customHeight="1">
      <c r="A51" s="7"/>
      <c r="B51" s="32"/>
      <c r="Y51" s="33"/>
      <c r="Z51" s="73"/>
      <c r="AA51" s="114"/>
      <c r="AB51" s="115"/>
      <c r="AC51" s="115"/>
      <c r="AD51" s="116"/>
      <c r="AE51" s="117"/>
      <c r="AF51" s="115"/>
      <c r="AG51" s="115"/>
      <c r="AH51" s="115"/>
      <c r="AI51" s="115"/>
      <c r="AJ51" s="115"/>
      <c r="AK51" s="115"/>
      <c r="AL51" s="115"/>
      <c r="AM51" s="115"/>
      <c r="AN51" s="115"/>
      <c r="AO51" s="115"/>
      <c r="AP51" s="115"/>
      <c r="AQ51" s="115"/>
      <c r="AR51" s="117"/>
      <c r="AS51" s="115"/>
      <c r="AT51" s="118"/>
      <c r="AU51" s="113"/>
    </row>
    <row r="52" ht="17.25" customHeight="1">
      <c r="A52" s="7"/>
      <c r="B52" s="32"/>
      <c r="Y52" s="33"/>
      <c r="Z52" s="119"/>
      <c r="AA52" s="15"/>
      <c r="AB52" s="15"/>
      <c r="AC52" s="15"/>
      <c r="AD52" s="15"/>
      <c r="AE52" s="15"/>
      <c r="AF52" s="15"/>
      <c r="AG52" s="15"/>
      <c r="AH52" s="15"/>
      <c r="AI52" s="15"/>
      <c r="AJ52" s="15"/>
      <c r="AK52" s="15"/>
      <c r="AL52" s="15"/>
      <c r="AM52" s="15"/>
      <c r="AN52" s="15"/>
      <c r="AO52" s="15"/>
      <c r="AP52" s="15"/>
      <c r="AQ52" s="15"/>
      <c r="AR52" s="15"/>
      <c r="AS52" s="15"/>
      <c r="AT52" s="15"/>
      <c r="AU52" s="113"/>
    </row>
    <row r="53" ht="17.25" customHeight="1">
      <c r="A53" s="7"/>
      <c r="B53" s="32"/>
      <c r="Y53" s="33"/>
      <c r="Z53" s="73"/>
      <c r="AA53" s="66" t="s">
        <v>51</v>
      </c>
      <c r="AB53" s="67"/>
      <c r="AC53" s="67"/>
      <c r="AD53" s="67"/>
      <c r="AE53" s="67"/>
      <c r="AF53" s="67"/>
      <c r="AG53" s="67"/>
      <c r="AH53" s="67"/>
      <c r="AI53" s="67"/>
      <c r="AJ53" s="67"/>
      <c r="AK53" s="67"/>
      <c r="AL53" s="67"/>
      <c r="AM53" s="67"/>
      <c r="AN53" s="67"/>
      <c r="AO53" s="67"/>
      <c r="AP53" s="67"/>
      <c r="AQ53" s="67"/>
      <c r="AR53" s="67"/>
      <c r="AS53" s="67"/>
      <c r="AT53" s="68"/>
    </row>
    <row r="54" ht="17.25" customHeight="1">
      <c r="A54" s="7"/>
      <c r="B54" s="32"/>
      <c r="Y54" s="33"/>
      <c r="Z54" s="73"/>
      <c r="AA54" s="120" t="s">
        <v>252</v>
      </c>
      <c r="AB54" s="17"/>
      <c r="AC54" s="17"/>
      <c r="AD54" s="17"/>
      <c r="AE54" s="17"/>
      <c r="AF54" s="17"/>
      <c r="AG54" s="17"/>
      <c r="AH54" s="17"/>
      <c r="AI54" s="17"/>
      <c r="AJ54" s="17"/>
      <c r="AK54" s="17"/>
      <c r="AL54" s="17"/>
      <c r="AM54" s="17"/>
      <c r="AN54" s="17"/>
      <c r="AO54" s="17"/>
      <c r="AP54" s="17"/>
      <c r="AQ54" s="17"/>
      <c r="AR54" s="17"/>
      <c r="AS54" s="17"/>
      <c r="AT54" s="19"/>
    </row>
    <row r="55" ht="17.25" customHeight="1">
      <c r="A55" s="7"/>
      <c r="B55" s="32"/>
      <c r="Y55" s="33"/>
      <c r="Z55" s="73"/>
      <c r="AA55" s="32"/>
      <c r="AT55" s="33"/>
    </row>
    <row r="56" ht="17.25" customHeight="1">
      <c r="A56" s="7"/>
      <c r="B56" s="32"/>
      <c r="Y56" s="33"/>
      <c r="Z56" s="73"/>
      <c r="AA56" s="32"/>
      <c r="AT56" s="33"/>
    </row>
    <row r="57" ht="17.25" customHeight="1">
      <c r="A57" s="7"/>
      <c r="B57" s="32"/>
      <c r="Y57" s="33"/>
      <c r="Z57" s="73"/>
      <c r="AA57" s="32"/>
      <c r="AT57" s="33"/>
    </row>
    <row r="58" ht="17.25" customHeight="1">
      <c r="A58" s="7"/>
      <c r="B58" s="32"/>
      <c r="Y58" s="33"/>
      <c r="Z58" s="73"/>
      <c r="AA58" s="32"/>
      <c r="AT58" s="33"/>
    </row>
    <row r="59" ht="17.25" customHeight="1">
      <c r="A59" s="7"/>
      <c r="B59" s="32"/>
      <c r="Y59" s="33"/>
      <c r="Z59" s="73"/>
      <c r="AA59" s="32"/>
      <c r="AT59" s="33"/>
    </row>
    <row r="60" ht="17.25" customHeight="1">
      <c r="A60" s="7"/>
      <c r="B60" s="32"/>
      <c r="Y60" s="33"/>
      <c r="Z60" s="73"/>
      <c r="AA60" s="32"/>
      <c r="AT60" s="33"/>
    </row>
    <row r="61" ht="17.25" customHeight="1">
      <c r="A61" s="15"/>
      <c r="B61" s="32"/>
      <c r="Y61" s="33"/>
      <c r="Z61" s="73"/>
      <c r="AA61" s="32"/>
      <c r="AT61" s="33"/>
    </row>
    <row r="62" ht="17.25" customHeight="1">
      <c r="A62" s="15"/>
      <c r="B62" s="32"/>
      <c r="Y62" s="33"/>
      <c r="Z62" s="73"/>
      <c r="AA62" s="32"/>
      <c r="AT62" s="33"/>
    </row>
    <row r="63" ht="17.25" customHeight="1">
      <c r="A63" s="15"/>
      <c r="B63" s="32"/>
      <c r="Y63" s="33"/>
      <c r="Z63" s="73"/>
      <c r="AA63" s="32"/>
      <c r="AT63" s="33"/>
    </row>
    <row r="64" ht="17.25" customHeight="1">
      <c r="A64" s="15"/>
      <c r="B64" s="34"/>
      <c r="C64" s="35"/>
      <c r="D64" s="35"/>
      <c r="E64" s="35"/>
      <c r="F64" s="35"/>
      <c r="G64" s="35"/>
      <c r="H64" s="35"/>
      <c r="I64" s="35"/>
      <c r="J64" s="35"/>
      <c r="K64" s="35"/>
      <c r="L64" s="35"/>
      <c r="M64" s="35"/>
      <c r="N64" s="35"/>
      <c r="O64" s="35"/>
      <c r="P64" s="35"/>
      <c r="Q64" s="35"/>
      <c r="R64" s="35"/>
      <c r="S64" s="35"/>
      <c r="T64" s="35"/>
      <c r="U64" s="35"/>
      <c r="V64" s="35"/>
      <c r="W64" s="35"/>
      <c r="X64" s="35"/>
      <c r="Y64" s="36"/>
      <c r="Z64" s="73"/>
      <c r="AA64" s="34"/>
      <c r="AB64" s="35"/>
      <c r="AC64" s="35"/>
      <c r="AD64" s="35"/>
      <c r="AE64" s="35"/>
      <c r="AF64" s="35"/>
      <c r="AG64" s="35"/>
      <c r="AH64" s="35"/>
      <c r="AI64" s="35"/>
      <c r="AJ64" s="35"/>
      <c r="AK64" s="35"/>
      <c r="AL64" s="35"/>
      <c r="AM64" s="35"/>
      <c r="AN64" s="35"/>
      <c r="AO64" s="35"/>
      <c r="AP64" s="35"/>
      <c r="AQ64" s="35"/>
      <c r="AR64" s="35"/>
      <c r="AS64" s="35"/>
      <c r="AT64" s="36"/>
    </row>
    <row r="65" ht="17.25" customHeight="1">
      <c r="A65" s="15"/>
      <c r="B65" s="121"/>
      <c r="C65" s="121"/>
      <c r="D65" s="121"/>
      <c r="E65" s="121"/>
      <c r="F65" s="121"/>
      <c r="G65" s="121"/>
      <c r="H65" s="121"/>
      <c r="I65" s="121"/>
      <c r="J65" s="121"/>
      <c r="K65" s="121"/>
      <c r="L65" s="121"/>
      <c r="M65" s="121"/>
      <c r="N65" s="121"/>
      <c r="O65" s="121"/>
      <c r="P65" s="121"/>
      <c r="Q65" s="121"/>
      <c r="R65" s="121"/>
      <c r="S65" s="15"/>
      <c r="T65" s="15"/>
      <c r="U65" s="15"/>
      <c r="V65" s="15"/>
      <c r="W65" s="15"/>
      <c r="X65" s="15"/>
      <c r="Y65" s="121"/>
      <c r="Z65" s="121"/>
      <c r="AA65" s="121"/>
      <c r="AB65" s="121"/>
      <c r="AC65" s="121"/>
      <c r="AD65" s="15"/>
      <c r="AE65" s="121"/>
      <c r="AF65" s="121"/>
      <c r="AG65" s="121"/>
      <c r="AH65" s="121"/>
      <c r="AI65" s="121"/>
      <c r="AJ65" s="121"/>
      <c r="AK65" s="121"/>
      <c r="AL65" s="121"/>
      <c r="AM65" s="121"/>
      <c r="AN65" s="121"/>
      <c r="AO65" s="121"/>
      <c r="AP65" s="121"/>
      <c r="AQ65" s="121"/>
      <c r="AR65" s="121"/>
      <c r="AS65" s="121"/>
      <c r="AT65" s="121"/>
      <c r="AU65" s="106"/>
    </row>
    <row r="66" ht="17.25" customHeight="1">
      <c r="A66" s="122"/>
      <c r="B66" s="123"/>
      <c r="C66" s="123"/>
      <c r="D66" s="123"/>
      <c r="E66" s="123"/>
      <c r="F66" s="123"/>
      <c r="G66" s="123"/>
      <c r="H66" s="123"/>
      <c r="I66" s="123"/>
      <c r="J66" s="123"/>
      <c r="K66" s="123"/>
      <c r="L66" s="123"/>
      <c r="M66" s="123"/>
      <c r="N66" s="123"/>
      <c r="O66" s="123"/>
      <c r="P66" s="123"/>
      <c r="Q66" s="123"/>
      <c r="R66" s="123"/>
      <c r="S66" s="15"/>
      <c r="T66" s="15"/>
      <c r="U66" s="15"/>
      <c r="V66" s="15"/>
      <c r="W66" s="15"/>
      <c r="X66" s="15"/>
      <c r="Y66" s="121"/>
      <c r="Z66" s="121"/>
      <c r="AA66" s="121"/>
      <c r="AB66" s="121"/>
      <c r="AC66" s="121"/>
      <c r="AD66" s="15"/>
      <c r="AE66" s="123"/>
      <c r="AF66" s="123"/>
      <c r="AG66" s="123"/>
      <c r="AH66" s="123"/>
      <c r="AI66" s="123"/>
      <c r="AJ66" s="123"/>
      <c r="AK66" s="123"/>
      <c r="AL66" s="123"/>
      <c r="AM66" s="123"/>
      <c r="AN66" s="123"/>
      <c r="AO66" s="123"/>
      <c r="AP66" s="123"/>
      <c r="AQ66" s="123"/>
      <c r="AR66" s="123"/>
      <c r="AS66" s="123"/>
      <c r="AT66" s="123"/>
      <c r="AU66" s="111"/>
    </row>
    <row r="67" ht="17.25" customHeight="1">
      <c r="A67" s="122"/>
      <c r="B67" s="124" t="s">
        <v>60</v>
      </c>
      <c r="C67" s="17"/>
      <c r="D67" s="17"/>
      <c r="E67" s="19"/>
      <c r="F67" s="125"/>
      <c r="G67" s="17"/>
      <c r="H67" s="17"/>
      <c r="I67" s="17"/>
      <c r="J67" s="17"/>
      <c r="K67" s="17"/>
      <c r="L67" s="17"/>
      <c r="M67" s="17"/>
      <c r="N67" s="17"/>
      <c r="O67" s="17"/>
      <c r="P67" s="17"/>
      <c r="Q67" s="17"/>
      <c r="R67" s="17"/>
      <c r="S67" s="17"/>
      <c r="T67" s="17"/>
      <c r="U67" s="17"/>
      <c r="V67" s="17"/>
      <c r="W67" s="17"/>
      <c r="X67" s="17"/>
      <c r="Y67" s="19"/>
      <c r="Z67" s="122"/>
      <c r="AA67" s="122"/>
      <c r="AB67" s="122"/>
      <c r="AC67" s="122"/>
      <c r="AD67" s="122"/>
      <c r="AE67" s="122"/>
      <c r="AF67" s="122"/>
      <c r="AG67" s="122"/>
      <c r="AH67" s="122"/>
      <c r="AI67" s="122"/>
      <c r="AJ67" s="122"/>
      <c r="AK67" s="122"/>
      <c r="AL67" s="122"/>
      <c r="AM67" s="122"/>
      <c r="AN67" s="122"/>
      <c r="AO67" s="122"/>
      <c r="AP67" s="78" t="s">
        <v>61</v>
      </c>
      <c r="AQ67" s="67"/>
      <c r="AR67" s="67"/>
      <c r="AS67" s="67"/>
      <c r="AT67" s="68"/>
      <c r="AU67" s="113"/>
    </row>
    <row r="68" ht="17.25" customHeight="1">
      <c r="A68" s="15"/>
      <c r="B68" s="32"/>
      <c r="E68" s="33"/>
      <c r="F68" s="32"/>
      <c r="Y68" s="33"/>
      <c r="Z68" s="15"/>
      <c r="AA68" s="15"/>
      <c r="AB68" s="15"/>
      <c r="AC68" s="15"/>
      <c r="AD68" s="15"/>
      <c r="AE68" s="15"/>
      <c r="AF68" s="15"/>
      <c r="AG68" s="15"/>
      <c r="AH68" s="15"/>
      <c r="AI68" s="15"/>
      <c r="AJ68" s="15"/>
      <c r="AK68" s="15"/>
      <c r="AL68" s="15"/>
      <c r="AM68" s="15"/>
      <c r="AN68" s="15"/>
      <c r="AO68" s="15"/>
      <c r="AP68" s="126"/>
      <c r="AQ68" s="17"/>
      <c r="AR68" s="17"/>
      <c r="AS68" s="17"/>
      <c r="AT68" s="19"/>
      <c r="AU68" s="106"/>
    </row>
    <row r="69" ht="17.25" customHeight="1">
      <c r="A69" s="15"/>
      <c r="B69" s="32"/>
      <c r="E69" s="33"/>
      <c r="F69" s="32"/>
      <c r="Y69" s="33"/>
      <c r="Z69" s="15"/>
      <c r="AA69" s="15"/>
      <c r="AB69" s="15"/>
      <c r="AC69" s="15"/>
      <c r="AD69" s="15"/>
      <c r="AE69" s="15"/>
      <c r="AF69" s="15"/>
      <c r="AG69" s="15"/>
      <c r="AH69" s="15"/>
      <c r="AI69" s="15"/>
      <c r="AJ69" s="15"/>
      <c r="AK69" s="15"/>
      <c r="AL69" s="15"/>
      <c r="AM69" s="15"/>
      <c r="AN69" s="15"/>
      <c r="AO69" s="15"/>
      <c r="AP69" s="32"/>
      <c r="AT69" s="33"/>
      <c r="AU69" s="106"/>
    </row>
    <row r="70" ht="17.25" customHeight="1">
      <c r="A70" s="122"/>
      <c r="B70" s="32"/>
      <c r="E70" s="33"/>
      <c r="F70" s="32"/>
      <c r="Y70" s="33"/>
      <c r="Z70" s="122"/>
      <c r="AA70" s="122"/>
      <c r="AB70" s="122"/>
      <c r="AC70" s="122"/>
      <c r="AD70" s="122"/>
      <c r="AE70" s="122"/>
      <c r="AF70" s="122"/>
      <c r="AG70" s="122"/>
      <c r="AH70" s="122"/>
      <c r="AI70" s="122"/>
      <c r="AJ70" s="122"/>
      <c r="AK70" s="122"/>
      <c r="AL70" s="122"/>
      <c r="AM70" s="122"/>
      <c r="AN70" s="122"/>
      <c r="AO70" s="122"/>
      <c r="AP70" s="32"/>
      <c r="AT70" s="33"/>
      <c r="AU70" s="113"/>
    </row>
    <row r="71" ht="17.25" customHeight="1">
      <c r="A71" s="122"/>
      <c r="B71" s="34"/>
      <c r="C71" s="35"/>
      <c r="D71" s="35"/>
      <c r="E71" s="36"/>
      <c r="F71" s="34"/>
      <c r="G71" s="35"/>
      <c r="H71" s="35"/>
      <c r="I71" s="35"/>
      <c r="J71" s="35"/>
      <c r="K71" s="35"/>
      <c r="L71" s="35"/>
      <c r="M71" s="35"/>
      <c r="N71" s="35"/>
      <c r="O71" s="35"/>
      <c r="P71" s="35"/>
      <c r="Q71" s="35"/>
      <c r="R71" s="35"/>
      <c r="S71" s="35"/>
      <c r="T71" s="35"/>
      <c r="U71" s="35"/>
      <c r="V71" s="35"/>
      <c r="W71" s="35"/>
      <c r="X71" s="35"/>
      <c r="Y71" s="36"/>
      <c r="Z71" s="122"/>
      <c r="AA71" s="122"/>
      <c r="AB71" s="122"/>
      <c r="AC71" s="122"/>
      <c r="AD71" s="122"/>
      <c r="AE71" s="122"/>
      <c r="AF71" s="122"/>
      <c r="AG71" s="122"/>
      <c r="AH71" s="122"/>
      <c r="AI71" s="122"/>
      <c r="AJ71" s="122"/>
      <c r="AK71" s="122"/>
      <c r="AL71" s="122"/>
      <c r="AM71" s="122"/>
      <c r="AN71" s="122"/>
      <c r="AO71" s="122"/>
      <c r="AP71" s="34"/>
      <c r="AQ71" s="35"/>
      <c r="AR71" s="35"/>
      <c r="AS71" s="35"/>
      <c r="AT71" s="36"/>
      <c r="AU71" s="113"/>
    </row>
    <row r="72" ht="17.2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row>
    <row r="73" ht="17.25" customHeight="1">
      <c r="A73" s="1" t="s">
        <v>62</v>
      </c>
    </row>
    <row r="74" ht="17.25" customHeight="1"/>
    <row r="75" ht="17.25" customHeight="1"/>
    <row r="76" ht="17.25" customHeight="1"/>
  </sheetData>
  <mergeCells count="185">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W38:Y38"/>
    <mergeCell ref="AA39:AD39"/>
    <mergeCell ref="AA40:AD40"/>
    <mergeCell ref="AA41:AD41"/>
    <mergeCell ref="C38:E38"/>
    <mergeCell ref="F38:Q38"/>
    <mergeCell ref="R38:T38"/>
    <mergeCell ref="U38:V38"/>
    <mergeCell ref="B39:E41"/>
    <mergeCell ref="F39:Q41"/>
    <mergeCell ref="W39:Y41"/>
    <mergeCell ref="F43:Q45"/>
    <mergeCell ref="R43:T45"/>
    <mergeCell ref="B48:Y64"/>
    <mergeCell ref="B67:E71"/>
    <mergeCell ref="F67:Y71"/>
    <mergeCell ref="A73:AU74"/>
    <mergeCell ref="U43:V45"/>
    <mergeCell ref="W43:Y45"/>
    <mergeCell ref="AA43:AD43"/>
    <mergeCell ref="AA44:AD44"/>
    <mergeCell ref="AA46:AD46"/>
    <mergeCell ref="AA48:AD48"/>
    <mergeCell ref="AA49:AD49"/>
    <mergeCell ref="AA50:AD50"/>
    <mergeCell ref="AA51:AD51"/>
    <mergeCell ref="AA45:AD45"/>
    <mergeCell ref="B47:Y47"/>
    <mergeCell ref="AA47:AD47"/>
    <mergeCell ref="C42:E42"/>
    <mergeCell ref="F42:Q42"/>
    <mergeCell ref="R42:T42"/>
    <mergeCell ref="U42:V42"/>
    <mergeCell ref="W42:Y42"/>
    <mergeCell ref="AA42:AD42"/>
    <mergeCell ref="B43:E45"/>
    <mergeCell ref="AE39:AQ39"/>
    <mergeCell ref="AR39:AT39"/>
    <mergeCell ref="AE40:AQ40"/>
    <mergeCell ref="AR40:AT40"/>
    <mergeCell ref="AE41:AQ41"/>
    <mergeCell ref="AR41:AT41"/>
    <mergeCell ref="AR42:AT42"/>
    <mergeCell ref="AE42:AQ42"/>
    <mergeCell ref="AE43:AQ43"/>
    <mergeCell ref="AR43:AT43"/>
    <mergeCell ref="AE44:AQ44"/>
    <mergeCell ref="AR44:AT44"/>
    <mergeCell ref="AE45:AQ45"/>
    <mergeCell ref="AR45:AT45"/>
    <mergeCell ref="AE46:AQ46"/>
    <mergeCell ref="AR46:AT46"/>
    <mergeCell ref="AE47:AQ47"/>
    <mergeCell ref="AR47:AT47"/>
    <mergeCell ref="AE48:AQ48"/>
    <mergeCell ref="AR48:AT48"/>
    <mergeCell ref="AR49:AT49"/>
    <mergeCell ref="AP67:AT67"/>
    <mergeCell ref="AP68:AT71"/>
    <mergeCell ref="AE49:AQ49"/>
    <mergeCell ref="AE50:AQ50"/>
    <mergeCell ref="AR50:AT50"/>
    <mergeCell ref="AE51:AQ51"/>
    <mergeCell ref="AR51:AT51"/>
    <mergeCell ref="AA53:AT53"/>
    <mergeCell ref="AA54:AT64"/>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l09v13cf7dax" ref="AA5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73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74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75</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40.0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30.0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40.0</v>
      </c>
      <c r="AB14" s="50"/>
      <c r="AC14" s="51">
        <f>R11</f>
        <v>40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2.0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30.0</v>
      </c>
      <c r="AB16" s="9"/>
      <c r="AC16" s="54">
        <f>R13</f>
        <v>30</v>
      </c>
      <c r="AD16" s="9"/>
      <c r="AE16" s="55" t="str">
        <f>IFERROR(__xludf.DUMMYFUNCTION("SPARKLINE(AA16,{""charttype"",""bar"";""max"",AC16;""min"",0;""color1"",""purple""})"),"")</f>
        <v/>
      </c>
      <c r="AT16" s="33"/>
      <c r="AU16" s="10"/>
    </row>
    <row r="17" ht="17.25" customHeight="1">
      <c r="A17" s="7"/>
      <c r="B17" s="32"/>
      <c r="N17" s="33"/>
      <c r="O17" s="45" t="s">
        <v>26</v>
      </c>
      <c r="P17" s="5"/>
      <c r="Q17" s="6"/>
      <c r="R17" s="46">
        <v>7.0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3.0</v>
      </c>
      <c r="AB18" s="9"/>
      <c r="AC18" s="56">
        <f>IF(R17-R19&lt;1, 1, R17-R19)</f>
        <v>3</v>
      </c>
      <c r="AD18" s="9"/>
      <c r="AE18" s="55" t="str">
        <f>IFERROR(__xludf.DUMMYFUNCTION("SPARKLINE(AA18,{""charttype"",""bar"";""max"",AC18;""min"",0;""color1"",""skyblue""})"),"")</f>
        <v/>
      </c>
      <c r="AT18" s="33"/>
      <c r="AU18" s="10"/>
    </row>
    <row r="19" ht="17.25" customHeight="1">
      <c r="A19" s="7"/>
      <c r="B19" s="32"/>
      <c r="N19" s="33"/>
      <c r="O19" s="45" t="s">
        <v>28</v>
      </c>
      <c r="P19" s="5"/>
      <c r="Q19" s="6"/>
      <c r="R19" s="46">
        <v>4.0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2.0</v>
      </c>
      <c r="S21" s="5"/>
      <c r="T21" s="5"/>
      <c r="U21" s="31"/>
      <c r="V21" s="7"/>
      <c r="W21" s="16" t="s">
        <v>30</v>
      </c>
      <c r="X21" s="17"/>
      <c r="Y21" s="17"/>
      <c r="Z21" s="19"/>
      <c r="AA21" s="58">
        <v>5.0</v>
      </c>
      <c r="AB21" s="17"/>
      <c r="AC21" s="19"/>
      <c r="AD21" s="15"/>
      <c r="AE21" s="16" t="s">
        <v>31</v>
      </c>
      <c r="AF21" s="17"/>
      <c r="AG21" s="17"/>
      <c r="AH21" s="19"/>
      <c r="AI21" s="49"/>
      <c r="AJ21" s="50"/>
      <c r="AK21" s="59">
        <f>AA21</f>
        <v>5</v>
      </c>
      <c r="AL21" s="50"/>
      <c r="AM21" s="60">
        <f>AI21+AK21</f>
        <v>5</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15.0</v>
      </c>
      <c r="AB23" s="5"/>
      <c r="AC23" s="31"/>
      <c r="AD23" s="15"/>
      <c r="AE23" s="16" t="s">
        <v>34</v>
      </c>
      <c r="AF23" s="17"/>
      <c r="AG23" s="17"/>
      <c r="AH23" s="19"/>
      <c r="AI23" s="63">
        <f>R19</f>
        <v>4</v>
      </c>
      <c r="AJ23" s="6"/>
      <c r="AK23" s="64">
        <f>AA23</f>
        <v>15</v>
      </c>
      <c r="AL23" s="6"/>
      <c r="AM23" s="65">
        <f>AI23+AK23</f>
        <v>19</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64</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75</v>
      </c>
      <c r="C31" s="17"/>
      <c r="D31" s="17"/>
      <c r="E31" s="50"/>
      <c r="F31" s="87" t="s">
        <v>76</v>
      </c>
      <c r="G31" s="17"/>
      <c r="H31" s="17"/>
      <c r="I31" s="17"/>
      <c r="J31" s="17"/>
      <c r="K31" s="17"/>
      <c r="L31" s="17"/>
      <c r="M31" s="17"/>
      <c r="N31" s="17"/>
      <c r="O31" s="17"/>
      <c r="P31" s="17"/>
      <c r="Q31" s="50"/>
      <c r="R31" s="128" t="s">
        <v>11</v>
      </c>
      <c r="S31" s="17"/>
      <c r="T31" s="50"/>
      <c r="U31" s="62"/>
      <c r="V31" s="31"/>
      <c r="W31" s="88" t="s">
        <v>77</v>
      </c>
      <c r="X31" s="17"/>
      <c r="Y31" s="19"/>
      <c r="Z31" s="73"/>
      <c r="AA31" s="130"/>
      <c r="AB31" s="12"/>
      <c r="AC31" s="12"/>
      <c r="AD31" s="13"/>
      <c r="AE31" s="131"/>
      <c r="AF31" s="12"/>
      <c r="AG31" s="12"/>
      <c r="AH31" s="12"/>
      <c r="AI31" s="12"/>
      <c r="AJ31" s="12"/>
      <c r="AK31" s="12"/>
      <c r="AL31" s="12"/>
      <c r="AM31" s="12"/>
      <c r="AN31" s="12"/>
      <c r="AO31" s="12"/>
      <c r="AP31" s="12"/>
      <c r="AQ31" s="12"/>
      <c r="AR31" s="131"/>
      <c r="AS31" s="12"/>
      <c r="AT31" s="38"/>
      <c r="AU31" s="10"/>
    </row>
    <row r="32" ht="17.25" customHeight="1">
      <c r="A32" s="7"/>
      <c r="B32" s="32"/>
      <c r="E32" s="9"/>
      <c r="F32" s="8"/>
      <c r="Q32" s="9"/>
      <c r="R32" s="8"/>
      <c r="T32" s="9"/>
      <c r="U32" s="32"/>
      <c r="V32" s="33"/>
      <c r="W32" s="8"/>
      <c r="Y32" s="33"/>
      <c r="Z32" s="73"/>
      <c r="AA32" s="92"/>
      <c r="AB32" s="93"/>
      <c r="AC32" s="93"/>
      <c r="AD32" s="94"/>
      <c r="AE32" s="95"/>
      <c r="AF32" s="93"/>
      <c r="AG32" s="93"/>
      <c r="AH32" s="93"/>
      <c r="AI32" s="93"/>
      <c r="AJ32" s="93"/>
      <c r="AK32" s="93"/>
      <c r="AL32" s="93"/>
      <c r="AM32" s="93"/>
      <c r="AN32" s="93"/>
      <c r="AO32" s="93"/>
      <c r="AP32" s="93"/>
      <c r="AQ32" s="93"/>
      <c r="AR32" s="95"/>
      <c r="AS32" s="93"/>
      <c r="AT32" s="96"/>
      <c r="AU32" s="10"/>
    </row>
    <row r="33" ht="17.25" customHeight="1">
      <c r="A33" s="7"/>
      <c r="B33" s="37"/>
      <c r="C33" s="12"/>
      <c r="D33" s="12"/>
      <c r="E33" s="13"/>
      <c r="F33" s="11"/>
      <c r="G33" s="12"/>
      <c r="H33" s="12"/>
      <c r="I33" s="12"/>
      <c r="J33" s="12"/>
      <c r="K33" s="12"/>
      <c r="L33" s="12"/>
      <c r="M33" s="12"/>
      <c r="N33" s="12"/>
      <c r="O33" s="12"/>
      <c r="P33" s="12"/>
      <c r="Q33" s="13"/>
      <c r="R33" s="11"/>
      <c r="S33" s="12"/>
      <c r="T33" s="13"/>
      <c r="U33" s="34"/>
      <c r="V33" s="36"/>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78</v>
      </c>
      <c r="E35" s="9"/>
      <c r="F35" s="104" t="s">
        <v>79</v>
      </c>
      <c r="Q35" s="9"/>
      <c r="R35" s="103" t="s">
        <v>11</v>
      </c>
      <c r="T35" s="9"/>
      <c r="U35" s="62"/>
      <c r="V35" s="31"/>
      <c r="W35" s="104" t="s">
        <v>48</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32"/>
      <c r="V36" s="33"/>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34"/>
      <c r="V37" s="36"/>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80</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32" t="s">
        <v>72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hyperlinks>
    <hyperlink r:id="rId2" location="bookmark=id.3gkzr3tbzmkb" ref="AA50"/>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81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82</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83</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15.0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15.0</v>
      </c>
      <c r="AB14" s="50"/>
      <c r="AC14" s="51">
        <f>R11</f>
        <v>15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0.0</v>
      </c>
      <c r="AB16" s="9"/>
      <c r="AC16" s="54">
        <f>R13</f>
        <v>0</v>
      </c>
      <c r="AD16" s="9"/>
      <c r="AE16" s="55" t="str">
        <f>IFERROR(__xludf.DUMMYFUNCTION("SPARKLINE(AA16,{""charttype"",""bar"";""max"",AC16;""min"",0;""color1"",""purple""})"),"")</f>
        <v/>
      </c>
      <c r="AT16" s="33"/>
      <c r="AU16" s="10"/>
    </row>
    <row r="17" ht="17.25" customHeight="1">
      <c r="A17" s="7"/>
      <c r="B17" s="32"/>
      <c r="N17" s="33"/>
      <c r="O17" s="45" t="s">
        <v>26</v>
      </c>
      <c r="P17" s="5"/>
      <c r="Q17" s="6"/>
      <c r="R17" s="46">
        <v>4.0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2.0</v>
      </c>
      <c r="AB18" s="9"/>
      <c r="AC18" s="56">
        <f>IF(R17-R19&lt;1, 1, R17-R19)</f>
        <v>2</v>
      </c>
      <c r="AD18" s="9"/>
      <c r="AE18" s="55" t="str">
        <f>IFERROR(__xludf.DUMMYFUNCTION("SPARKLINE(AA18,{""charttype"",""bar"";""max"",AC18;""min"",0;""color1"",""skyblue""})"),"")</f>
        <v/>
      </c>
      <c r="AT18" s="33"/>
      <c r="AU18" s="10"/>
    </row>
    <row r="19" ht="17.25" customHeight="1">
      <c r="A19" s="7"/>
      <c r="B19" s="32"/>
      <c r="N19" s="33"/>
      <c r="O19" s="45" t="s">
        <v>28</v>
      </c>
      <c r="P19" s="5"/>
      <c r="Q19" s="6"/>
      <c r="R19" s="46">
        <v>2.0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1.0</v>
      </c>
      <c r="S21" s="5"/>
      <c r="T21" s="5"/>
      <c r="U21" s="31"/>
      <c r="V21" s="7"/>
      <c r="W21" s="16" t="s">
        <v>30</v>
      </c>
      <c r="X21" s="17"/>
      <c r="Y21" s="17"/>
      <c r="Z21" s="19"/>
      <c r="AA21" s="58">
        <v>12.0</v>
      </c>
      <c r="AB21" s="17"/>
      <c r="AC21" s="19"/>
      <c r="AD21" s="15"/>
      <c r="AE21" s="16" t="s">
        <v>31</v>
      </c>
      <c r="AF21" s="17"/>
      <c r="AG21" s="17"/>
      <c r="AH21" s="19"/>
      <c r="AI21" s="49"/>
      <c r="AJ21" s="50"/>
      <c r="AK21" s="59">
        <f>AA21</f>
        <v>12</v>
      </c>
      <c r="AL21" s="50"/>
      <c r="AM21" s="60">
        <f>AI21+AK21</f>
        <v>12</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14.0</v>
      </c>
      <c r="AB23" s="5"/>
      <c r="AC23" s="31"/>
      <c r="AD23" s="15"/>
      <c r="AE23" s="16" t="s">
        <v>34</v>
      </c>
      <c r="AF23" s="17"/>
      <c r="AG23" s="17"/>
      <c r="AH23" s="19"/>
      <c r="AI23" s="63">
        <f>R19</f>
        <v>2</v>
      </c>
      <c r="AJ23" s="6"/>
      <c r="AK23" s="64">
        <f>AA23</f>
        <v>14</v>
      </c>
      <c r="AL23" s="6"/>
      <c r="AM23" s="65">
        <f>AI23+AK23</f>
        <v>16</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32</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133" t="s">
        <v>11</v>
      </c>
      <c r="C31" s="17"/>
      <c r="D31" s="17"/>
      <c r="E31" s="50"/>
      <c r="F31" s="134" t="s">
        <v>11</v>
      </c>
      <c r="G31" s="17"/>
      <c r="H31" s="17"/>
      <c r="I31" s="17"/>
      <c r="J31" s="17"/>
      <c r="K31" s="17"/>
      <c r="L31" s="17"/>
      <c r="M31" s="17"/>
      <c r="N31" s="17"/>
      <c r="O31" s="17"/>
      <c r="P31" s="17"/>
      <c r="Q31" s="50"/>
      <c r="R31" s="128" t="s">
        <v>11</v>
      </c>
      <c r="S31" s="17"/>
      <c r="T31" s="50"/>
      <c r="U31" s="128" t="s">
        <v>11</v>
      </c>
      <c r="V31" s="50"/>
      <c r="W31" s="135" t="s">
        <v>11</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58</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84</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l09v13cf7dax" ref="AA50"/>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85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86</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87</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45.0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20.0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45.0</v>
      </c>
      <c r="AB14" s="50"/>
      <c r="AC14" s="51">
        <f>R11</f>
        <v>45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2.0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20.0</v>
      </c>
      <c r="AB16" s="9"/>
      <c r="AC16" s="54">
        <f>R13</f>
        <v>20</v>
      </c>
      <c r="AD16" s="9"/>
      <c r="AE16" s="55" t="str">
        <f>IFERROR(__xludf.DUMMYFUNCTION("SPARKLINE(AA16,{""charttype"",""bar"";""max"",AC16;""min"",0;""color1"",""purple""})"),"")</f>
        <v/>
      </c>
      <c r="AT16" s="33"/>
      <c r="AU16" s="10"/>
    </row>
    <row r="17" ht="17.25" customHeight="1">
      <c r="A17" s="7"/>
      <c r="B17" s="32"/>
      <c r="N17" s="33"/>
      <c r="O17" s="45" t="s">
        <v>26</v>
      </c>
      <c r="P17" s="5"/>
      <c r="Q17" s="6"/>
      <c r="R17" s="46">
        <v>6.0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3.0</v>
      </c>
      <c r="AB18" s="9"/>
      <c r="AC18" s="56">
        <f>IF(R17-R19&lt;1, 1, R17-R19)</f>
        <v>3</v>
      </c>
      <c r="AD18" s="9"/>
      <c r="AE18" s="55" t="str">
        <f>IFERROR(__xludf.DUMMYFUNCTION("SPARKLINE(AA18,{""charttype"",""bar"";""max"",AC18;""min"",0;""color1"",""skyblue""})"),"")</f>
        <v/>
      </c>
      <c r="AT18" s="33"/>
      <c r="AU18" s="10"/>
    </row>
    <row r="19" ht="17.25" customHeight="1">
      <c r="A19" s="7"/>
      <c r="B19" s="32"/>
      <c r="N19" s="33"/>
      <c r="O19" s="45" t="s">
        <v>28</v>
      </c>
      <c r="P19" s="5"/>
      <c r="Q19" s="6"/>
      <c r="R19" s="46">
        <v>3.0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2.0</v>
      </c>
      <c r="S21" s="5"/>
      <c r="T21" s="5"/>
      <c r="U21" s="31"/>
      <c r="V21" s="7"/>
      <c r="W21" s="16" t="s">
        <v>30</v>
      </c>
      <c r="X21" s="17"/>
      <c r="Y21" s="17"/>
      <c r="Z21" s="19"/>
      <c r="AA21" s="58">
        <v>10.0</v>
      </c>
      <c r="AB21" s="17"/>
      <c r="AC21" s="19"/>
      <c r="AD21" s="15"/>
      <c r="AE21" s="16" t="s">
        <v>31</v>
      </c>
      <c r="AF21" s="17"/>
      <c r="AG21" s="17"/>
      <c r="AH21" s="19"/>
      <c r="AI21" s="49"/>
      <c r="AJ21" s="50"/>
      <c r="AK21" s="59">
        <f>AA21</f>
        <v>10</v>
      </c>
      <c r="AL21" s="50"/>
      <c r="AM21" s="60">
        <f>AI21+AK21</f>
        <v>10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136" t="s">
        <v>7</v>
      </c>
      <c r="U23" s="33"/>
      <c r="V23" s="7"/>
      <c r="W23" s="16" t="s">
        <v>33</v>
      </c>
      <c r="X23" s="17"/>
      <c r="Y23" s="17"/>
      <c r="Z23" s="19"/>
      <c r="AA23" s="62">
        <v>12.0</v>
      </c>
      <c r="AB23" s="5"/>
      <c r="AC23" s="31"/>
      <c r="AD23" s="15"/>
      <c r="AE23" s="16" t="s">
        <v>34</v>
      </c>
      <c r="AF23" s="17"/>
      <c r="AG23" s="17"/>
      <c r="AH23" s="19"/>
      <c r="AI23" s="63">
        <f>R19</f>
        <v>3</v>
      </c>
      <c r="AJ23" s="6"/>
      <c r="AK23" s="64">
        <f>AA23</f>
        <v>12</v>
      </c>
      <c r="AL23" s="6"/>
      <c r="AM23" s="65">
        <f>AI23+AK23</f>
        <v>15</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53</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83</v>
      </c>
      <c r="C31" s="17"/>
      <c r="D31" s="17"/>
      <c r="E31" s="50"/>
      <c r="F31" s="87" t="s">
        <v>88</v>
      </c>
      <c r="G31" s="17"/>
      <c r="H31" s="17"/>
      <c r="I31" s="17"/>
      <c r="J31" s="17"/>
      <c r="K31" s="17"/>
      <c r="L31" s="17"/>
      <c r="M31" s="17"/>
      <c r="N31" s="17"/>
      <c r="O31" s="17"/>
      <c r="P31" s="17"/>
      <c r="Q31" s="50"/>
      <c r="R31" s="87" t="s">
        <v>89</v>
      </c>
      <c r="S31" s="17"/>
      <c r="T31" s="50"/>
      <c r="U31" s="62"/>
      <c r="V31" s="31"/>
      <c r="W31" s="88" t="s">
        <v>55</v>
      </c>
      <c r="X31" s="17"/>
      <c r="Y31" s="19"/>
      <c r="Z31" s="73"/>
      <c r="AA31" s="89" t="s">
        <v>90</v>
      </c>
      <c r="AD31" s="9"/>
      <c r="AE31" s="129" t="s">
        <v>71</v>
      </c>
      <c r="AR31" s="91" t="s">
        <v>51</v>
      </c>
      <c r="AS31" s="5"/>
      <c r="AT31" s="31"/>
      <c r="AU31" s="10"/>
    </row>
    <row r="32" ht="17.25" customHeight="1">
      <c r="A32" s="7"/>
      <c r="B32" s="32"/>
      <c r="E32" s="9"/>
      <c r="F32" s="8"/>
      <c r="Q32" s="9"/>
      <c r="R32" s="8"/>
      <c r="T32" s="9"/>
      <c r="U32" s="32"/>
      <c r="V32" s="33"/>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34"/>
      <c r="V33" s="36"/>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53</v>
      </c>
      <c r="E35" s="9"/>
      <c r="F35" s="87" t="s">
        <v>91</v>
      </c>
      <c r="G35" s="17"/>
      <c r="H35" s="17"/>
      <c r="I35" s="17"/>
      <c r="J35" s="17"/>
      <c r="K35" s="17"/>
      <c r="L35" s="17"/>
      <c r="M35" s="17"/>
      <c r="N35" s="17"/>
      <c r="O35" s="17"/>
      <c r="P35" s="17"/>
      <c r="Q35" s="50"/>
      <c r="R35" s="103" t="s">
        <v>11</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137">
        <v>3.0</v>
      </c>
      <c r="C38" s="138" t="s">
        <v>56</v>
      </c>
      <c r="D38" s="35"/>
      <c r="E38" s="36"/>
      <c r="F38" s="139" t="s">
        <v>41</v>
      </c>
      <c r="G38" s="35"/>
      <c r="H38" s="35"/>
      <c r="I38" s="35"/>
      <c r="J38" s="35"/>
      <c r="K38" s="35"/>
      <c r="L38" s="35"/>
      <c r="M38" s="35"/>
      <c r="N38" s="35"/>
      <c r="O38" s="35"/>
      <c r="P38" s="35"/>
      <c r="Q38" s="36"/>
      <c r="R38" s="140" t="s">
        <v>42</v>
      </c>
      <c r="S38" s="35"/>
      <c r="T38" s="36"/>
      <c r="U38" s="141" t="s">
        <v>43</v>
      </c>
      <c r="V38" s="36"/>
      <c r="W38" s="142" t="s">
        <v>44</v>
      </c>
      <c r="X38" s="35"/>
      <c r="Y38" s="36"/>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92</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72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ai116hs57heb" ref="AA50"/>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93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94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95</v>
      </c>
      <c r="Z9" s="5"/>
      <c r="AA9" s="5"/>
      <c r="AB9" s="5"/>
      <c r="AC9" s="6"/>
      <c r="AD9" s="28" t="s">
        <v>10</v>
      </c>
      <c r="AE9" s="6"/>
      <c r="AF9" s="29" t="s">
        <v>11</v>
      </c>
      <c r="AG9" s="5"/>
      <c r="AH9" s="6"/>
      <c r="AI9" s="28" t="s">
        <v>12</v>
      </c>
      <c r="AJ9" s="6"/>
      <c r="AK9" s="30" t="s">
        <v>66</v>
      </c>
      <c r="AL9" s="6"/>
      <c r="AM9" s="28" t="s">
        <v>14</v>
      </c>
      <c r="AN9" s="6"/>
      <c r="AO9" s="30" t="s">
        <v>15</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60.0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55.0</v>
      </c>
      <c r="AB14" s="50"/>
      <c r="AC14" s="51">
        <f>R11</f>
        <v>60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0.0</v>
      </c>
      <c r="AB16" s="9"/>
      <c r="AC16" s="54">
        <f>R13</f>
        <v>0</v>
      </c>
      <c r="AD16" s="9"/>
      <c r="AE16" s="55" t="str">
        <f>IFERROR(__xludf.DUMMYFUNCTION("SPARKLINE(AA16,{""charttype"",""bar"";""max"",AC16;""min"",0;""color1"",""purple""})"),"")</f>
        <v/>
      </c>
      <c r="AT16" s="33"/>
      <c r="AU16" s="10"/>
    </row>
    <row r="17" ht="17.25" customHeight="1">
      <c r="A17" s="7"/>
      <c r="B17" s="32"/>
      <c r="N17" s="33"/>
      <c r="O17" s="45" t="s">
        <v>26</v>
      </c>
      <c r="P17" s="5"/>
      <c r="Q17" s="6"/>
      <c r="R17" s="46">
        <v>2.0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4.0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1.0</v>
      </c>
      <c r="S21" s="5"/>
      <c r="T21" s="5"/>
      <c r="U21" s="31"/>
      <c r="V21" s="7"/>
      <c r="W21" s="16" t="s">
        <v>30</v>
      </c>
      <c r="X21" s="17"/>
      <c r="Y21" s="17"/>
      <c r="Z21" s="19"/>
      <c r="AA21" s="58">
        <v>8.0</v>
      </c>
      <c r="AB21" s="17"/>
      <c r="AC21" s="19"/>
      <c r="AD21" s="15"/>
      <c r="AE21" s="16" t="s">
        <v>31</v>
      </c>
      <c r="AF21" s="17"/>
      <c r="AG21" s="17"/>
      <c r="AH21" s="19"/>
      <c r="AI21" s="49"/>
      <c r="AJ21" s="50"/>
      <c r="AK21" s="59">
        <f>AA21</f>
        <v>8</v>
      </c>
      <c r="AL21" s="50"/>
      <c r="AM21" s="60">
        <f>AI21+AK21</f>
        <v>8</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20.0</v>
      </c>
      <c r="AB23" s="5"/>
      <c r="AC23" s="31"/>
      <c r="AD23" s="15"/>
      <c r="AE23" s="16" t="s">
        <v>34</v>
      </c>
      <c r="AF23" s="17"/>
      <c r="AG23" s="17"/>
      <c r="AH23" s="19"/>
      <c r="AI23" s="63">
        <f>R19</f>
        <v>4</v>
      </c>
      <c r="AJ23" s="6"/>
      <c r="AK23" s="64">
        <f>AA23</f>
        <v>20</v>
      </c>
      <c r="AL23" s="6"/>
      <c r="AM23" s="65">
        <f>AI23+AK23</f>
        <v>24</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14</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96</v>
      </c>
      <c r="C31" s="17"/>
      <c r="D31" s="17"/>
      <c r="E31" s="50"/>
      <c r="F31" s="127" t="s">
        <v>97</v>
      </c>
      <c r="G31" s="17"/>
      <c r="H31" s="17"/>
      <c r="I31" s="17"/>
      <c r="J31" s="17"/>
      <c r="K31" s="17"/>
      <c r="L31" s="17"/>
      <c r="M31" s="17"/>
      <c r="N31" s="17"/>
      <c r="O31" s="17"/>
      <c r="P31" s="17"/>
      <c r="Q31" s="50"/>
      <c r="R31" s="87" t="s">
        <v>28</v>
      </c>
      <c r="S31" s="17"/>
      <c r="T31" s="50"/>
      <c r="U31" s="128" t="s">
        <v>11</v>
      </c>
      <c r="V31" s="50"/>
      <c r="W31" s="88" t="s">
        <v>55</v>
      </c>
      <c r="X31" s="17"/>
      <c r="Y31" s="19"/>
      <c r="Z31" s="73"/>
      <c r="AA31" s="130"/>
      <c r="AB31" s="12"/>
      <c r="AC31" s="12"/>
      <c r="AD31" s="13"/>
      <c r="AE31" s="131"/>
      <c r="AF31" s="12"/>
      <c r="AG31" s="12"/>
      <c r="AH31" s="12"/>
      <c r="AI31" s="12"/>
      <c r="AJ31" s="12"/>
      <c r="AK31" s="12"/>
      <c r="AL31" s="12"/>
      <c r="AM31" s="12"/>
      <c r="AN31" s="12"/>
      <c r="AO31" s="12"/>
      <c r="AP31" s="12"/>
      <c r="AQ31" s="12"/>
      <c r="AR31" s="131"/>
      <c r="AS31" s="12"/>
      <c r="AT31" s="38"/>
      <c r="AU31" s="10"/>
    </row>
    <row r="32" ht="17.25" customHeight="1">
      <c r="A32" s="7"/>
      <c r="B32" s="32"/>
      <c r="E32" s="9"/>
      <c r="F32" s="8"/>
      <c r="Q32" s="9"/>
      <c r="R32" s="8"/>
      <c r="T32" s="9"/>
      <c r="U32" s="8"/>
      <c r="V32" s="9"/>
      <c r="W32" s="8"/>
      <c r="Y32" s="33"/>
      <c r="Z32" s="73"/>
      <c r="AA32" s="92"/>
      <c r="AB32" s="93"/>
      <c r="AC32" s="93"/>
      <c r="AD32" s="94"/>
      <c r="AE32" s="95"/>
      <c r="AF32" s="93"/>
      <c r="AG32" s="93"/>
      <c r="AH32" s="93"/>
      <c r="AI32" s="93"/>
      <c r="AJ32" s="93"/>
      <c r="AK32" s="93"/>
      <c r="AL32" s="93"/>
      <c r="AM32" s="93"/>
      <c r="AN32" s="93"/>
      <c r="AO32" s="93"/>
      <c r="AP32" s="93"/>
      <c r="AQ32" s="93"/>
      <c r="AR32" s="95"/>
      <c r="AS32" s="93"/>
      <c r="AT32" s="96"/>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98</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72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hyperlinks>
    <hyperlink r:id="rId2" location="bookmark=id.3iiaq3wr5shq" ref="AA50"/>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99</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100</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101</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50.0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50.0</v>
      </c>
      <c r="AB14" s="50"/>
      <c r="AC14" s="51">
        <f>R11</f>
        <v>50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1.0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0.0</v>
      </c>
      <c r="AB16" s="9"/>
      <c r="AC16" s="54">
        <f>R13</f>
        <v>0</v>
      </c>
      <c r="AD16" s="9"/>
      <c r="AE16" s="55" t="str">
        <f>IFERROR(__xludf.DUMMYFUNCTION("SPARKLINE(AA16,{""charttype"",""bar"";""max"",AC16;""min"",0;""color1"",""purple""})"),"")</f>
        <v/>
      </c>
      <c r="AT16" s="33"/>
      <c r="AU16" s="10"/>
    </row>
    <row r="17" ht="17.25" customHeight="1">
      <c r="A17" s="7"/>
      <c r="B17" s="32"/>
      <c r="N17" s="33"/>
      <c r="O17" s="45" t="s">
        <v>26</v>
      </c>
      <c r="P17" s="5"/>
      <c r="Q17" s="6"/>
      <c r="R17" s="46">
        <v>3.0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1.0</v>
      </c>
      <c r="AB18" s="9"/>
      <c r="AC18" s="56">
        <f>IF(R17-R19&lt;1, 1, R17-R19)</f>
        <v>1</v>
      </c>
      <c r="AD18" s="9"/>
      <c r="AE18" s="55" t="str">
        <f>IFERROR(__xludf.DUMMYFUNCTION("SPARKLINE(AA18,{""charttype"",""bar"";""max"",AC18;""min"",0;""color1"",""skyblue""})"),"")</f>
        <v/>
      </c>
      <c r="AT18" s="33"/>
      <c r="AU18" s="10"/>
    </row>
    <row r="19" ht="17.25" customHeight="1">
      <c r="A19" s="7"/>
      <c r="B19" s="32"/>
      <c r="N19" s="33"/>
      <c r="O19" s="45" t="s">
        <v>28</v>
      </c>
      <c r="P19" s="5"/>
      <c r="Q19" s="6"/>
      <c r="R19" s="46">
        <v>4.0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1.0</v>
      </c>
      <c r="S21" s="5"/>
      <c r="T21" s="5"/>
      <c r="U21" s="31"/>
      <c r="V21" s="7"/>
      <c r="W21" s="16" t="s">
        <v>30</v>
      </c>
      <c r="X21" s="17"/>
      <c r="Y21" s="17"/>
      <c r="Z21" s="19"/>
      <c r="AA21" s="58">
        <v>10.0</v>
      </c>
      <c r="AB21" s="17"/>
      <c r="AC21" s="19"/>
      <c r="AD21" s="15"/>
      <c r="AE21" s="16" t="s">
        <v>31</v>
      </c>
      <c r="AF21" s="17"/>
      <c r="AG21" s="17"/>
      <c r="AH21" s="19"/>
      <c r="AI21" s="49"/>
      <c r="AJ21" s="50"/>
      <c r="AK21" s="59">
        <f>AA21</f>
        <v>10</v>
      </c>
      <c r="AL21" s="50"/>
      <c r="AM21" s="60">
        <f>AI21+AK21</f>
        <v>10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24.0</v>
      </c>
      <c r="AB23" s="5"/>
      <c r="AC23" s="31"/>
      <c r="AD23" s="15"/>
      <c r="AE23" s="16" t="s">
        <v>34</v>
      </c>
      <c r="AF23" s="17"/>
      <c r="AG23" s="17"/>
      <c r="AH23" s="19"/>
      <c r="AI23" s="63">
        <f>R19</f>
        <v>4</v>
      </c>
      <c r="AJ23" s="6"/>
      <c r="AK23" s="64">
        <f>AA23</f>
        <v>24</v>
      </c>
      <c r="AL23" s="6"/>
      <c r="AM23" s="65">
        <f>AI23+AK23</f>
        <v>28</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9"/>
      <c r="AB25" s="5"/>
      <c r="AC25" s="31"/>
      <c r="AD25" s="15"/>
      <c r="AE25" s="16" t="s">
        <v>37</v>
      </c>
      <c r="AF25" s="17"/>
      <c r="AG25" s="17"/>
      <c r="AH25" s="19"/>
      <c r="AI25" s="63">
        <f>R17*10+R19-10</f>
        <v>24</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96</v>
      </c>
      <c r="C31" s="17"/>
      <c r="D31" s="17"/>
      <c r="E31" s="50"/>
      <c r="F31" s="127" t="s">
        <v>97</v>
      </c>
      <c r="G31" s="17"/>
      <c r="H31" s="17"/>
      <c r="I31" s="17"/>
      <c r="J31" s="17"/>
      <c r="K31" s="17"/>
      <c r="L31" s="17"/>
      <c r="M31" s="17"/>
      <c r="N31" s="17"/>
      <c r="O31" s="17"/>
      <c r="P31" s="17"/>
      <c r="Q31" s="50"/>
      <c r="R31" s="87" t="s">
        <v>28</v>
      </c>
      <c r="S31" s="17"/>
      <c r="T31" s="50"/>
      <c r="U31" s="128" t="s">
        <v>11</v>
      </c>
      <c r="V31" s="50"/>
      <c r="W31" s="88" t="s">
        <v>55</v>
      </c>
      <c r="X31" s="17"/>
      <c r="Y31" s="19"/>
      <c r="Z31" s="73"/>
      <c r="AA31" s="89" t="s">
        <v>70</v>
      </c>
      <c r="AD31" s="9"/>
      <c r="AE31" s="129" t="s">
        <v>71</v>
      </c>
      <c r="AR31" s="91" t="s">
        <v>51</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139" t="s">
        <v>41</v>
      </c>
      <c r="G34" s="35"/>
      <c r="H34" s="35"/>
      <c r="I34" s="35"/>
      <c r="J34" s="35"/>
      <c r="K34" s="35"/>
      <c r="L34" s="35"/>
      <c r="M34" s="35"/>
      <c r="N34" s="35"/>
      <c r="O34" s="35"/>
      <c r="P34" s="35"/>
      <c r="Q34" s="36"/>
      <c r="R34" s="141" t="s">
        <v>42</v>
      </c>
      <c r="S34" s="35"/>
      <c r="T34" s="36"/>
      <c r="U34" s="141" t="s">
        <v>43</v>
      </c>
      <c r="V34" s="36"/>
      <c r="W34" s="142" t="s">
        <v>44</v>
      </c>
      <c r="X34" s="35"/>
      <c r="Y34" s="36"/>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102</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72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nsfvtmik9rhq" ref="AA50"/>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103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104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105</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20.0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20.0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20.0</v>
      </c>
      <c r="AB14" s="50"/>
      <c r="AC14" s="51">
        <f>R11</f>
        <v>20</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2.0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20.0</v>
      </c>
      <c r="AB16" s="9"/>
      <c r="AC16" s="54">
        <f>R13</f>
        <v>20</v>
      </c>
      <c r="AD16" s="9"/>
      <c r="AE16" s="55" t="str">
        <f>IFERROR(__xludf.DUMMYFUNCTION("SPARKLINE(AA16,{""charttype"",""bar"";""max"",AC16;""min"",0;""color1"",""purple""})"),"")</f>
        <v/>
      </c>
      <c r="AT16" s="33"/>
      <c r="AU16" s="10"/>
    </row>
    <row r="17" ht="17.25" customHeight="1">
      <c r="A17" s="7"/>
      <c r="B17" s="32"/>
      <c r="N17" s="33"/>
      <c r="O17" s="45" t="s">
        <v>26</v>
      </c>
      <c r="P17" s="5"/>
      <c r="Q17" s="6"/>
      <c r="R17" s="46">
        <v>8.0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5.0</v>
      </c>
      <c r="AB18" s="9"/>
      <c r="AC18" s="56">
        <f>IF(R17-R19&lt;1, 1, R17-R19)</f>
        <v>5</v>
      </c>
      <c r="AD18" s="9"/>
      <c r="AE18" s="55" t="str">
        <f>IFERROR(__xludf.DUMMYFUNCTION("SPARKLINE(AA18,{""charttype"",""bar"";""max"",AC18;""min"",0;""color1"",""skyblue""})"),"")</f>
        <v/>
      </c>
      <c r="AT18" s="33"/>
      <c r="AU18" s="10"/>
    </row>
    <row r="19" ht="17.25" customHeight="1">
      <c r="A19" s="7"/>
      <c r="B19" s="32"/>
      <c r="N19" s="33"/>
      <c r="O19" s="45" t="s">
        <v>28</v>
      </c>
      <c r="P19" s="5"/>
      <c r="Q19" s="6"/>
      <c r="R19" s="46">
        <v>3.0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2.0</v>
      </c>
      <c r="S21" s="5"/>
      <c r="T21" s="5"/>
      <c r="U21" s="31"/>
      <c r="V21" s="7"/>
      <c r="W21" s="16" t="s">
        <v>30</v>
      </c>
      <c r="X21" s="17"/>
      <c r="Y21" s="17"/>
      <c r="Z21" s="19"/>
      <c r="AA21" s="58">
        <v>10.0</v>
      </c>
      <c r="AB21" s="17"/>
      <c r="AC21" s="19"/>
      <c r="AD21" s="15"/>
      <c r="AE21" s="16" t="s">
        <v>31</v>
      </c>
      <c r="AF21" s="17"/>
      <c r="AG21" s="17"/>
      <c r="AH21" s="19"/>
      <c r="AI21" s="49"/>
      <c r="AJ21" s="50"/>
      <c r="AK21" s="59">
        <f>AA21</f>
        <v>10</v>
      </c>
      <c r="AL21" s="50"/>
      <c r="AM21" s="60">
        <f>AI21+AK21</f>
        <v>10</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5.0</v>
      </c>
      <c r="AB23" s="5"/>
      <c r="AC23" s="31"/>
      <c r="AD23" s="15"/>
      <c r="AE23" s="16" t="s">
        <v>34</v>
      </c>
      <c r="AF23" s="17"/>
      <c r="AG23" s="17"/>
      <c r="AH23" s="19"/>
      <c r="AI23" s="63">
        <f>R19</f>
        <v>3</v>
      </c>
      <c r="AJ23" s="6"/>
      <c r="AK23" s="64">
        <f>AA23</f>
        <v>5</v>
      </c>
      <c r="AL23" s="6"/>
      <c r="AM23" s="65">
        <f>AI23+AK23</f>
        <v>8</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R17*10+R19-10</f>
        <v>73</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105</v>
      </c>
      <c r="C31" s="17"/>
      <c r="D31" s="17"/>
      <c r="E31" s="50"/>
      <c r="F31" s="87" t="s">
        <v>106</v>
      </c>
      <c r="G31" s="17"/>
      <c r="H31" s="17"/>
      <c r="I31" s="17"/>
      <c r="J31" s="17"/>
      <c r="K31" s="17"/>
      <c r="L31" s="17"/>
      <c r="M31" s="17"/>
      <c r="N31" s="17"/>
      <c r="O31" s="17"/>
      <c r="P31" s="17"/>
      <c r="Q31" s="50"/>
      <c r="R31" s="128" t="s">
        <v>11</v>
      </c>
      <c r="S31" s="17"/>
      <c r="T31" s="50"/>
      <c r="U31" s="128" t="s">
        <v>11</v>
      </c>
      <c r="V31" s="50"/>
      <c r="W31" s="88" t="s">
        <v>55</v>
      </c>
      <c r="X31" s="17"/>
      <c r="Y31" s="19"/>
      <c r="Z31" s="73"/>
      <c r="AA31" s="89" t="s">
        <v>107</v>
      </c>
      <c r="AD31" s="9"/>
      <c r="AE31" s="129" t="s">
        <v>108</v>
      </c>
      <c r="AR31" s="143" t="s">
        <v>109</v>
      </c>
      <c r="AS31" s="5"/>
      <c r="AT31" s="31"/>
      <c r="AU31" s="10"/>
    </row>
    <row r="32" ht="17.25" customHeight="1">
      <c r="A32" s="7"/>
      <c r="B32" s="32"/>
      <c r="E32" s="9"/>
      <c r="F32" s="8"/>
      <c r="Q32" s="9"/>
      <c r="R32" s="8"/>
      <c r="T32" s="9"/>
      <c r="U32" s="8"/>
      <c r="V32" s="9"/>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11"/>
      <c r="V33" s="13"/>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2" t="s">
        <v>53</v>
      </c>
      <c r="E35" s="9"/>
      <c r="F35" s="87" t="s">
        <v>110</v>
      </c>
      <c r="G35" s="17"/>
      <c r="H35" s="17"/>
      <c r="I35" s="17"/>
      <c r="J35" s="17"/>
      <c r="K35" s="17"/>
      <c r="L35" s="17"/>
      <c r="M35" s="17"/>
      <c r="N35" s="17"/>
      <c r="O35" s="17"/>
      <c r="P35" s="17"/>
      <c r="Q35" s="50"/>
      <c r="R35" s="103" t="s">
        <v>11</v>
      </c>
      <c r="T35" s="9"/>
      <c r="U35" s="103" t="s">
        <v>11</v>
      </c>
      <c r="V35" s="9"/>
      <c r="W35" s="104" t="s">
        <v>55</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137">
        <v>3.0</v>
      </c>
      <c r="C38" s="138" t="s">
        <v>56</v>
      </c>
      <c r="D38" s="35"/>
      <c r="E38" s="36"/>
      <c r="F38" s="139" t="s">
        <v>41</v>
      </c>
      <c r="G38" s="35"/>
      <c r="H38" s="35"/>
      <c r="I38" s="35"/>
      <c r="J38" s="35"/>
      <c r="K38" s="35"/>
      <c r="L38" s="35"/>
      <c r="M38" s="35"/>
      <c r="N38" s="35"/>
      <c r="O38" s="35"/>
      <c r="P38" s="35"/>
      <c r="Q38" s="36"/>
      <c r="R38" s="140" t="s">
        <v>42</v>
      </c>
      <c r="S38" s="35"/>
      <c r="T38" s="36"/>
      <c r="U38" s="141" t="s">
        <v>43</v>
      </c>
      <c r="V38" s="36"/>
      <c r="W38" s="142" t="s">
        <v>44</v>
      </c>
      <c r="X38" s="35"/>
      <c r="Y38" s="36"/>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2"/>
      <c r="E39" s="9"/>
      <c r="F39" s="104"/>
      <c r="Q39" s="9"/>
      <c r="R39" s="103" t="s">
        <v>11</v>
      </c>
      <c r="T39" s="9"/>
      <c r="U39" s="103" t="s">
        <v>11</v>
      </c>
      <c r="V39" s="9"/>
      <c r="W39" s="104" t="s">
        <v>55</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111</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112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rh2btyvq52od" ref="AA50"/>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3"/>
    </row>
    <row r="4" ht="17.25" customHeight="1">
      <c r="A4" s="2"/>
      <c r="B4" s="4" t="s">
        <v>113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6"/>
      <c r="AU4" s="3"/>
    </row>
    <row r="5" ht="17.25" customHeight="1">
      <c r="A5" s="7"/>
      <c r="B5" s="8"/>
      <c r="AT5" s="9"/>
      <c r="AU5" s="10"/>
    </row>
    <row r="6" ht="17.25" customHeight="1">
      <c r="A6" s="7"/>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3"/>
      <c r="AU6" s="10"/>
    </row>
    <row r="7" ht="17.25" customHeight="1">
      <c r="A7" s="7"/>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0"/>
    </row>
    <row r="8" ht="17.25" customHeight="1">
      <c r="A8" s="7"/>
      <c r="B8" s="16" t="s">
        <v>3</v>
      </c>
      <c r="C8" s="17"/>
      <c r="D8" s="17"/>
      <c r="E8" s="17"/>
      <c r="F8" s="17"/>
      <c r="G8" s="17"/>
      <c r="H8" s="17"/>
      <c r="I8" s="17"/>
      <c r="J8" s="17"/>
      <c r="K8" s="17"/>
      <c r="L8" s="17"/>
      <c r="M8" s="17"/>
      <c r="N8" s="17"/>
      <c r="O8" s="18" t="s">
        <v>4</v>
      </c>
      <c r="P8" s="17"/>
      <c r="Q8" s="17"/>
      <c r="R8" s="17"/>
      <c r="S8" s="17"/>
      <c r="T8" s="17"/>
      <c r="U8" s="19"/>
      <c r="V8" s="2"/>
      <c r="W8" s="20" t="s">
        <v>114</v>
      </c>
      <c r="X8" s="21"/>
      <c r="Y8" s="21"/>
      <c r="Z8" s="21"/>
      <c r="AA8" s="21"/>
      <c r="AB8" s="21"/>
      <c r="AC8" s="21"/>
      <c r="AD8" s="21"/>
      <c r="AE8" s="21"/>
      <c r="AF8" s="21"/>
      <c r="AG8" s="21"/>
      <c r="AH8" s="21"/>
      <c r="AI8" s="21"/>
      <c r="AJ8" s="21"/>
      <c r="AK8" s="21"/>
      <c r="AL8" s="21"/>
      <c r="AM8" s="21"/>
      <c r="AN8" s="21"/>
      <c r="AO8" s="21"/>
      <c r="AP8" s="21"/>
      <c r="AQ8" s="21"/>
      <c r="AR8" s="21"/>
      <c r="AS8" s="21"/>
      <c r="AT8" s="22"/>
      <c r="AU8" s="10"/>
    </row>
    <row r="9" ht="17.25" customHeight="1">
      <c r="A9" s="7"/>
      <c r="B9" s="23"/>
      <c r="C9" s="17"/>
      <c r="D9" s="17"/>
      <c r="E9" s="17"/>
      <c r="F9" s="17"/>
      <c r="G9" s="17"/>
      <c r="H9" s="17"/>
      <c r="I9" s="17"/>
      <c r="J9" s="17"/>
      <c r="K9" s="17"/>
      <c r="L9" s="17"/>
      <c r="M9" s="17"/>
      <c r="N9" s="19"/>
      <c r="O9" s="24" t="s">
        <v>6</v>
      </c>
      <c r="P9" s="17"/>
      <c r="Q9" s="19"/>
      <c r="R9" s="25" t="s">
        <v>7</v>
      </c>
      <c r="S9" s="17"/>
      <c r="T9" s="17"/>
      <c r="U9" s="19"/>
      <c r="V9" s="7"/>
      <c r="W9" s="26" t="s">
        <v>8</v>
      </c>
      <c r="X9" s="6"/>
      <c r="Y9" s="27" t="s">
        <v>115</v>
      </c>
      <c r="Z9" s="5"/>
      <c r="AA9" s="5"/>
      <c r="AB9" s="5"/>
      <c r="AC9" s="6"/>
      <c r="AD9" s="28" t="s">
        <v>10</v>
      </c>
      <c r="AE9" s="6"/>
      <c r="AF9" s="29" t="s">
        <v>11</v>
      </c>
      <c r="AG9" s="5"/>
      <c r="AH9" s="6"/>
      <c r="AI9" s="28" t="s">
        <v>12</v>
      </c>
      <c r="AJ9" s="6"/>
      <c r="AK9" s="30" t="s">
        <v>66</v>
      </c>
      <c r="AL9" s="6"/>
      <c r="AM9" s="28" t="s">
        <v>14</v>
      </c>
      <c r="AN9" s="6"/>
      <c r="AO9" s="30" t="s">
        <v>67</v>
      </c>
      <c r="AP9" s="6"/>
      <c r="AQ9" s="28" t="s">
        <v>16</v>
      </c>
      <c r="AR9" s="6"/>
      <c r="AS9" s="30" t="s">
        <v>17</v>
      </c>
      <c r="AT9" s="31"/>
      <c r="AU9" s="10"/>
    </row>
    <row r="10" ht="17.25" customHeight="1">
      <c r="A10" s="7"/>
      <c r="B10" s="32"/>
      <c r="N10" s="33"/>
      <c r="O10" s="34"/>
      <c r="P10" s="35"/>
      <c r="Q10" s="36"/>
      <c r="R10" s="34"/>
      <c r="S10" s="35"/>
      <c r="T10" s="35"/>
      <c r="U10" s="36"/>
      <c r="V10" s="7"/>
      <c r="W10" s="37"/>
      <c r="X10" s="13"/>
      <c r="Y10" s="11"/>
      <c r="Z10" s="12"/>
      <c r="AA10" s="12"/>
      <c r="AB10" s="12"/>
      <c r="AC10" s="13"/>
      <c r="AD10" s="11"/>
      <c r="AE10" s="13"/>
      <c r="AF10" s="11"/>
      <c r="AG10" s="12"/>
      <c r="AH10" s="13"/>
      <c r="AI10" s="11"/>
      <c r="AJ10" s="13"/>
      <c r="AK10" s="11"/>
      <c r="AL10" s="13"/>
      <c r="AM10" s="11"/>
      <c r="AN10" s="13"/>
      <c r="AO10" s="11"/>
      <c r="AP10" s="13"/>
      <c r="AQ10" s="11"/>
      <c r="AR10" s="13"/>
      <c r="AS10" s="11"/>
      <c r="AT10" s="38"/>
      <c r="AU10" s="10"/>
    </row>
    <row r="11" ht="17.25" customHeight="1">
      <c r="A11" s="7"/>
      <c r="B11" s="32"/>
      <c r="N11" s="33"/>
      <c r="O11" s="39" t="s">
        <v>18</v>
      </c>
      <c r="Q11" s="9"/>
      <c r="R11" s="40">
        <v>35.0</v>
      </c>
      <c r="U11" s="33"/>
      <c r="V11" s="7"/>
      <c r="W11" s="26" t="s">
        <v>19</v>
      </c>
      <c r="X11" s="6"/>
      <c r="Y11" s="41" t="s">
        <v>20</v>
      </c>
      <c r="Z11" s="5"/>
      <c r="AA11" s="5"/>
      <c r="AB11" s="5"/>
      <c r="AC11" s="28" t="s">
        <v>21</v>
      </c>
      <c r="AD11" s="6"/>
      <c r="AE11" s="42" t="s">
        <v>20</v>
      </c>
      <c r="AI11" s="28" t="s">
        <v>22</v>
      </c>
      <c r="AJ11" s="6"/>
      <c r="AK11" s="30">
        <v>0.0</v>
      </c>
      <c r="AL11" s="6"/>
      <c r="AM11" s="30" t="str">
        <f>IFERROR(__xludf.DUMMYFUNCTION("if(AK11&lt;=33,SPARKLINE(AK11,{""charttype"",""bar"";""max"",100;""min"",0;""color1"",""red""}),if(AK11&lt;=66,SPARKLINE(AK11,{""charttype"",""bar"";""max"",100;""min"",0;""color1"",""yellow""}),SPARKLINE(AK11,{""charttype"",""bar"";""max"",100;""min"",0;""colo"&amp;"r1"",""green""})))"),"")</f>
        <v/>
      </c>
      <c r="AN11" s="5"/>
      <c r="AO11" s="5"/>
      <c r="AP11" s="5"/>
      <c r="AQ11" s="5"/>
      <c r="AR11" s="5"/>
      <c r="AS11" s="5"/>
      <c r="AT11" s="31"/>
      <c r="AU11" s="10"/>
    </row>
    <row r="12" ht="17.25" customHeight="1">
      <c r="A12" s="7"/>
      <c r="B12" s="32"/>
      <c r="N12" s="33"/>
      <c r="O12" s="12"/>
      <c r="P12" s="12"/>
      <c r="Q12" s="13"/>
      <c r="R12" s="11"/>
      <c r="S12" s="12"/>
      <c r="T12" s="12"/>
      <c r="U12" s="38"/>
      <c r="V12" s="7"/>
      <c r="W12" s="34"/>
      <c r="X12" s="43"/>
      <c r="Y12" s="44"/>
      <c r="Z12" s="35"/>
      <c r="AA12" s="35"/>
      <c r="AB12" s="35"/>
      <c r="AC12" s="44"/>
      <c r="AD12" s="43"/>
      <c r="AE12" s="35"/>
      <c r="AF12" s="35"/>
      <c r="AG12" s="35"/>
      <c r="AH12" s="35"/>
      <c r="AI12" s="44"/>
      <c r="AJ12" s="43"/>
      <c r="AK12" s="44"/>
      <c r="AL12" s="43"/>
      <c r="AM12" s="44"/>
      <c r="AN12" s="35"/>
      <c r="AO12" s="35"/>
      <c r="AP12" s="35"/>
      <c r="AQ12" s="35"/>
      <c r="AR12" s="35"/>
      <c r="AS12" s="35"/>
      <c r="AT12" s="36"/>
      <c r="AU12" s="10"/>
    </row>
    <row r="13" ht="17.25" customHeight="1">
      <c r="A13" s="7"/>
      <c r="B13" s="32"/>
      <c r="N13" s="33"/>
      <c r="O13" s="45" t="s">
        <v>23</v>
      </c>
      <c r="P13" s="5"/>
      <c r="Q13" s="6"/>
      <c r="R13" s="46">
        <v>60.0</v>
      </c>
      <c r="S13" s="5"/>
      <c r="T13" s="5"/>
      <c r="U13" s="31"/>
      <c r="V13" s="7"/>
      <c r="W13" s="47"/>
      <c r="X13" s="48"/>
      <c r="Y13" s="48"/>
      <c r="Z13" s="48"/>
      <c r="AA13" s="48"/>
      <c r="AB13" s="48"/>
      <c r="AC13" s="48"/>
      <c r="AD13" s="48"/>
      <c r="AE13" s="48"/>
      <c r="AF13" s="48"/>
      <c r="AG13" s="48"/>
      <c r="AH13" s="48"/>
      <c r="AI13" s="48"/>
      <c r="AJ13" s="48"/>
      <c r="AK13" s="48"/>
      <c r="AL13" s="48"/>
      <c r="AM13" s="48"/>
      <c r="AN13" s="48"/>
      <c r="AO13" s="48"/>
      <c r="AP13" s="48"/>
      <c r="AQ13" s="48"/>
      <c r="AR13" s="48"/>
      <c r="AS13" s="47"/>
      <c r="AT13" s="47"/>
      <c r="AU13" s="10"/>
    </row>
    <row r="14" ht="17.25" customHeight="1">
      <c r="A14" s="7"/>
      <c r="B14" s="32"/>
      <c r="N14" s="33"/>
      <c r="O14" s="12"/>
      <c r="P14" s="12"/>
      <c r="Q14" s="13"/>
      <c r="R14" s="11"/>
      <c r="S14" s="12"/>
      <c r="T14" s="12"/>
      <c r="U14" s="38"/>
      <c r="V14" s="7"/>
      <c r="W14" s="16" t="s">
        <v>24</v>
      </c>
      <c r="X14" s="17"/>
      <c r="Y14" s="17"/>
      <c r="Z14" s="19"/>
      <c r="AA14" s="49">
        <v>35.0</v>
      </c>
      <c r="AB14" s="50"/>
      <c r="AC14" s="51">
        <f>R11</f>
        <v>35</v>
      </c>
      <c r="AD14" s="50"/>
      <c r="AE14" s="52" t="str">
        <f>IFERROR(__xludf.DUMMYFUNCTION("SPARKLINE(AA14,{""charttype"",""bar"";""max"",AC14;""min"",0;""color1"",""red""})"),"")</f>
        <v/>
      </c>
      <c r="AF14" s="17"/>
      <c r="AG14" s="17"/>
      <c r="AH14" s="17"/>
      <c r="AI14" s="17"/>
      <c r="AJ14" s="17"/>
      <c r="AK14" s="17"/>
      <c r="AL14" s="17"/>
      <c r="AM14" s="17"/>
      <c r="AN14" s="17"/>
      <c r="AO14" s="17"/>
      <c r="AP14" s="17"/>
      <c r="AQ14" s="17"/>
      <c r="AR14" s="17"/>
      <c r="AS14" s="17"/>
      <c r="AT14" s="19"/>
      <c r="AU14" s="10"/>
    </row>
    <row r="15" ht="17.25" customHeight="1">
      <c r="A15" s="7"/>
      <c r="B15" s="32"/>
      <c r="N15" s="33"/>
      <c r="O15" s="45" t="s">
        <v>25</v>
      </c>
      <c r="P15" s="5"/>
      <c r="Q15" s="6"/>
      <c r="R15" s="46">
        <v>3.0</v>
      </c>
      <c r="S15" s="5"/>
      <c r="T15" s="5"/>
      <c r="U15" s="31"/>
      <c r="V15" s="7"/>
      <c r="W15" s="34"/>
      <c r="X15" s="35"/>
      <c r="Y15" s="35"/>
      <c r="Z15" s="36"/>
      <c r="AA15" s="12"/>
      <c r="AB15" s="13"/>
      <c r="AC15" s="11"/>
      <c r="AD15" s="13"/>
      <c r="AE15" s="11"/>
      <c r="AF15" s="12"/>
      <c r="AG15" s="12"/>
      <c r="AH15" s="12"/>
      <c r="AI15" s="12"/>
      <c r="AJ15" s="12"/>
      <c r="AK15" s="12"/>
      <c r="AL15" s="12"/>
      <c r="AM15" s="12"/>
      <c r="AN15" s="12"/>
      <c r="AO15" s="12"/>
      <c r="AP15" s="12"/>
      <c r="AQ15" s="12"/>
      <c r="AR15" s="12"/>
      <c r="AS15" s="12"/>
      <c r="AT15" s="38"/>
      <c r="AU15" s="10"/>
    </row>
    <row r="16" ht="17.25" customHeight="1">
      <c r="A16" s="7"/>
      <c r="B16" s="32"/>
      <c r="N16" s="33"/>
      <c r="O16" s="12"/>
      <c r="P16" s="12"/>
      <c r="Q16" s="13"/>
      <c r="R16" s="11"/>
      <c r="S16" s="12"/>
      <c r="T16" s="12"/>
      <c r="U16" s="38"/>
      <c r="V16" s="7"/>
      <c r="W16" s="16" t="s">
        <v>23</v>
      </c>
      <c r="X16" s="17"/>
      <c r="Y16" s="17"/>
      <c r="Z16" s="19"/>
      <c r="AA16" s="53">
        <v>60.0</v>
      </c>
      <c r="AB16" s="9"/>
      <c r="AC16" s="54">
        <f>R13</f>
        <v>60</v>
      </c>
      <c r="AD16" s="9"/>
      <c r="AE16" s="55" t="str">
        <f>IFERROR(__xludf.DUMMYFUNCTION("SPARKLINE(AA16,{""charttype"",""bar"";""max"",AC16;""min"",0;""color1"",""purple""})"),"")</f>
        <v/>
      </c>
      <c r="AT16" s="33"/>
      <c r="AU16" s="10"/>
    </row>
    <row r="17" ht="17.25" customHeight="1">
      <c r="A17" s="7"/>
      <c r="B17" s="32"/>
      <c r="N17" s="33"/>
      <c r="O17" s="45" t="s">
        <v>26</v>
      </c>
      <c r="P17" s="5"/>
      <c r="Q17" s="6"/>
      <c r="R17" s="46">
        <v>8.0</v>
      </c>
      <c r="S17" s="5"/>
      <c r="T17" s="5"/>
      <c r="U17" s="31"/>
      <c r="V17" s="7"/>
      <c r="W17" s="34"/>
      <c r="X17" s="35"/>
      <c r="Y17" s="35"/>
      <c r="Z17" s="36"/>
      <c r="AA17" s="35"/>
      <c r="AB17" s="43"/>
      <c r="AC17" s="35"/>
      <c r="AD17" s="43"/>
      <c r="AE17" s="35"/>
      <c r="AF17" s="35"/>
      <c r="AG17" s="35"/>
      <c r="AH17" s="35"/>
      <c r="AI17" s="35"/>
      <c r="AJ17" s="35"/>
      <c r="AK17" s="35"/>
      <c r="AL17" s="35"/>
      <c r="AM17" s="35"/>
      <c r="AN17" s="35"/>
      <c r="AO17" s="35"/>
      <c r="AP17" s="35"/>
      <c r="AQ17" s="35"/>
      <c r="AR17" s="35"/>
      <c r="AS17" s="35"/>
      <c r="AT17" s="36"/>
      <c r="AU17" s="10"/>
    </row>
    <row r="18" ht="17.25" customHeight="1">
      <c r="A18" s="7"/>
      <c r="B18" s="32"/>
      <c r="N18" s="33"/>
      <c r="O18" s="12"/>
      <c r="P18" s="12"/>
      <c r="Q18" s="13"/>
      <c r="R18" s="11"/>
      <c r="S18" s="12"/>
      <c r="T18" s="12"/>
      <c r="U18" s="38"/>
      <c r="V18" s="7"/>
      <c r="W18" s="16" t="s">
        <v>27</v>
      </c>
      <c r="X18" s="17"/>
      <c r="Y18" s="17"/>
      <c r="Z18" s="19"/>
      <c r="AA18" s="53">
        <v>5.0</v>
      </c>
      <c r="AB18" s="9"/>
      <c r="AC18" s="56">
        <f>IF(R17-R19&lt;1, 1, R17-R19)</f>
        <v>5</v>
      </c>
      <c r="AD18" s="9"/>
      <c r="AE18" s="55" t="str">
        <f>IFERROR(__xludf.DUMMYFUNCTION("SPARKLINE(AA18,{""charttype"",""bar"";""max"",AC18;""min"",0;""color1"",""skyblue""})"),"")</f>
        <v/>
      </c>
      <c r="AT18" s="33"/>
      <c r="AU18" s="10"/>
    </row>
    <row r="19" ht="17.25" customHeight="1">
      <c r="A19" s="7"/>
      <c r="B19" s="32"/>
      <c r="N19" s="33"/>
      <c r="O19" s="45" t="s">
        <v>28</v>
      </c>
      <c r="P19" s="5"/>
      <c r="Q19" s="6"/>
      <c r="R19" s="46">
        <v>3.0</v>
      </c>
      <c r="S19" s="5"/>
      <c r="T19" s="5"/>
      <c r="U19" s="31"/>
      <c r="V19" s="7"/>
      <c r="W19" s="34"/>
      <c r="X19" s="35"/>
      <c r="Y19" s="35"/>
      <c r="Z19" s="36"/>
      <c r="AA19" s="35"/>
      <c r="AB19" s="43"/>
      <c r="AC19" s="35"/>
      <c r="AD19" s="43"/>
      <c r="AE19" s="35"/>
      <c r="AF19" s="35"/>
      <c r="AG19" s="35"/>
      <c r="AH19" s="35"/>
      <c r="AI19" s="35"/>
      <c r="AJ19" s="35"/>
      <c r="AK19" s="35"/>
      <c r="AL19" s="35"/>
      <c r="AM19" s="35"/>
      <c r="AN19" s="35"/>
      <c r="AO19" s="35"/>
      <c r="AP19" s="35"/>
      <c r="AQ19" s="35"/>
      <c r="AR19" s="35"/>
      <c r="AS19" s="35"/>
      <c r="AT19" s="36"/>
      <c r="AU19" s="10"/>
    </row>
    <row r="20" ht="17.25" customHeight="1">
      <c r="A20" s="7"/>
      <c r="B20" s="32"/>
      <c r="N20" s="33"/>
      <c r="O20" s="12"/>
      <c r="P20" s="12"/>
      <c r="Q20" s="13"/>
      <c r="R20" s="11"/>
      <c r="S20" s="12"/>
      <c r="T20" s="12"/>
      <c r="U20" s="38"/>
      <c r="V20" s="7"/>
      <c r="W20" s="15"/>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10"/>
    </row>
    <row r="21" ht="17.25" customHeight="1">
      <c r="A21" s="7"/>
      <c r="B21" s="32"/>
      <c r="N21" s="33"/>
      <c r="O21" s="45" t="s">
        <v>29</v>
      </c>
      <c r="P21" s="5"/>
      <c r="Q21" s="6"/>
      <c r="R21" s="46">
        <v>2.0</v>
      </c>
      <c r="S21" s="5"/>
      <c r="T21" s="5"/>
      <c r="U21" s="31"/>
      <c r="V21" s="7"/>
      <c r="W21" s="16" t="s">
        <v>30</v>
      </c>
      <c r="X21" s="17"/>
      <c r="Y21" s="17"/>
      <c r="Z21" s="19"/>
      <c r="AA21" s="58">
        <v>15.0</v>
      </c>
      <c r="AB21" s="17"/>
      <c r="AC21" s="19"/>
      <c r="AD21" s="15"/>
      <c r="AE21" s="16" t="s">
        <v>31</v>
      </c>
      <c r="AF21" s="17"/>
      <c r="AG21" s="17"/>
      <c r="AH21" s="19"/>
      <c r="AI21" s="49"/>
      <c r="AJ21" s="50"/>
      <c r="AK21" s="59">
        <f>AA21</f>
        <v>15</v>
      </c>
      <c r="AL21" s="50"/>
      <c r="AM21" s="60">
        <f>AI21+AK21</f>
        <v>15</v>
      </c>
      <c r="AN21" s="17"/>
      <c r="AO21" s="19"/>
      <c r="AP21" s="15"/>
      <c r="AQ21" s="16" t="s">
        <v>32</v>
      </c>
      <c r="AR21" s="17"/>
      <c r="AS21" s="17"/>
      <c r="AT21" s="19"/>
      <c r="AU21" s="10"/>
    </row>
    <row r="22" ht="17.25" customHeight="1">
      <c r="A22" s="7"/>
      <c r="B22" s="32"/>
      <c r="N22" s="33"/>
      <c r="O22" s="12"/>
      <c r="P22" s="12"/>
      <c r="Q22" s="13"/>
      <c r="R22" s="11"/>
      <c r="S22" s="12"/>
      <c r="T22" s="12"/>
      <c r="U22" s="38"/>
      <c r="V22" s="7"/>
      <c r="W22" s="34"/>
      <c r="X22" s="35"/>
      <c r="Y22" s="35"/>
      <c r="Z22" s="36"/>
      <c r="AA22" s="37"/>
      <c r="AB22" s="12"/>
      <c r="AC22" s="38"/>
      <c r="AD22" s="15"/>
      <c r="AE22" s="34"/>
      <c r="AF22" s="35"/>
      <c r="AG22" s="35"/>
      <c r="AH22" s="36"/>
      <c r="AI22" s="12"/>
      <c r="AJ22" s="13"/>
      <c r="AK22" s="11"/>
      <c r="AL22" s="13"/>
      <c r="AM22" s="11"/>
      <c r="AN22" s="12"/>
      <c r="AO22" s="38"/>
      <c r="AP22" s="15"/>
      <c r="AQ22" s="34"/>
      <c r="AR22" s="35"/>
      <c r="AS22" s="35"/>
      <c r="AT22" s="36"/>
      <c r="AU22" s="61"/>
    </row>
    <row r="23" ht="17.25" customHeight="1">
      <c r="A23" s="7"/>
      <c r="B23" s="32"/>
      <c r="N23" s="33"/>
      <c r="O23" s="24" t="s">
        <v>6</v>
      </c>
      <c r="P23" s="17"/>
      <c r="Q23" s="19"/>
      <c r="R23" s="25" t="s">
        <v>7</v>
      </c>
      <c r="S23" s="17"/>
      <c r="T23" s="17"/>
      <c r="U23" s="19"/>
      <c r="V23" s="7"/>
      <c r="W23" s="16" t="s">
        <v>33</v>
      </c>
      <c r="X23" s="17"/>
      <c r="Y23" s="17"/>
      <c r="Z23" s="19"/>
      <c r="AA23" s="62">
        <v>24.0</v>
      </c>
      <c r="AB23" s="5"/>
      <c r="AC23" s="31"/>
      <c r="AD23" s="15"/>
      <c r="AE23" s="16" t="s">
        <v>34</v>
      </c>
      <c r="AF23" s="17"/>
      <c r="AG23" s="17"/>
      <c r="AH23" s="19"/>
      <c r="AI23" s="63">
        <f>R19</f>
        <v>3</v>
      </c>
      <c r="AJ23" s="6"/>
      <c r="AK23" s="64">
        <f>AA23</f>
        <v>24</v>
      </c>
      <c r="AL23" s="6"/>
      <c r="AM23" s="65">
        <f>AI23+AK23</f>
        <v>27</v>
      </c>
      <c r="AO23" s="33"/>
      <c r="AP23" s="15"/>
      <c r="AQ23" s="58" t="s">
        <v>35</v>
      </c>
      <c r="AR23" s="17"/>
      <c r="AS23" s="17"/>
      <c r="AT23" s="19"/>
      <c r="AU23" s="10"/>
    </row>
    <row r="24" ht="17.25" customHeight="1">
      <c r="A24" s="7"/>
      <c r="B24" s="34"/>
      <c r="C24" s="35"/>
      <c r="D24" s="35"/>
      <c r="E24" s="35"/>
      <c r="F24" s="35"/>
      <c r="G24" s="35"/>
      <c r="H24" s="35"/>
      <c r="I24" s="35"/>
      <c r="J24" s="35"/>
      <c r="K24" s="35"/>
      <c r="L24" s="35"/>
      <c r="M24" s="35"/>
      <c r="N24" s="36"/>
      <c r="O24" s="34"/>
      <c r="P24" s="35"/>
      <c r="Q24" s="36"/>
      <c r="R24" s="34"/>
      <c r="S24" s="35"/>
      <c r="T24" s="35"/>
      <c r="U24" s="36"/>
      <c r="V24" s="7"/>
      <c r="W24" s="34"/>
      <c r="X24" s="35"/>
      <c r="Y24" s="35"/>
      <c r="Z24" s="36"/>
      <c r="AA24" s="37"/>
      <c r="AB24" s="12"/>
      <c r="AC24" s="38"/>
      <c r="AD24" s="15"/>
      <c r="AE24" s="34"/>
      <c r="AF24" s="35"/>
      <c r="AG24" s="35"/>
      <c r="AH24" s="36"/>
      <c r="AI24" s="12"/>
      <c r="AJ24" s="13"/>
      <c r="AK24" s="44"/>
      <c r="AL24" s="43"/>
      <c r="AM24" s="44"/>
      <c r="AN24" s="35"/>
      <c r="AO24" s="36"/>
      <c r="AP24" s="15"/>
      <c r="AQ24" s="32"/>
      <c r="AT24" s="33"/>
      <c r="AU24" s="10"/>
    </row>
    <row r="25" ht="17.25" customHeight="1">
      <c r="A25" s="7"/>
      <c r="B25" s="66"/>
      <c r="C25" s="67"/>
      <c r="D25" s="67"/>
      <c r="E25" s="67"/>
      <c r="F25" s="67"/>
      <c r="G25" s="67"/>
      <c r="H25" s="67"/>
      <c r="I25" s="67"/>
      <c r="J25" s="67"/>
      <c r="K25" s="67"/>
      <c r="L25" s="67"/>
      <c r="M25" s="67"/>
      <c r="N25" s="67"/>
      <c r="O25" s="67"/>
      <c r="P25" s="67"/>
      <c r="Q25" s="67"/>
      <c r="R25" s="67"/>
      <c r="S25" s="67"/>
      <c r="T25" s="67"/>
      <c r="U25" s="68"/>
      <c r="V25" s="7"/>
      <c r="W25" s="16" t="s">
        <v>36</v>
      </c>
      <c r="X25" s="17"/>
      <c r="Y25" s="17"/>
      <c r="Z25" s="19"/>
      <c r="AA25" s="62"/>
      <c r="AB25" s="5"/>
      <c r="AC25" s="31"/>
      <c r="AD25" s="15"/>
      <c r="AE25" s="16" t="s">
        <v>37</v>
      </c>
      <c r="AF25" s="17"/>
      <c r="AG25" s="17"/>
      <c r="AH25" s="19"/>
      <c r="AI25" s="63">
        <f>R17*10+R19-10</f>
        <v>73</v>
      </c>
      <c r="AJ25" s="31"/>
      <c r="AK25" s="15"/>
      <c r="AL25" s="70"/>
      <c r="AM25" s="70"/>
      <c r="AN25" s="71"/>
      <c r="AQ25" s="32"/>
      <c r="AT25" s="33"/>
      <c r="AU25" s="10"/>
    </row>
    <row r="26" ht="17.25" customHeight="1">
      <c r="A26" s="7"/>
      <c r="B26" s="15"/>
      <c r="C26" s="15"/>
      <c r="D26" s="15"/>
      <c r="E26" s="15"/>
      <c r="F26" s="72"/>
      <c r="G26" s="72"/>
      <c r="H26" s="72"/>
      <c r="I26" s="72"/>
      <c r="J26" s="72"/>
      <c r="K26" s="72"/>
      <c r="L26" s="72"/>
      <c r="M26" s="72"/>
      <c r="N26" s="72"/>
      <c r="O26" s="72"/>
      <c r="P26" s="72"/>
      <c r="Q26" s="72"/>
      <c r="R26" s="72"/>
      <c r="S26" s="72"/>
      <c r="T26" s="72"/>
      <c r="U26" s="72"/>
      <c r="V26" s="7"/>
      <c r="W26" s="32"/>
      <c r="Z26" s="33"/>
      <c r="AA26" s="32"/>
      <c r="AC26" s="33"/>
      <c r="AD26" s="15"/>
      <c r="AE26" s="34"/>
      <c r="AF26" s="35"/>
      <c r="AG26" s="35"/>
      <c r="AH26" s="36"/>
      <c r="AI26" s="35"/>
      <c r="AJ26" s="36"/>
      <c r="AK26" s="15"/>
      <c r="AL26" s="70"/>
      <c r="AM26" s="70"/>
      <c r="AQ26" s="34"/>
      <c r="AR26" s="35"/>
      <c r="AS26" s="35"/>
      <c r="AT26" s="36"/>
      <c r="AU26" s="10"/>
    </row>
    <row r="27" ht="17.25" customHeight="1">
      <c r="A27" s="7"/>
      <c r="B27" s="73"/>
      <c r="C27" s="73"/>
      <c r="D27" s="73"/>
      <c r="E27" s="73"/>
      <c r="F27" s="73"/>
      <c r="G27" s="73"/>
      <c r="H27" s="73"/>
      <c r="I27" s="73"/>
      <c r="J27" s="73"/>
      <c r="K27" s="73"/>
      <c r="L27" s="73"/>
      <c r="M27" s="73"/>
      <c r="N27" s="73"/>
      <c r="O27" s="73"/>
      <c r="P27" s="73"/>
      <c r="Q27" s="73"/>
      <c r="R27" s="73"/>
      <c r="S27" s="73"/>
      <c r="T27" s="73"/>
      <c r="U27" s="73"/>
      <c r="V27" s="74"/>
      <c r="W27" s="34"/>
      <c r="X27" s="35"/>
      <c r="Y27" s="35"/>
      <c r="Z27" s="36"/>
      <c r="AA27" s="34"/>
      <c r="AB27" s="35"/>
      <c r="AC27" s="36"/>
      <c r="AD27" s="15"/>
      <c r="AE27" s="15"/>
      <c r="AF27" s="15"/>
      <c r="AG27" s="15"/>
      <c r="AH27" s="15"/>
      <c r="AI27" s="15"/>
      <c r="AJ27" s="15"/>
      <c r="AK27" s="15"/>
      <c r="AL27" s="15"/>
      <c r="AM27" s="15"/>
      <c r="AN27" s="15"/>
      <c r="AO27" s="15"/>
      <c r="AP27" s="15"/>
      <c r="AQ27" s="15"/>
      <c r="AR27" s="15"/>
      <c r="AS27" s="15"/>
      <c r="AT27" s="15"/>
      <c r="AU27" s="10"/>
    </row>
    <row r="28" ht="17.25" customHeight="1">
      <c r="A28" s="7"/>
      <c r="B28" s="73"/>
      <c r="C28" s="73"/>
      <c r="D28" s="73"/>
      <c r="E28" s="73"/>
      <c r="F28" s="73"/>
      <c r="G28" s="73"/>
      <c r="H28" s="73"/>
      <c r="I28" s="73"/>
      <c r="J28" s="73"/>
      <c r="K28" s="73"/>
      <c r="L28" s="73"/>
      <c r="M28" s="73"/>
      <c r="N28" s="73"/>
      <c r="O28" s="73"/>
      <c r="P28" s="73"/>
      <c r="Q28" s="73"/>
      <c r="R28" s="73"/>
      <c r="S28" s="73"/>
      <c r="T28" s="73"/>
      <c r="U28" s="73"/>
      <c r="V28" s="74"/>
      <c r="W28" s="75"/>
      <c r="X28" s="75"/>
      <c r="Y28" s="75"/>
      <c r="Z28" s="76"/>
      <c r="AA28" s="15"/>
      <c r="AB28" s="15"/>
      <c r="AC28" s="15"/>
      <c r="AD28" s="15"/>
      <c r="AE28" s="15"/>
      <c r="AF28" s="15"/>
      <c r="AG28" s="15"/>
      <c r="AH28" s="15"/>
      <c r="AI28" s="15"/>
      <c r="AJ28" s="15"/>
      <c r="AK28" s="15"/>
      <c r="AL28" s="15"/>
      <c r="AM28" s="15"/>
      <c r="AN28" s="15"/>
      <c r="AO28" s="15"/>
      <c r="AP28" s="15"/>
      <c r="AQ28" s="15"/>
      <c r="AR28" s="15"/>
      <c r="AS28" s="15"/>
      <c r="AT28" s="15"/>
      <c r="AU28" s="10"/>
    </row>
    <row r="29" ht="17.25" customHeight="1">
      <c r="A29" s="7"/>
      <c r="B29" s="77" t="s">
        <v>38</v>
      </c>
      <c r="C29" s="67"/>
      <c r="D29" s="67"/>
      <c r="E29" s="67"/>
      <c r="F29" s="67"/>
      <c r="G29" s="67"/>
      <c r="H29" s="67"/>
      <c r="I29" s="67"/>
      <c r="J29" s="67"/>
      <c r="K29" s="67"/>
      <c r="L29" s="67"/>
      <c r="M29" s="67"/>
      <c r="N29" s="67"/>
      <c r="O29" s="67"/>
      <c r="P29" s="67"/>
      <c r="Q29" s="67"/>
      <c r="R29" s="67"/>
      <c r="S29" s="67"/>
      <c r="T29" s="67"/>
      <c r="U29" s="67"/>
      <c r="V29" s="67"/>
      <c r="W29" s="67"/>
      <c r="X29" s="67"/>
      <c r="Y29" s="68"/>
      <c r="Z29" s="73"/>
      <c r="AA29" s="78" t="s">
        <v>39</v>
      </c>
      <c r="AB29" s="67"/>
      <c r="AC29" s="67"/>
      <c r="AD29" s="67"/>
      <c r="AE29" s="67"/>
      <c r="AF29" s="67"/>
      <c r="AG29" s="67"/>
      <c r="AH29" s="67"/>
      <c r="AI29" s="67"/>
      <c r="AJ29" s="67"/>
      <c r="AK29" s="67"/>
      <c r="AL29" s="67"/>
      <c r="AM29" s="67"/>
      <c r="AN29" s="67"/>
      <c r="AO29" s="67"/>
      <c r="AP29" s="67"/>
      <c r="AQ29" s="67"/>
      <c r="AR29" s="67"/>
      <c r="AS29" s="67"/>
      <c r="AT29" s="68"/>
      <c r="AU29" s="10"/>
    </row>
    <row r="30" ht="17.25" customHeight="1">
      <c r="A30" s="7"/>
      <c r="B30" s="79">
        <v>1.0</v>
      </c>
      <c r="C30" s="80" t="s">
        <v>40</v>
      </c>
      <c r="D30" s="17"/>
      <c r="E30" s="19"/>
      <c r="F30" s="81" t="s">
        <v>41</v>
      </c>
      <c r="G30" s="17"/>
      <c r="H30" s="17"/>
      <c r="I30" s="17"/>
      <c r="J30" s="17"/>
      <c r="K30" s="17"/>
      <c r="L30" s="17"/>
      <c r="M30" s="17"/>
      <c r="N30" s="17"/>
      <c r="O30" s="17"/>
      <c r="P30" s="17"/>
      <c r="Q30" s="19"/>
      <c r="R30" s="82" t="s">
        <v>42</v>
      </c>
      <c r="S30" s="17"/>
      <c r="T30" s="19"/>
      <c r="U30" s="82" t="s">
        <v>43</v>
      </c>
      <c r="V30" s="19"/>
      <c r="W30" s="83" t="s">
        <v>44</v>
      </c>
      <c r="X30" s="17"/>
      <c r="Y30" s="19"/>
      <c r="Z30" s="73"/>
      <c r="AA30" s="84" t="s">
        <v>8</v>
      </c>
      <c r="AB30" s="67"/>
      <c r="AC30" s="67"/>
      <c r="AD30" s="68"/>
      <c r="AE30" s="85" t="s">
        <v>45</v>
      </c>
      <c r="AF30" s="67"/>
      <c r="AG30" s="67"/>
      <c r="AH30" s="67"/>
      <c r="AI30" s="67"/>
      <c r="AJ30" s="67"/>
      <c r="AK30" s="67"/>
      <c r="AL30" s="67"/>
      <c r="AM30" s="67"/>
      <c r="AN30" s="67"/>
      <c r="AO30" s="67"/>
      <c r="AP30" s="67"/>
      <c r="AQ30" s="67"/>
      <c r="AR30" s="85" t="s">
        <v>12</v>
      </c>
      <c r="AS30" s="67"/>
      <c r="AT30" s="68"/>
      <c r="AU30" s="10"/>
    </row>
    <row r="31" ht="17.25" customHeight="1">
      <c r="A31" s="7"/>
      <c r="B31" s="86" t="s">
        <v>115</v>
      </c>
      <c r="C31" s="17"/>
      <c r="D31" s="17"/>
      <c r="E31" s="50"/>
      <c r="F31" s="87" t="s">
        <v>116</v>
      </c>
      <c r="G31" s="17"/>
      <c r="H31" s="17"/>
      <c r="I31" s="17"/>
      <c r="J31" s="17"/>
      <c r="K31" s="17"/>
      <c r="L31" s="17"/>
      <c r="M31" s="17"/>
      <c r="N31" s="17"/>
      <c r="O31" s="17"/>
      <c r="P31" s="17"/>
      <c r="Q31" s="50"/>
      <c r="R31" s="87" t="s">
        <v>26</v>
      </c>
      <c r="S31" s="17"/>
      <c r="T31" s="50"/>
      <c r="U31" s="69"/>
      <c r="V31" s="31"/>
      <c r="W31" s="88" t="s">
        <v>48</v>
      </c>
      <c r="X31" s="17"/>
      <c r="Y31" s="19"/>
      <c r="Z31" s="73"/>
      <c r="AA31" s="89" t="s">
        <v>117</v>
      </c>
      <c r="AD31" s="9"/>
      <c r="AE31" s="129" t="s">
        <v>108</v>
      </c>
      <c r="AR31" s="143" t="s">
        <v>109</v>
      </c>
      <c r="AS31" s="5"/>
      <c r="AT31" s="31"/>
      <c r="AU31" s="10"/>
    </row>
    <row r="32" ht="17.25" customHeight="1">
      <c r="A32" s="7"/>
      <c r="B32" s="32"/>
      <c r="E32" s="9"/>
      <c r="F32" s="8"/>
      <c r="Q32" s="9"/>
      <c r="R32" s="8"/>
      <c r="T32" s="9"/>
      <c r="U32" s="32"/>
      <c r="V32" s="33"/>
      <c r="W32" s="8"/>
      <c r="Y32" s="33"/>
      <c r="Z32" s="73"/>
      <c r="AA32" s="37"/>
      <c r="AB32" s="12"/>
      <c r="AC32" s="12"/>
      <c r="AD32" s="13"/>
      <c r="AE32" s="11"/>
      <c r="AF32" s="12"/>
      <c r="AG32" s="12"/>
      <c r="AH32" s="12"/>
      <c r="AI32" s="12"/>
      <c r="AJ32" s="12"/>
      <c r="AK32" s="12"/>
      <c r="AL32" s="12"/>
      <c r="AM32" s="12"/>
      <c r="AN32" s="12"/>
      <c r="AO32" s="12"/>
      <c r="AP32" s="12"/>
      <c r="AQ32" s="12"/>
      <c r="AR32" s="11"/>
      <c r="AS32" s="12"/>
      <c r="AT32" s="38"/>
      <c r="AU32" s="10"/>
    </row>
    <row r="33" ht="17.25" customHeight="1">
      <c r="A33" s="7"/>
      <c r="B33" s="37"/>
      <c r="C33" s="12"/>
      <c r="D33" s="12"/>
      <c r="E33" s="13"/>
      <c r="F33" s="11"/>
      <c r="G33" s="12"/>
      <c r="H33" s="12"/>
      <c r="I33" s="12"/>
      <c r="J33" s="12"/>
      <c r="K33" s="12"/>
      <c r="L33" s="12"/>
      <c r="M33" s="12"/>
      <c r="N33" s="12"/>
      <c r="O33" s="12"/>
      <c r="P33" s="12"/>
      <c r="Q33" s="13"/>
      <c r="R33" s="11"/>
      <c r="S33" s="12"/>
      <c r="T33" s="13"/>
      <c r="U33" s="34"/>
      <c r="V33" s="36"/>
      <c r="W33" s="11"/>
      <c r="X33" s="12"/>
      <c r="Y33" s="38"/>
      <c r="Z33" s="73"/>
      <c r="AA33" s="92"/>
      <c r="AB33" s="93"/>
      <c r="AC33" s="93"/>
      <c r="AD33" s="94"/>
      <c r="AE33" s="95"/>
      <c r="AF33" s="93"/>
      <c r="AG33" s="93"/>
      <c r="AH33" s="93"/>
      <c r="AI33" s="93"/>
      <c r="AJ33" s="93"/>
      <c r="AK33" s="93"/>
      <c r="AL33" s="93"/>
      <c r="AM33" s="93"/>
      <c r="AN33" s="93"/>
      <c r="AO33" s="93"/>
      <c r="AP33" s="93"/>
      <c r="AQ33" s="93"/>
      <c r="AR33" s="95"/>
      <c r="AS33" s="93"/>
      <c r="AT33" s="96"/>
      <c r="AU33" s="10"/>
    </row>
    <row r="34" ht="17.25" customHeight="1">
      <c r="A34" s="7"/>
      <c r="B34" s="97">
        <v>2.0</v>
      </c>
      <c r="C34" s="98" t="s">
        <v>52</v>
      </c>
      <c r="D34" s="67"/>
      <c r="E34" s="68"/>
      <c r="F34" s="84" t="s">
        <v>41</v>
      </c>
      <c r="G34" s="67"/>
      <c r="H34" s="67"/>
      <c r="I34" s="67"/>
      <c r="J34" s="67"/>
      <c r="K34" s="67"/>
      <c r="L34" s="67"/>
      <c r="M34" s="67"/>
      <c r="N34" s="67"/>
      <c r="O34" s="67"/>
      <c r="P34" s="67"/>
      <c r="Q34" s="68"/>
      <c r="R34" s="99" t="s">
        <v>42</v>
      </c>
      <c r="S34" s="67"/>
      <c r="T34" s="68"/>
      <c r="U34" s="99" t="s">
        <v>43</v>
      </c>
      <c r="V34" s="68"/>
      <c r="W34" s="100" t="s">
        <v>44</v>
      </c>
      <c r="X34" s="67"/>
      <c r="Y34" s="68"/>
      <c r="Z34" s="73"/>
      <c r="AA34" s="101"/>
      <c r="AB34" s="93"/>
      <c r="AC34" s="93"/>
      <c r="AD34" s="94"/>
      <c r="AE34" s="95"/>
      <c r="AF34" s="93"/>
      <c r="AG34" s="93"/>
      <c r="AH34" s="93"/>
      <c r="AI34" s="93"/>
      <c r="AJ34" s="93"/>
      <c r="AK34" s="93"/>
      <c r="AL34" s="93"/>
      <c r="AM34" s="93"/>
      <c r="AN34" s="93"/>
      <c r="AO34" s="93"/>
      <c r="AP34" s="93"/>
      <c r="AQ34" s="93"/>
      <c r="AR34" s="95"/>
      <c r="AS34" s="93"/>
      <c r="AT34" s="96"/>
      <c r="AU34" s="10"/>
    </row>
    <row r="35" ht="17.25" customHeight="1">
      <c r="A35" s="7"/>
      <c r="B35" s="107" t="s">
        <v>11</v>
      </c>
      <c r="E35" s="9"/>
      <c r="F35" s="108" t="s">
        <v>11</v>
      </c>
      <c r="Q35" s="9"/>
      <c r="R35" s="103" t="s">
        <v>11</v>
      </c>
      <c r="T35" s="9"/>
      <c r="U35" s="103" t="s">
        <v>11</v>
      </c>
      <c r="V35" s="9"/>
      <c r="W35" s="103" t="s">
        <v>11</v>
      </c>
      <c r="Y35" s="33"/>
      <c r="Z35" s="73"/>
      <c r="AA35" s="101"/>
      <c r="AB35" s="93"/>
      <c r="AC35" s="93"/>
      <c r="AD35" s="94"/>
      <c r="AE35" s="95"/>
      <c r="AF35" s="93"/>
      <c r="AG35" s="93"/>
      <c r="AH35" s="93"/>
      <c r="AI35" s="93"/>
      <c r="AJ35" s="93"/>
      <c r="AK35" s="93"/>
      <c r="AL35" s="93"/>
      <c r="AM35" s="93"/>
      <c r="AN35" s="93"/>
      <c r="AO35" s="93"/>
      <c r="AP35" s="93"/>
      <c r="AQ35" s="93"/>
      <c r="AR35" s="95"/>
      <c r="AS35" s="93"/>
      <c r="AT35" s="96"/>
      <c r="AU35" s="10"/>
    </row>
    <row r="36" ht="17.25" customHeight="1">
      <c r="A36" s="7"/>
      <c r="B36" s="32"/>
      <c r="E36" s="9"/>
      <c r="F36" s="8"/>
      <c r="Q36" s="9"/>
      <c r="R36" s="8"/>
      <c r="T36" s="9"/>
      <c r="U36" s="8"/>
      <c r="V36" s="9"/>
      <c r="W36" s="8"/>
      <c r="Y36" s="33"/>
      <c r="Z36" s="73"/>
      <c r="AA36" s="101"/>
      <c r="AB36" s="93"/>
      <c r="AC36" s="93"/>
      <c r="AD36" s="94"/>
      <c r="AE36" s="95"/>
      <c r="AF36" s="93"/>
      <c r="AG36" s="93"/>
      <c r="AH36" s="93"/>
      <c r="AI36" s="93"/>
      <c r="AJ36" s="93"/>
      <c r="AK36" s="93"/>
      <c r="AL36" s="93"/>
      <c r="AM36" s="93"/>
      <c r="AN36" s="93"/>
      <c r="AO36" s="93"/>
      <c r="AP36" s="93"/>
      <c r="AQ36" s="93"/>
      <c r="AR36" s="95"/>
      <c r="AS36" s="93"/>
      <c r="AT36" s="96"/>
      <c r="AU36" s="10"/>
    </row>
    <row r="37" ht="17.25" customHeight="1">
      <c r="A37" s="7"/>
      <c r="B37" s="37"/>
      <c r="C37" s="12"/>
      <c r="D37" s="12"/>
      <c r="E37" s="13"/>
      <c r="F37" s="11"/>
      <c r="G37" s="12"/>
      <c r="H37" s="12"/>
      <c r="I37" s="12"/>
      <c r="J37" s="12"/>
      <c r="K37" s="12"/>
      <c r="L37" s="12"/>
      <c r="M37" s="12"/>
      <c r="N37" s="12"/>
      <c r="O37" s="12"/>
      <c r="P37" s="12"/>
      <c r="Q37" s="13"/>
      <c r="R37" s="11"/>
      <c r="S37" s="12"/>
      <c r="T37" s="13"/>
      <c r="U37" s="11"/>
      <c r="V37" s="13"/>
      <c r="W37" s="11"/>
      <c r="X37" s="12"/>
      <c r="Y37" s="38"/>
      <c r="Z37" s="73"/>
      <c r="AA37" s="101"/>
      <c r="AB37" s="93"/>
      <c r="AC37" s="93"/>
      <c r="AD37" s="94"/>
      <c r="AE37" s="95"/>
      <c r="AF37" s="93"/>
      <c r="AG37" s="93"/>
      <c r="AH37" s="93"/>
      <c r="AI37" s="93"/>
      <c r="AJ37" s="93"/>
      <c r="AK37" s="93"/>
      <c r="AL37" s="93"/>
      <c r="AM37" s="93"/>
      <c r="AN37" s="93"/>
      <c r="AO37" s="93"/>
      <c r="AP37" s="93"/>
      <c r="AQ37" s="93"/>
      <c r="AR37" s="95"/>
      <c r="AS37" s="93"/>
      <c r="AT37" s="96"/>
      <c r="AU37" s="10"/>
    </row>
    <row r="38" ht="17.25" customHeight="1">
      <c r="A38" s="7"/>
      <c r="B38" s="97">
        <v>3.0</v>
      </c>
      <c r="C38" s="98" t="s">
        <v>56</v>
      </c>
      <c r="D38" s="67"/>
      <c r="E38" s="68"/>
      <c r="F38" s="84" t="s">
        <v>41</v>
      </c>
      <c r="G38" s="67"/>
      <c r="H38" s="67"/>
      <c r="I38" s="67"/>
      <c r="J38" s="67"/>
      <c r="K38" s="67"/>
      <c r="L38" s="67"/>
      <c r="M38" s="67"/>
      <c r="N38" s="67"/>
      <c r="O38" s="67"/>
      <c r="P38" s="67"/>
      <c r="Q38" s="68"/>
      <c r="R38" s="105" t="s">
        <v>42</v>
      </c>
      <c r="S38" s="67"/>
      <c r="T38" s="68"/>
      <c r="U38" s="99" t="s">
        <v>43</v>
      </c>
      <c r="V38" s="68"/>
      <c r="W38" s="100" t="s">
        <v>44</v>
      </c>
      <c r="X38" s="67"/>
      <c r="Y38" s="68"/>
      <c r="Z38" s="73"/>
      <c r="AA38" s="101"/>
      <c r="AB38" s="93"/>
      <c r="AC38" s="93"/>
      <c r="AD38" s="94"/>
      <c r="AE38" s="95"/>
      <c r="AF38" s="93"/>
      <c r="AG38" s="93"/>
      <c r="AH38" s="93"/>
      <c r="AI38" s="93"/>
      <c r="AJ38" s="93"/>
      <c r="AK38" s="93"/>
      <c r="AL38" s="93"/>
      <c r="AM38" s="93"/>
      <c r="AN38" s="93"/>
      <c r="AO38" s="93"/>
      <c r="AP38" s="93"/>
      <c r="AQ38" s="93"/>
      <c r="AR38" s="95"/>
      <c r="AS38" s="93"/>
      <c r="AT38" s="96"/>
      <c r="AU38" s="106"/>
    </row>
    <row r="39" ht="17.25" customHeight="1">
      <c r="A39" s="7"/>
      <c r="B39" s="107" t="s">
        <v>11</v>
      </c>
      <c r="E39" s="9"/>
      <c r="F39" s="108" t="s">
        <v>11</v>
      </c>
      <c r="Q39" s="9"/>
      <c r="R39" s="103" t="s">
        <v>11</v>
      </c>
      <c r="T39" s="9"/>
      <c r="U39" s="103" t="s">
        <v>11</v>
      </c>
      <c r="V39" s="9"/>
      <c r="W39" s="103" t="s">
        <v>11</v>
      </c>
      <c r="Y39" s="33"/>
      <c r="Z39" s="73"/>
      <c r="AA39" s="101"/>
      <c r="AB39" s="93"/>
      <c r="AC39" s="93"/>
      <c r="AD39" s="94"/>
      <c r="AE39" s="95"/>
      <c r="AF39" s="93"/>
      <c r="AG39" s="93"/>
      <c r="AH39" s="93"/>
      <c r="AI39" s="93"/>
      <c r="AJ39" s="93"/>
      <c r="AK39" s="93"/>
      <c r="AL39" s="93"/>
      <c r="AM39" s="93"/>
      <c r="AN39" s="93"/>
      <c r="AO39" s="93"/>
      <c r="AP39" s="93"/>
      <c r="AQ39" s="93"/>
      <c r="AR39" s="95"/>
      <c r="AS39" s="93"/>
      <c r="AT39" s="96"/>
      <c r="AU39" s="106"/>
    </row>
    <row r="40" ht="17.25" customHeight="1">
      <c r="A40" s="7"/>
      <c r="B40" s="32"/>
      <c r="E40" s="9"/>
      <c r="F40" s="8"/>
      <c r="Q40" s="9"/>
      <c r="R40" s="8"/>
      <c r="T40" s="9"/>
      <c r="U40" s="8"/>
      <c r="V40" s="9"/>
      <c r="W40" s="8"/>
      <c r="Y40" s="33"/>
      <c r="Z40" s="73"/>
      <c r="AA40" s="101"/>
      <c r="AB40" s="93"/>
      <c r="AC40" s="93"/>
      <c r="AD40" s="94"/>
      <c r="AE40" s="95"/>
      <c r="AF40" s="93"/>
      <c r="AG40" s="93"/>
      <c r="AH40" s="93"/>
      <c r="AI40" s="93"/>
      <c r="AJ40" s="93"/>
      <c r="AK40" s="93"/>
      <c r="AL40" s="93"/>
      <c r="AM40" s="93"/>
      <c r="AN40" s="93"/>
      <c r="AO40" s="93"/>
      <c r="AP40" s="93"/>
      <c r="AQ40" s="93"/>
      <c r="AR40" s="95"/>
      <c r="AS40" s="93"/>
      <c r="AT40" s="96"/>
      <c r="AU40" s="106"/>
    </row>
    <row r="41" ht="17.25" customHeight="1">
      <c r="A41" s="7"/>
      <c r="B41" s="37"/>
      <c r="C41" s="12"/>
      <c r="D41" s="12"/>
      <c r="E41" s="13"/>
      <c r="F41" s="11"/>
      <c r="G41" s="12"/>
      <c r="H41" s="12"/>
      <c r="I41" s="12"/>
      <c r="J41" s="12"/>
      <c r="K41" s="12"/>
      <c r="L41" s="12"/>
      <c r="M41" s="12"/>
      <c r="N41" s="12"/>
      <c r="O41" s="12"/>
      <c r="P41" s="12"/>
      <c r="Q41" s="13"/>
      <c r="R41" s="11"/>
      <c r="S41" s="12"/>
      <c r="T41" s="13"/>
      <c r="U41" s="11"/>
      <c r="V41" s="13"/>
      <c r="W41" s="11"/>
      <c r="X41" s="12"/>
      <c r="Y41" s="38"/>
      <c r="Z41" s="73"/>
      <c r="AA41" s="101"/>
      <c r="AB41" s="93"/>
      <c r="AC41" s="93"/>
      <c r="AD41" s="94"/>
      <c r="AE41" s="95"/>
      <c r="AF41" s="93"/>
      <c r="AG41" s="93"/>
      <c r="AH41" s="93"/>
      <c r="AI41" s="93"/>
      <c r="AJ41" s="93"/>
      <c r="AK41" s="93"/>
      <c r="AL41" s="93"/>
      <c r="AM41" s="93"/>
      <c r="AN41" s="93"/>
      <c r="AO41" s="93"/>
      <c r="AP41" s="93"/>
      <c r="AQ41" s="93"/>
      <c r="AR41" s="95"/>
      <c r="AS41" s="93"/>
      <c r="AT41" s="96"/>
      <c r="AU41" s="106"/>
    </row>
    <row r="42" ht="17.25" customHeight="1">
      <c r="A42" s="7"/>
      <c r="B42" s="73"/>
      <c r="C42" s="73"/>
      <c r="D42" s="73"/>
      <c r="E42" s="73"/>
      <c r="F42" s="73"/>
      <c r="G42" s="73"/>
      <c r="H42" s="73"/>
      <c r="I42" s="73"/>
      <c r="J42" s="73"/>
      <c r="K42" s="73"/>
      <c r="L42" s="73"/>
      <c r="M42" s="73"/>
      <c r="N42" s="73"/>
      <c r="O42" s="73"/>
      <c r="P42" s="73"/>
      <c r="Q42" s="73"/>
      <c r="R42" s="73"/>
      <c r="S42" s="73"/>
      <c r="T42" s="73"/>
      <c r="U42" s="73"/>
      <c r="V42" s="109"/>
      <c r="W42" s="109"/>
      <c r="X42" s="73"/>
      <c r="Y42" s="73"/>
      <c r="Z42" s="73"/>
      <c r="AA42" s="101"/>
      <c r="AB42" s="93"/>
      <c r="AC42" s="93"/>
      <c r="AD42" s="94"/>
      <c r="AE42" s="95"/>
      <c r="AF42" s="93"/>
      <c r="AG42" s="93"/>
      <c r="AH42" s="93"/>
      <c r="AI42" s="93"/>
      <c r="AJ42" s="93"/>
      <c r="AK42" s="93"/>
      <c r="AL42" s="93"/>
      <c r="AM42" s="93"/>
      <c r="AN42" s="93"/>
      <c r="AO42" s="93"/>
      <c r="AP42" s="93"/>
      <c r="AQ42" s="93"/>
      <c r="AR42" s="95"/>
      <c r="AS42" s="93"/>
      <c r="AT42" s="96"/>
      <c r="AU42" s="106"/>
    </row>
    <row r="43" ht="17.25" customHeight="1">
      <c r="A43" s="7"/>
      <c r="B43" s="110" t="s">
        <v>57</v>
      </c>
      <c r="C43" s="17"/>
      <c r="D43" s="17"/>
      <c r="E43" s="17"/>
      <c r="F43" s="17"/>
      <c r="G43" s="17"/>
      <c r="H43" s="17"/>
      <c r="I43" s="17"/>
      <c r="J43" s="17"/>
      <c r="K43" s="17"/>
      <c r="L43" s="17"/>
      <c r="M43" s="17"/>
      <c r="N43" s="17"/>
      <c r="O43" s="17"/>
      <c r="P43" s="17"/>
      <c r="Q43" s="17"/>
      <c r="R43" s="17"/>
      <c r="S43" s="17"/>
      <c r="T43" s="17"/>
      <c r="U43" s="17"/>
      <c r="V43" s="17"/>
      <c r="W43" s="17"/>
      <c r="X43" s="17"/>
      <c r="Y43" s="19"/>
      <c r="Z43" s="73"/>
      <c r="AA43" s="101"/>
      <c r="AB43" s="93"/>
      <c r="AC43" s="93"/>
      <c r="AD43" s="94"/>
      <c r="AE43" s="95"/>
      <c r="AF43" s="93"/>
      <c r="AG43" s="93"/>
      <c r="AH43" s="93"/>
      <c r="AI43" s="93"/>
      <c r="AJ43" s="93"/>
      <c r="AK43" s="93"/>
      <c r="AL43" s="93"/>
      <c r="AM43" s="93"/>
      <c r="AN43" s="93"/>
      <c r="AO43" s="93"/>
      <c r="AP43" s="93"/>
      <c r="AQ43" s="93"/>
      <c r="AR43" s="95"/>
      <c r="AS43" s="93"/>
      <c r="AT43" s="96"/>
      <c r="AU43" s="111"/>
    </row>
    <row r="44" ht="17.25" customHeight="1">
      <c r="A44" s="7"/>
      <c r="B44" s="112" t="s">
        <v>118</v>
      </c>
      <c r="C44" s="17"/>
      <c r="D44" s="17"/>
      <c r="E44" s="17"/>
      <c r="F44" s="17"/>
      <c r="G44" s="17"/>
      <c r="H44" s="17"/>
      <c r="I44" s="17"/>
      <c r="J44" s="17"/>
      <c r="K44" s="17"/>
      <c r="L44" s="17"/>
      <c r="M44" s="17"/>
      <c r="N44" s="17"/>
      <c r="O44" s="17"/>
      <c r="P44" s="17"/>
      <c r="Q44" s="17"/>
      <c r="R44" s="17"/>
      <c r="S44" s="17"/>
      <c r="T44" s="17"/>
      <c r="U44" s="17"/>
      <c r="V44" s="17"/>
      <c r="W44" s="17"/>
      <c r="X44" s="17"/>
      <c r="Y44" s="19"/>
      <c r="Z44" s="73"/>
      <c r="AA44" s="101"/>
      <c r="AB44" s="93"/>
      <c r="AC44" s="93"/>
      <c r="AD44" s="94"/>
      <c r="AE44" s="95"/>
      <c r="AF44" s="93"/>
      <c r="AG44" s="93"/>
      <c r="AH44" s="93"/>
      <c r="AI44" s="93"/>
      <c r="AJ44" s="93"/>
      <c r="AK44" s="93"/>
      <c r="AL44" s="93"/>
      <c r="AM44" s="93"/>
      <c r="AN44" s="93"/>
      <c r="AO44" s="93"/>
      <c r="AP44" s="93"/>
      <c r="AQ44" s="93"/>
      <c r="AR44" s="95"/>
      <c r="AS44" s="93"/>
      <c r="AT44" s="96"/>
      <c r="AU44" s="113"/>
    </row>
    <row r="45" ht="17.25" customHeight="1">
      <c r="A45" s="7"/>
      <c r="B45" s="32"/>
      <c r="Y45" s="33"/>
      <c r="Z45" s="73"/>
      <c r="AA45" s="101"/>
      <c r="AB45" s="93"/>
      <c r="AC45" s="93"/>
      <c r="AD45" s="94"/>
      <c r="AE45" s="95"/>
      <c r="AF45" s="93"/>
      <c r="AG45" s="93"/>
      <c r="AH45" s="93"/>
      <c r="AI45" s="93"/>
      <c r="AJ45" s="93"/>
      <c r="AK45" s="93"/>
      <c r="AL45" s="93"/>
      <c r="AM45" s="93"/>
      <c r="AN45" s="93"/>
      <c r="AO45" s="93"/>
      <c r="AP45" s="93"/>
      <c r="AQ45" s="93"/>
      <c r="AR45" s="95"/>
      <c r="AS45" s="93"/>
      <c r="AT45" s="96"/>
      <c r="AU45" s="106"/>
    </row>
    <row r="46" ht="17.25" customHeight="1">
      <c r="A46" s="7"/>
      <c r="B46" s="32"/>
      <c r="Y46" s="33"/>
      <c r="Z46" s="73"/>
      <c r="AA46" s="101"/>
      <c r="AB46" s="93"/>
      <c r="AC46" s="93"/>
      <c r="AD46" s="94"/>
      <c r="AE46" s="95"/>
      <c r="AF46" s="93"/>
      <c r="AG46" s="93"/>
      <c r="AH46" s="93"/>
      <c r="AI46" s="93"/>
      <c r="AJ46" s="93"/>
      <c r="AK46" s="93"/>
      <c r="AL46" s="93"/>
      <c r="AM46" s="93"/>
      <c r="AN46" s="93"/>
      <c r="AO46" s="93"/>
      <c r="AP46" s="93"/>
      <c r="AQ46" s="93"/>
      <c r="AR46" s="95"/>
      <c r="AS46" s="93"/>
      <c r="AT46" s="96"/>
      <c r="AU46" s="106"/>
    </row>
    <row r="47" ht="17.25" customHeight="1">
      <c r="A47" s="7"/>
      <c r="B47" s="32"/>
      <c r="Y47" s="33"/>
      <c r="Z47" s="73"/>
      <c r="AA47" s="114"/>
      <c r="AB47" s="115"/>
      <c r="AC47" s="115"/>
      <c r="AD47" s="116"/>
      <c r="AE47" s="117"/>
      <c r="AF47" s="115"/>
      <c r="AG47" s="115"/>
      <c r="AH47" s="115"/>
      <c r="AI47" s="115"/>
      <c r="AJ47" s="115"/>
      <c r="AK47" s="115"/>
      <c r="AL47" s="115"/>
      <c r="AM47" s="115"/>
      <c r="AN47" s="115"/>
      <c r="AO47" s="115"/>
      <c r="AP47" s="115"/>
      <c r="AQ47" s="115"/>
      <c r="AR47" s="117"/>
      <c r="AS47" s="115"/>
      <c r="AT47" s="118"/>
      <c r="AU47" s="113"/>
    </row>
    <row r="48" ht="17.25" customHeight="1">
      <c r="A48" s="7"/>
      <c r="B48" s="32"/>
      <c r="Y48" s="33"/>
      <c r="Z48" s="119"/>
      <c r="AA48" s="15"/>
      <c r="AB48" s="15"/>
      <c r="AC48" s="15"/>
      <c r="AD48" s="15"/>
      <c r="AE48" s="15"/>
      <c r="AF48" s="15"/>
      <c r="AG48" s="15"/>
      <c r="AH48" s="15"/>
      <c r="AI48" s="15"/>
      <c r="AJ48" s="15"/>
      <c r="AK48" s="15"/>
      <c r="AL48" s="15"/>
      <c r="AM48" s="15"/>
      <c r="AN48" s="15"/>
      <c r="AO48" s="15"/>
      <c r="AP48" s="15"/>
      <c r="AQ48" s="15"/>
      <c r="AR48" s="15"/>
      <c r="AS48" s="15"/>
      <c r="AT48" s="15"/>
      <c r="AU48" s="113"/>
    </row>
    <row r="49" ht="17.25" customHeight="1">
      <c r="A49" s="7"/>
      <c r="B49" s="32"/>
      <c r="Y49" s="33"/>
      <c r="Z49" s="73"/>
      <c r="AA49" s="66" t="s">
        <v>51</v>
      </c>
      <c r="AB49" s="67"/>
      <c r="AC49" s="67"/>
      <c r="AD49" s="67"/>
      <c r="AE49" s="67"/>
      <c r="AF49" s="67"/>
      <c r="AG49" s="67"/>
      <c r="AH49" s="67"/>
      <c r="AI49" s="67"/>
      <c r="AJ49" s="67"/>
      <c r="AK49" s="67"/>
      <c r="AL49" s="67"/>
      <c r="AM49" s="67"/>
      <c r="AN49" s="67"/>
      <c r="AO49" s="67"/>
      <c r="AP49" s="67"/>
      <c r="AQ49" s="67"/>
      <c r="AR49" s="67"/>
      <c r="AS49" s="67"/>
      <c r="AT49" s="68"/>
    </row>
    <row r="50" ht="17.25" customHeight="1">
      <c r="A50" s="7"/>
      <c r="B50" s="32"/>
      <c r="Y50" s="33"/>
      <c r="Z50" s="73"/>
      <c r="AA50" s="120" t="s">
        <v>112</v>
      </c>
      <c r="AB50" s="17"/>
      <c r="AC50" s="17"/>
      <c r="AD50" s="17"/>
      <c r="AE50" s="17"/>
      <c r="AF50" s="17"/>
      <c r="AG50" s="17"/>
      <c r="AH50" s="17"/>
      <c r="AI50" s="17"/>
      <c r="AJ50" s="17"/>
      <c r="AK50" s="17"/>
      <c r="AL50" s="17"/>
      <c r="AM50" s="17"/>
      <c r="AN50" s="17"/>
      <c r="AO50" s="17"/>
      <c r="AP50" s="17"/>
      <c r="AQ50" s="17"/>
      <c r="AR50" s="17"/>
      <c r="AS50" s="17"/>
      <c r="AT50" s="19"/>
    </row>
    <row r="51" ht="17.25" customHeight="1">
      <c r="A51" s="7"/>
      <c r="B51" s="32"/>
      <c r="Y51" s="33"/>
      <c r="Z51" s="73"/>
      <c r="AA51" s="32"/>
      <c r="AT51" s="33"/>
    </row>
    <row r="52" ht="17.25" customHeight="1">
      <c r="A52" s="7"/>
      <c r="B52" s="32"/>
      <c r="Y52" s="33"/>
      <c r="Z52" s="73"/>
      <c r="AA52" s="32"/>
      <c r="AT52" s="33"/>
    </row>
    <row r="53" ht="17.25" customHeight="1">
      <c r="A53" s="7"/>
      <c r="B53" s="32"/>
      <c r="Y53" s="33"/>
      <c r="Z53" s="73"/>
      <c r="AA53" s="32"/>
      <c r="AT53" s="33"/>
    </row>
    <row r="54" ht="17.25" customHeight="1">
      <c r="A54" s="7"/>
      <c r="B54" s="32"/>
      <c r="Y54" s="33"/>
      <c r="Z54" s="73"/>
      <c r="AA54" s="32"/>
      <c r="AT54" s="33"/>
    </row>
    <row r="55" ht="17.25" customHeight="1">
      <c r="A55" s="7"/>
      <c r="B55" s="32"/>
      <c r="Y55" s="33"/>
      <c r="Z55" s="73"/>
      <c r="AA55" s="32"/>
      <c r="AT55" s="33"/>
    </row>
    <row r="56" ht="17.25" customHeight="1">
      <c r="A56" s="7"/>
      <c r="B56" s="32"/>
      <c r="Y56" s="33"/>
      <c r="Z56" s="73"/>
      <c r="AA56" s="32"/>
      <c r="AT56" s="33"/>
    </row>
    <row r="57" ht="17.25" customHeight="1">
      <c r="A57" s="15"/>
      <c r="B57" s="32"/>
      <c r="Y57" s="33"/>
      <c r="Z57" s="73"/>
      <c r="AA57" s="32"/>
      <c r="AT57" s="33"/>
    </row>
    <row r="58" ht="17.25" customHeight="1">
      <c r="A58" s="15"/>
      <c r="B58" s="32"/>
      <c r="Y58" s="33"/>
      <c r="Z58" s="73"/>
      <c r="AA58" s="32"/>
      <c r="AT58" s="33"/>
    </row>
    <row r="59" ht="17.25" customHeight="1">
      <c r="A59" s="15"/>
      <c r="B59" s="32"/>
      <c r="Y59" s="33"/>
      <c r="Z59" s="73"/>
      <c r="AA59" s="32"/>
      <c r="AT59" s="33"/>
    </row>
    <row r="60" ht="17.25" customHeight="1">
      <c r="A60" s="15"/>
      <c r="B60" s="34"/>
      <c r="C60" s="35"/>
      <c r="D60" s="35"/>
      <c r="E60" s="35"/>
      <c r="F60" s="35"/>
      <c r="G60" s="35"/>
      <c r="H60" s="35"/>
      <c r="I60" s="35"/>
      <c r="J60" s="35"/>
      <c r="K60" s="35"/>
      <c r="L60" s="35"/>
      <c r="M60" s="35"/>
      <c r="N60" s="35"/>
      <c r="O60" s="35"/>
      <c r="P60" s="35"/>
      <c r="Q60" s="35"/>
      <c r="R60" s="35"/>
      <c r="S60" s="35"/>
      <c r="T60" s="35"/>
      <c r="U60" s="35"/>
      <c r="V60" s="35"/>
      <c r="W60" s="35"/>
      <c r="X60" s="35"/>
      <c r="Y60" s="36"/>
      <c r="Z60" s="73"/>
      <c r="AA60" s="34"/>
      <c r="AB60" s="35"/>
      <c r="AC60" s="35"/>
      <c r="AD60" s="35"/>
      <c r="AE60" s="35"/>
      <c r="AF60" s="35"/>
      <c r="AG60" s="35"/>
      <c r="AH60" s="35"/>
      <c r="AI60" s="35"/>
      <c r="AJ60" s="35"/>
      <c r="AK60" s="35"/>
      <c r="AL60" s="35"/>
      <c r="AM60" s="35"/>
      <c r="AN60" s="35"/>
      <c r="AO60" s="35"/>
      <c r="AP60" s="35"/>
      <c r="AQ60" s="35"/>
      <c r="AR60" s="35"/>
      <c r="AS60" s="35"/>
      <c r="AT60" s="36"/>
    </row>
    <row r="61" ht="17.25" customHeight="1">
      <c r="A61" s="15"/>
      <c r="B61" s="121"/>
      <c r="C61" s="121"/>
      <c r="D61" s="121"/>
      <c r="E61" s="121"/>
      <c r="F61" s="121"/>
      <c r="G61" s="121"/>
      <c r="H61" s="121"/>
      <c r="I61" s="121"/>
      <c r="J61" s="121"/>
      <c r="K61" s="121"/>
      <c r="L61" s="121"/>
      <c r="M61" s="121"/>
      <c r="N61" s="121"/>
      <c r="O61" s="121"/>
      <c r="P61" s="121"/>
      <c r="Q61" s="121"/>
      <c r="R61" s="121"/>
      <c r="S61" s="15"/>
      <c r="T61" s="15"/>
      <c r="U61" s="15"/>
      <c r="V61" s="15"/>
      <c r="W61" s="15"/>
      <c r="X61" s="15"/>
      <c r="Y61" s="121"/>
      <c r="Z61" s="121"/>
      <c r="AA61" s="121"/>
      <c r="AB61" s="121"/>
      <c r="AC61" s="121"/>
      <c r="AD61" s="15"/>
      <c r="AE61" s="121"/>
      <c r="AF61" s="121"/>
      <c r="AG61" s="121"/>
      <c r="AH61" s="121"/>
      <c r="AI61" s="121"/>
      <c r="AJ61" s="121"/>
      <c r="AK61" s="121"/>
      <c r="AL61" s="121"/>
      <c r="AM61" s="121"/>
      <c r="AN61" s="121"/>
      <c r="AO61" s="121"/>
      <c r="AP61" s="121"/>
      <c r="AQ61" s="121"/>
      <c r="AR61" s="121"/>
      <c r="AS61" s="121"/>
      <c r="AT61" s="121"/>
      <c r="AU61" s="106"/>
    </row>
    <row r="62" ht="17.25" customHeight="1">
      <c r="A62" s="122"/>
      <c r="B62" s="123"/>
      <c r="C62" s="123"/>
      <c r="D62" s="123"/>
      <c r="E62" s="123"/>
      <c r="F62" s="123"/>
      <c r="G62" s="123"/>
      <c r="H62" s="123"/>
      <c r="I62" s="123"/>
      <c r="J62" s="123"/>
      <c r="K62" s="123"/>
      <c r="L62" s="123"/>
      <c r="M62" s="123"/>
      <c r="N62" s="123"/>
      <c r="O62" s="123"/>
      <c r="P62" s="123"/>
      <c r="Q62" s="123"/>
      <c r="R62" s="123"/>
      <c r="S62" s="15"/>
      <c r="T62" s="15"/>
      <c r="U62" s="15"/>
      <c r="V62" s="15"/>
      <c r="W62" s="15"/>
      <c r="X62" s="15"/>
      <c r="Y62" s="121"/>
      <c r="Z62" s="121"/>
      <c r="AA62" s="121"/>
      <c r="AB62" s="121"/>
      <c r="AC62" s="121"/>
      <c r="AD62" s="15"/>
      <c r="AE62" s="123"/>
      <c r="AF62" s="123"/>
      <c r="AG62" s="123"/>
      <c r="AH62" s="123"/>
      <c r="AI62" s="123"/>
      <c r="AJ62" s="123"/>
      <c r="AK62" s="123"/>
      <c r="AL62" s="123"/>
      <c r="AM62" s="123"/>
      <c r="AN62" s="123"/>
      <c r="AO62" s="123"/>
      <c r="AP62" s="123"/>
      <c r="AQ62" s="123"/>
      <c r="AR62" s="123"/>
      <c r="AS62" s="123"/>
      <c r="AT62" s="123"/>
      <c r="AU62" s="111"/>
    </row>
    <row r="63" ht="17.25" customHeight="1">
      <c r="A63" s="122"/>
      <c r="B63" s="124" t="s">
        <v>60</v>
      </c>
      <c r="C63" s="17"/>
      <c r="D63" s="17"/>
      <c r="E63" s="19"/>
      <c r="F63" s="125"/>
      <c r="G63" s="17"/>
      <c r="H63" s="17"/>
      <c r="I63" s="17"/>
      <c r="J63" s="17"/>
      <c r="K63" s="17"/>
      <c r="L63" s="17"/>
      <c r="M63" s="17"/>
      <c r="N63" s="17"/>
      <c r="O63" s="17"/>
      <c r="P63" s="17"/>
      <c r="Q63" s="17"/>
      <c r="R63" s="17"/>
      <c r="S63" s="17"/>
      <c r="T63" s="17"/>
      <c r="U63" s="17"/>
      <c r="V63" s="17"/>
      <c r="W63" s="17"/>
      <c r="X63" s="17"/>
      <c r="Y63" s="19"/>
      <c r="Z63" s="122"/>
      <c r="AA63" s="122"/>
      <c r="AB63" s="122"/>
      <c r="AC63" s="122"/>
      <c r="AD63" s="122"/>
      <c r="AE63" s="122"/>
      <c r="AF63" s="122"/>
      <c r="AG63" s="122"/>
      <c r="AH63" s="122"/>
      <c r="AI63" s="122"/>
      <c r="AJ63" s="122"/>
      <c r="AK63" s="122"/>
      <c r="AL63" s="122"/>
      <c r="AM63" s="122"/>
      <c r="AN63" s="122"/>
      <c r="AO63" s="122"/>
      <c r="AP63" s="78" t="s">
        <v>61</v>
      </c>
      <c r="AQ63" s="67"/>
      <c r="AR63" s="67"/>
      <c r="AS63" s="67"/>
      <c r="AT63" s="68"/>
      <c r="AU63" s="113"/>
    </row>
    <row r="64" ht="17.25" customHeight="1">
      <c r="A64" s="15"/>
      <c r="B64" s="32"/>
      <c r="E64" s="33"/>
      <c r="F64" s="32"/>
      <c r="Y64" s="33"/>
      <c r="Z64" s="15"/>
      <c r="AA64" s="15"/>
      <c r="AB64" s="15"/>
      <c r="AC64" s="15"/>
      <c r="AD64" s="15"/>
      <c r="AE64" s="15"/>
      <c r="AF64" s="15"/>
      <c r="AG64" s="15"/>
      <c r="AH64" s="15"/>
      <c r="AI64" s="15"/>
      <c r="AJ64" s="15"/>
      <c r="AK64" s="15"/>
      <c r="AL64" s="15"/>
      <c r="AM64" s="15"/>
      <c r="AN64" s="15"/>
      <c r="AO64" s="15"/>
      <c r="AP64" s="126"/>
      <c r="AQ64" s="17"/>
      <c r="AR64" s="17"/>
      <c r="AS64" s="17"/>
      <c r="AT64" s="19"/>
      <c r="AU64" s="106"/>
    </row>
    <row r="65" ht="17.25" customHeight="1">
      <c r="A65" s="15"/>
      <c r="B65" s="32"/>
      <c r="E65" s="33"/>
      <c r="F65" s="32"/>
      <c r="Y65" s="33"/>
      <c r="Z65" s="15"/>
      <c r="AA65" s="15"/>
      <c r="AB65" s="15"/>
      <c r="AC65" s="15"/>
      <c r="AD65" s="15"/>
      <c r="AE65" s="15"/>
      <c r="AF65" s="15"/>
      <c r="AG65" s="15"/>
      <c r="AH65" s="15"/>
      <c r="AI65" s="15"/>
      <c r="AJ65" s="15"/>
      <c r="AK65" s="15"/>
      <c r="AL65" s="15"/>
      <c r="AM65" s="15"/>
      <c r="AN65" s="15"/>
      <c r="AO65" s="15"/>
      <c r="AP65" s="32"/>
      <c r="AT65" s="33"/>
      <c r="AU65" s="106"/>
    </row>
    <row r="66" ht="17.25" customHeight="1">
      <c r="A66" s="122"/>
      <c r="B66" s="32"/>
      <c r="E66" s="33"/>
      <c r="F66" s="32"/>
      <c r="Y66" s="33"/>
      <c r="Z66" s="122"/>
      <c r="AA66" s="122"/>
      <c r="AB66" s="122"/>
      <c r="AC66" s="122"/>
      <c r="AD66" s="122"/>
      <c r="AE66" s="122"/>
      <c r="AF66" s="122"/>
      <c r="AG66" s="122"/>
      <c r="AH66" s="122"/>
      <c r="AI66" s="122"/>
      <c r="AJ66" s="122"/>
      <c r="AK66" s="122"/>
      <c r="AL66" s="122"/>
      <c r="AM66" s="122"/>
      <c r="AN66" s="122"/>
      <c r="AO66" s="122"/>
      <c r="AP66" s="32"/>
      <c r="AT66" s="33"/>
      <c r="AU66" s="113"/>
    </row>
    <row r="67" ht="17.25" customHeight="1">
      <c r="A67" s="122"/>
      <c r="B67" s="34"/>
      <c r="C67" s="35"/>
      <c r="D67" s="35"/>
      <c r="E67" s="36"/>
      <c r="F67" s="34"/>
      <c r="G67" s="35"/>
      <c r="H67" s="35"/>
      <c r="I67" s="35"/>
      <c r="J67" s="35"/>
      <c r="K67" s="35"/>
      <c r="L67" s="35"/>
      <c r="M67" s="35"/>
      <c r="N67" s="35"/>
      <c r="O67" s="35"/>
      <c r="P67" s="35"/>
      <c r="Q67" s="35"/>
      <c r="R67" s="35"/>
      <c r="S67" s="35"/>
      <c r="T67" s="35"/>
      <c r="U67" s="35"/>
      <c r="V67" s="35"/>
      <c r="W67" s="35"/>
      <c r="X67" s="35"/>
      <c r="Y67" s="36"/>
      <c r="Z67" s="122"/>
      <c r="AA67" s="122"/>
      <c r="AB67" s="122"/>
      <c r="AC67" s="122"/>
      <c r="AD67" s="122"/>
      <c r="AE67" s="122"/>
      <c r="AF67" s="122"/>
      <c r="AG67" s="122"/>
      <c r="AH67" s="122"/>
      <c r="AI67" s="122"/>
      <c r="AJ67" s="122"/>
      <c r="AK67" s="122"/>
      <c r="AL67" s="122"/>
      <c r="AM67" s="122"/>
      <c r="AN67" s="122"/>
      <c r="AO67" s="122"/>
      <c r="AP67" s="34"/>
      <c r="AQ67" s="35"/>
      <c r="AR67" s="35"/>
      <c r="AS67" s="35"/>
      <c r="AT67" s="36"/>
      <c r="AU67" s="113"/>
    </row>
    <row r="6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row>
    <row r="69" ht="17.25" customHeight="1">
      <c r="A69" s="1" t="s">
        <v>62</v>
      </c>
    </row>
    <row r="70" ht="17.25" customHeight="1"/>
    <row r="71" ht="17.25" customHeight="1"/>
    <row r="72" ht="17.25" customHeight="1"/>
  </sheetData>
  <mergeCells count="163">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R39:T41"/>
    <mergeCell ref="U39:V41"/>
    <mergeCell ref="B43:Y43"/>
    <mergeCell ref="B44:Y60"/>
    <mergeCell ref="B63:E67"/>
    <mergeCell ref="F63:Y67"/>
    <mergeCell ref="A69:AU70"/>
    <mergeCell ref="C38:E38"/>
    <mergeCell ref="F38:Q38"/>
    <mergeCell ref="R38:T38"/>
    <mergeCell ref="U38:V38"/>
    <mergeCell ref="B39:E41"/>
    <mergeCell ref="F39:Q41"/>
    <mergeCell ref="W39:Y41"/>
    <mergeCell ref="AA45:AD45"/>
    <mergeCell ref="AA46:AD46"/>
    <mergeCell ref="AA47:AD47"/>
    <mergeCell ref="W38:Y38"/>
    <mergeCell ref="AA39:AD39"/>
    <mergeCell ref="AA40:AD40"/>
    <mergeCell ref="AA41:AD41"/>
    <mergeCell ref="AA42:AD42"/>
    <mergeCell ref="AA43:AD43"/>
    <mergeCell ref="AA44:AD44"/>
    <mergeCell ref="AE39:AQ39"/>
    <mergeCell ref="AR39:AT39"/>
    <mergeCell ref="AE40:AQ40"/>
    <mergeCell ref="AR40:AT40"/>
    <mergeCell ref="AE41:AQ41"/>
    <mergeCell ref="AR41:AT41"/>
    <mergeCell ref="AR42:AT42"/>
    <mergeCell ref="AE46:AQ46"/>
    <mergeCell ref="AR46:AT46"/>
    <mergeCell ref="AE47:AQ47"/>
    <mergeCell ref="AR47:AT47"/>
    <mergeCell ref="AA49:AT49"/>
    <mergeCell ref="AA50:AT60"/>
    <mergeCell ref="AP63:AT63"/>
    <mergeCell ref="AP64:AT67"/>
    <mergeCell ref="AE42:AQ42"/>
    <mergeCell ref="AE43:AQ43"/>
    <mergeCell ref="AR43:AT43"/>
    <mergeCell ref="AE44:AQ44"/>
    <mergeCell ref="AR44:AT44"/>
    <mergeCell ref="AE45:AQ45"/>
    <mergeCell ref="AR45:AT45"/>
    <mergeCell ref="W25:Z27"/>
    <mergeCell ref="AA25:AC27"/>
    <mergeCell ref="AE25:AH26"/>
    <mergeCell ref="AI25:AJ26"/>
    <mergeCell ref="B29:Y29"/>
    <mergeCell ref="AA29:AT29"/>
    <mergeCell ref="AR30:AT30"/>
    <mergeCell ref="F34:Q34"/>
    <mergeCell ref="R34:T34"/>
    <mergeCell ref="U34:V34"/>
    <mergeCell ref="W34:Y34"/>
    <mergeCell ref="AA34:AD34"/>
    <mergeCell ref="AE34:AQ34"/>
    <mergeCell ref="AR34:AT34"/>
    <mergeCell ref="C30:E30"/>
    <mergeCell ref="F31:Q33"/>
    <mergeCell ref="R31:T33"/>
    <mergeCell ref="U31:V33"/>
    <mergeCell ref="W31:Y33"/>
    <mergeCell ref="AA31:AD32"/>
    <mergeCell ref="AA33:AD33"/>
    <mergeCell ref="AA35:AD35"/>
    <mergeCell ref="AA36:AD36"/>
    <mergeCell ref="AA37:AD37"/>
    <mergeCell ref="AA38:AD38"/>
    <mergeCell ref="AA30:AD30"/>
    <mergeCell ref="AE30:AQ30"/>
    <mergeCell ref="AE31:AQ32"/>
    <mergeCell ref="AR31:AT32"/>
    <mergeCell ref="AE33:AQ33"/>
    <mergeCell ref="AR33:AT33"/>
    <mergeCell ref="AR35:AT35"/>
    <mergeCell ref="B31:E33"/>
    <mergeCell ref="C34:E34"/>
    <mergeCell ref="B35:E37"/>
    <mergeCell ref="F35:Q37"/>
    <mergeCell ref="R35:T37"/>
    <mergeCell ref="U35:V37"/>
    <mergeCell ref="W35:Y37"/>
    <mergeCell ref="AE35:AQ35"/>
    <mergeCell ref="AE36:AQ36"/>
    <mergeCell ref="AR36:AT36"/>
    <mergeCell ref="AE37:AQ37"/>
    <mergeCell ref="AR37:AT37"/>
    <mergeCell ref="AE38:AQ38"/>
    <mergeCell ref="AR38:AT38"/>
  </mergeCells>
  <hyperlinks>
    <hyperlink r:id="rId2" location="bookmark=id.rh2btyvq52od" ref="AA50"/>
  </hyperlinks>
  <drawing r:id="rId3"/>
  <legacyDrawing r:id="rId4"/>
</worksheet>
</file>