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i\Desktop\Új mappa\Fedesz\"/>
    </mc:Choice>
  </mc:AlternateContent>
  <xr:revisionPtr revIDLastSave="0" documentId="13_ncr:1_{DA035A7D-A6BE-44DD-9689-50CAEB095E3A}" xr6:coauthVersionLast="36" xr6:coauthVersionMax="36" xr10:uidLastSave="{00000000-0000-0000-0000-000000000000}"/>
  <bookViews>
    <workbookView xWindow="0" yWindow="0" windowWidth="28800" windowHeight="12810" xr2:uid="{B041FCC4-C49C-4CFB-A9B9-DB74B288319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8" i="1" l="1"/>
  <c r="AA6" i="1" l="1"/>
  <c r="AA8" i="1"/>
  <c r="AA10" i="1"/>
  <c r="AA12" i="1"/>
  <c r="AA14" i="1"/>
  <c r="V14" i="1"/>
  <c r="N14" i="1"/>
  <c r="R14" i="1"/>
  <c r="J14" i="1"/>
  <c r="AA4" i="1"/>
  <c r="V10" i="1"/>
  <c r="R10" i="1"/>
  <c r="V6" i="1"/>
  <c r="R6" i="1"/>
  <c r="J10" i="1"/>
  <c r="J6" i="1"/>
  <c r="M16" i="1" s="1"/>
  <c r="U16" i="1" l="1"/>
</calcChain>
</file>

<file path=xl/sharedStrings.xml><?xml version="1.0" encoding="utf-8"?>
<sst xmlns="http://schemas.openxmlformats.org/spreadsheetml/2006/main" count="65" uniqueCount="33">
  <si>
    <t>PC</t>
  </si>
  <si>
    <t>Monitor</t>
  </si>
  <si>
    <t>Költségvetés 1 db</t>
  </si>
  <si>
    <t>Költségvetés Budapestre</t>
  </si>
  <si>
    <t>80 db</t>
  </si>
  <si>
    <t>Switch</t>
  </si>
  <si>
    <t>Router</t>
  </si>
  <si>
    <t>4 db</t>
  </si>
  <si>
    <t>2 db</t>
  </si>
  <si>
    <t>PC :</t>
  </si>
  <si>
    <t>Switch:</t>
  </si>
  <si>
    <t>Monitor:</t>
  </si>
  <si>
    <t>Router:</t>
  </si>
  <si>
    <t>https://www.skynet-computer.hu/termekek/office-pc</t>
  </si>
  <si>
    <t>https://www.emag.hu/acer-v226hqlbbi-led-monitor-21-5-full-hd-1920x1080-hdmi-um-wv6ee-b17/pd/DRVQWWBBM/</t>
  </si>
  <si>
    <t>https://www.emag.hu/cisco-switch-24-port-cbs220-24t-4g-eu-sg220-26-k9-eu-utodja-cbs220-24t-4g-eu-ethernet-switch-32011/pd/DMM6JVMBM/</t>
  </si>
  <si>
    <t>https://www.senetic.hu/product/C1111-4P</t>
  </si>
  <si>
    <t>Összesen:</t>
  </si>
  <si>
    <t>Költségvetés vidékre</t>
  </si>
  <si>
    <t>20 db</t>
  </si>
  <si>
    <t>1 db</t>
  </si>
  <si>
    <t>Összesen</t>
  </si>
  <si>
    <t>160 db</t>
  </si>
  <si>
    <t>8 db</t>
  </si>
  <si>
    <t>6 db</t>
  </si>
  <si>
    <t>Szerver</t>
  </si>
  <si>
    <t>Access Point</t>
  </si>
  <si>
    <t>Server</t>
  </si>
  <si>
    <t>https://ipon.hu/shop/termek/fujitsu-primergy-tx2550-m5-vfy-t2555sc280in/1912328</t>
  </si>
  <si>
    <t>5 db</t>
  </si>
  <si>
    <t>https://it-planet.com/en/p/cisco-air-ap3802i-e-k9-43.html?number=A1000068&amp;srsltid=AeTuncpDKdmiC6Ne9oAgoBvgFZtkO8Whs8ZAP7uf5mq1VSb1mYMxBLZZ4jU</t>
  </si>
  <si>
    <t>Munkadíj</t>
  </si>
  <si>
    <t>Munkadíj összesen: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</si>
</sst>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Ft&quot;;[Red]\-#,##0\ &quot;Ft&quot;"/>
  </numFmts>
  <fonts count="5" x14ac:knownFonts="1">
    <font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22"/>
      <color theme="1"/>
      <name val="Calibri"/>
      <family val="2"/>
      <charset val="238"/>
      <scheme val="minor"/>
    </font>
    <font>
      <sz val="28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0" xfId="0" applyFont="1" applyBorder="1" applyAlignment="1">
      <alignment vertical="center"/>
    </xf>
    <xf numFmtId="6" fontId="1" fillId="0" borderId="15" xfId="0" applyNumberFormat="1" applyFont="1" applyBorder="1" applyAlignment="1">
      <alignment horizontal="center" vertical="center"/>
    </xf>
    <xf numFmtId="6" fontId="1" fillId="0" borderId="14" xfId="0" applyNumberFormat="1" applyFont="1" applyBorder="1" applyAlignment="1">
      <alignment horizontal="center" vertical="center"/>
    </xf>
    <xf numFmtId="6" fontId="1" fillId="0" borderId="16" xfId="0" applyNumberFormat="1" applyFont="1" applyBorder="1" applyAlignment="1">
      <alignment horizontal="center" vertical="center"/>
    </xf>
    <xf numFmtId="6" fontId="1" fillId="0" borderId="17" xfId="0" applyNumberFormat="1" applyFont="1" applyBorder="1" applyAlignment="1">
      <alignment horizontal="center" vertical="center"/>
    </xf>
    <xf numFmtId="6" fontId="1" fillId="0" borderId="12" xfId="0" applyNumberFormat="1" applyFont="1" applyBorder="1" applyAlignment="1">
      <alignment horizontal="center" vertical="center"/>
    </xf>
    <xf numFmtId="6" fontId="1" fillId="0" borderId="13" xfId="0" applyNumberFormat="1" applyFont="1" applyBorder="1" applyAlignment="1">
      <alignment horizontal="center" vertical="center"/>
    </xf>
    <xf numFmtId="6" fontId="1" fillId="0" borderId="18" xfId="0" applyNumberFormat="1" applyFont="1" applyBorder="1" applyAlignment="1">
      <alignment horizontal="center" vertical="center"/>
    </xf>
    <xf numFmtId="6" fontId="1" fillId="0" borderId="11" xfId="0" applyNumberFormat="1" applyFont="1" applyBorder="1" applyAlignment="1">
      <alignment horizontal="center" vertical="center"/>
    </xf>
    <xf numFmtId="0" fontId="4" fillId="0" borderId="0" xfId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6" fontId="1" fillId="0" borderId="19" xfId="0" applyNumberFormat="1" applyFont="1" applyBorder="1" applyAlignment="1">
      <alignment horizontal="center" vertical="center"/>
    </xf>
    <xf numFmtId="6" fontId="1" fillId="0" borderId="2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6" fontId="1" fillId="0" borderId="21" xfId="0" applyNumberFormat="1" applyFont="1" applyBorder="1" applyAlignment="1">
      <alignment horizontal="center" vertical="center"/>
    </xf>
    <xf numFmtId="6" fontId="1" fillId="0" borderId="22" xfId="0" applyNumberFormat="1" applyFont="1" applyBorder="1" applyAlignment="1">
      <alignment horizontal="center" vertic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mag.hu/cisco-switch-24-port-cbs220-24t-4g-eu-sg220-26-k9-eu-utodja-cbs220-24t-4g-eu-ethernet-switch-32011/pd/DMM6JVMB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emag.hu/acer-v226hqlbbi-led-monitor-21-5-full-hd-1920x1080-hdmi-um-wv6ee-b17/pd/DRVQWWBBM/" TargetMode="External"/><Relationship Id="rId1" Type="http://schemas.openxmlformats.org/officeDocument/2006/relationships/hyperlink" Target="https://www.skynet-computer.hu/termekek/office-pc" TargetMode="External"/><Relationship Id="rId6" Type="http://schemas.openxmlformats.org/officeDocument/2006/relationships/hyperlink" Target="https://it-planet.com/en/p/cisco-air-ap3802i-e-k9-43.html?number=A1000068&amp;srsltid=AeTuncpDKdmiC6Ne9oAgoBvgFZtkO8Whs8ZAP7uf5mq1VSb1mYMxBLZZ4jU" TargetMode="External"/><Relationship Id="rId5" Type="http://schemas.openxmlformats.org/officeDocument/2006/relationships/hyperlink" Target="https://ipon.hu/shop/termek/fujitsu-primergy-tx2550-m5-vfy-t2555sc280in/1912328" TargetMode="External"/><Relationship Id="rId4" Type="http://schemas.openxmlformats.org/officeDocument/2006/relationships/hyperlink" Target="https://www.senetic.hu/product/C1111-4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173C-9719-49C4-BD8B-6802D016571C}">
  <dimension ref="A1:AF28"/>
  <sheetViews>
    <sheetView tabSelected="1" zoomScale="85" zoomScaleNormal="85" workbookViewId="0">
      <selection activeCell="Z25" sqref="Z25"/>
    </sheetView>
  </sheetViews>
  <sheetFormatPr defaultRowHeight="15" x14ac:dyDescent="0.25"/>
  <cols>
    <col min="1" max="1" width="12.85546875" customWidth="1"/>
    <col min="4" max="4" width="12" customWidth="1"/>
    <col min="8" max="8" width="9.140625" customWidth="1"/>
    <col min="12" max="12" width="15.7109375" customWidth="1"/>
    <col min="16" max="16" width="15.85546875" customWidth="1"/>
    <col min="25" max="25" width="17.85546875" customWidth="1"/>
  </cols>
  <sheetData>
    <row r="1" spans="1:32" ht="15" customHeight="1" x14ac:dyDescent="0.25">
      <c r="A1" s="20" t="s">
        <v>2</v>
      </c>
      <c r="B1" s="21"/>
      <c r="C1" s="21"/>
      <c r="D1" s="21"/>
      <c r="E1" s="21"/>
      <c r="F1" s="21"/>
      <c r="G1" s="21"/>
      <c r="H1" s="22"/>
      <c r="I1" s="20" t="s">
        <v>3</v>
      </c>
      <c r="J1" s="21"/>
      <c r="K1" s="21"/>
      <c r="L1" s="21"/>
      <c r="M1" s="21"/>
      <c r="N1" s="21"/>
      <c r="O1" s="21"/>
      <c r="P1" s="22"/>
      <c r="Q1" s="20" t="s">
        <v>18</v>
      </c>
      <c r="R1" s="21"/>
      <c r="S1" s="21"/>
      <c r="T1" s="21"/>
      <c r="U1" s="21"/>
      <c r="V1" s="21"/>
      <c r="W1" s="21"/>
      <c r="X1" s="22"/>
      <c r="Y1" s="20" t="s">
        <v>21</v>
      </c>
      <c r="Z1" s="21"/>
      <c r="AA1" s="21"/>
      <c r="AB1" s="21"/>
      <c r="AC1" s="22"/>
      <c r="AD1" s="1"/>
      <c r="AE1" s="1"/>
      <c r="AF1" s="1"/>
    </row>
    <row r="2" spans="1:32" ht="15" customHeight="1" x14ac:dyDescent="0.25">
      <c r="A2" s="23"/>
      <c r="B2" s="24"/>
      <c r="C2" s="24"/>
      <c r="D2" s="24"/>
      <c r="E2" s="24"/>
      <c r="F2" s="24"/>
      <c r="G2" s="24"/>
      <c r="H2" s="25"/>
      <c r="I2" s="23"/>
      <c r="J2" s="24"/>
      <c r="K2" s="24"/>
      <c r="L2" s="24"/>
      <c r="M2" s="24"/>
      <c r="N2" s="24"/>
      <c r="O2" s="24"/>
      <c r="P2" s="25"/>
      <c r="Q2" s="23"/>
      <c r="R2" s="24"/>
      <c r="S2" s="24"/>
      <c r="T2" s="24"/>
      <c r="U2" s="24"/>
      <c r="V2" s="24"/>
      <c r="W2" s="24"/>
      <c r="X2" s="25"/>
      <c r="Y2" s="23"/>
      <c r="Z2" s="24"/>
      <c r="AA2" s="24"/>
      <c r="AB2" s="24"/>
      <c r="AC2" s="25"/>
      <c r="AD2" s="1"/>
      <c r="AE2" s="1"/>
      <c r="AF2" s="1"/>
    </row>
    <row r="3" spans="1:32" ht="15.75" customHeight="1" thickBot="1" x14ac:dyDescent="0.3">
      <c r="A3" s="26"/>
      <c r="B3" s="27"/>
      <c r="C3" s="27"/>
      <c r="D3" s="27"/>
      <c r="E3" s="27"/>
      <c r="F3" s="27"/>
      <c r="G3" s="27"/>
      <c r="H3" s="28"/>
      <c r="I3" s="26"/>
      <c r="J3" s="27"/>
      <c r="K3" s="27"/>
      <c r="L3" s="27"/>
      <c r="M3" s="27"/>
      <c r="N3" s="27"/>
      <c r="O3" s="27"/>
      <c r="P3" s="28"/>
      <c r="Q3" s="26"/>
      <c r="R3" s="27"/>
      <c r="S3" s="27"/>
      <c r="T3" s="27"/>
      <c r="U3" s="27"/>
      <c r="V3" s="27"/>
      <c r="W3" s="27"/>
      <c r="X3" s="28"/>
      <c r="Y3" s="26"/>
      <c r="Z3" s="27"/>
      <c r="AA3" s="27"/>
      <c r="AB3" s="27"/>
      <c r="AC3" s="28"/>
      <c r="AD3" s="1"/>
      <c r="AE3" s="1"/>
      <c r="AF3" s="1"/>
    </row>
    <row r="4" spans="1:32" ht="15" customHeight="1" thickTop="1" x14ac:dyDescent="0.25">
      <c r="A4" s="12" t="s">
        <v>0</v>
      </c>
      <c r="B4" s="13"/>
      <c r="C4" s="13"/>
      <c r="D4" s="14"/>
      <c r="E4" s="12" t="s">
        <v>1</v>
      </c>
      <c r="F4" s="13"/>
      <c r="G4" s="13"/>
      <c r="H4" s="14"/>
      <c r="I4" s="12" t="s">
        <v>0</v>
      </c>
      <c r="J4" s="13"/>
      <c r="K4" s="13"/>
      <c r="L4" s="14"/>
      <c r="M4" s="12" t="s">
        <v>1</v>
      </c>
      <c r="N4" s="13"/>
      <c r="O4" s="13"/>
      <c r="P4" s="14"/>
      <c r="Q4" s="12" t="s">
        <v>0</v>
      </c>
      <c r="R4" s="13"/>
      <c r="S4" s="13"/>
      <c r="T4" s="14"/>
      <c r="U4" s="12" t="s">
        <v>1</v>
      </c>
      <c r="V4" s="13"/>
      <c r="W4" s="13"/>
      <c r="X4" s="14"/>
      <c r="Y4" s="8" t="s">
        <v>0</v>
      </c>
      <c r="Z4" s="8" t="s">
        <v>22</v>
      </c>
      <c r="AA4" s="2">
        <f>A6*160</f>
        <v>15198400</v>
      </c>
      <c r="AB4" s="3"/>
      <c r="AC4" s="4"/>
    </row>
    <row r="5" spans="1:32" ht="15" customHeight="1" thickBot="1" x14ac:dyDescent="0.3">
      <c r="A5" s="15"/>
      <c r="B5" s="16"/>
      <c r="C5" s="16"/>
      <c r="D5" s="17"/>
      <c r="E5" s="15"/>
      <c r="F5" s="16"/>
      <c r="G5" s="16"/>
      <c r="H5" s="17"/>
      <c r="I5" s="15"/>
      <c r="J5" s="16"/>
      <c r="K5" s="16"/>
      <c r="L5" s="17"/>
      <c r="M5" s="15"/>
      <c r="N5" s="16"/>
      <c r="O5" s="16"/>
      <c r="P5" s="17"/>
      <c r="Q5" s="15"/>
      <c r="R5" s="16"/>
      <c r="S5" s="16"/>
      <c r="T5" s="17"/>
      <c r="U5" s="15"/>
      <c r="V5" s="16"/>
      <c r="W5" s="16"/>
      <c r="X5" s="17"/>
      <c r="Y5" s="9"/>
      <c r="Z5" s="9"/>
      <c r="AA5" s="5"/>
      <c r="AB5" s="6"/>
      <c r="AC5" s="7"/>
    </row>
    <row r="6" spans="1:32" ht="15.75" customHeight="1" thickTop="1" x14ac:dyDescent="0.25">
      <c r="A6" s="8">
        <v>94990</v>
      </c>
      <c r="B6" s="3"/>
      <c r="C6" s="3"/>
      <c r="D6" s="4"/>
      <c r="E6" s="8">
        <v>28990</v>
      </c>
      <c r="F6" s="3"/>
      <c r="G6" s="3"/>
      <c r="H6" s="4"/>
      <c r="I6" s="8" t="s">
        <v>4</v>
      </c>
      <c r="J6" s="2">
        <f>A6*80</f>
        <v>7599200</v>
      </c>
      <c r="K6" s="3"/>
      <c r="L6" s="4"/>
      <c r="M6" s="8" t="s">
        <v>4</v>
      </c>
      <c r="N6" s="2">
        <v>2319200</v>
      </c>
      <c r="O6" s="3"/>
      <c r="P6" s="4"/>
      <c r="Q6" s="8" t="s">
        <v>19</v>
      </c>
      <c r="R6" s="2">
        <f>A6*20</f>
        <v>1899800</v>
      </c>
      <c r="S6" s="3"/>
      <c r="T6" s="4"/>
      <c r="U6" s="8" t="s">
        <v>19</v>
      </c>
      <c r="V6" s="2">
        <f>E6*20</f>
        <v>579800</v>
      </c>
      <c r="W6" s="3"/>
      <c r="X6" s="4"/>
      <c r="Y6" s="8" t="s">
        <v>1</v>
      </c>
      <c r="Z6" s="8" t="s">
        <v>22</v>
      </c>
      <c r="AA6" s="2">
        <f>E6*160</f>
        <v>4638400</v>
      </c>
      <c r="AB6" s="3"/>
      <c r="AC6" s="4"/>
    </row>
    <row r="7" spans="1:32" ht="15.75" customHeight="1" thickBot="1" x14ac:dyDescent="0.3">
      <c r="A7" s="9"/>
      <c r="B7" s="6"/>
      <c r="C7" s="6"/>
      <c r="D7" s="7"/>
      <c r="E7" s="9"/>
      <c r="F7" s="6"/>
      <c r="G7" s="6"/>
      <c r="H7" s="7"/>
      <c r="I7" s="9"/>
      <c r="J7" s="5"/>
      <c r="K7" s="6"/>
      <c r="L7" s="7"/>
      <c r="M7" s="9"/>
      <c r="N7" s="5"/>
      <c r="O7" s="6"/>
      <c r="P7" s="7"/>
      <c r="Q7" s="9"/>
      <c r="R7" s="5"/>
      <c r="S7" s="6"/>
      <c r="T7" s="7"/>
      <c r="U7" s="9"/>
      <c r="V7" s="5"/>
      <c r="W7" s="6"/>
      <c r="X7" s="7"/>
      <c r="Y7" s="9"/>
      <c r="Z7" s="9"/>
      <c r="AA7" s="5"/>
      <c r="AB7" s="6"/>
      <c r="AC7" s="7"/>
    </row>
    <row r="8" spans="1:32" ht="15.75" thickTop="1" x14ac:dyDescent="0.25">
      <c r="A8" s="12" t="s">
        <v>5</v>
      </c>
      <c r="B8" s="13"/>
      <c r="C8" s="13"/>
      <c r="D8" s="14"/>
      <c r="E8" s="12" t="s">
        <v>6</v>
      </c>
      <c r="F8" s="13"/>
      <c r="G8" s="13"/>
      <c r="H8" s="14"/>
      <c r="I8" s="12" t="s">
        <v>5</v>
      </c>
      <c r="J8" s="13"/>
      <c r="K8" s="13"/>
      <c r="L8" s="14"/>
      <c r="M8" s="12" t="s">
        <v>6</v>
      </c>
      <c r="N8" s="13"/>
      <c r="O8" s="13"/>
      <c r="P8" s="14"/>
      <c r="Q8" s="12" t="s">
        <v>5</v>
      </c>
      <c r="R8" s="13"/>
      <c r="S8" s="13"/>
      <c r="T8" s="14"/>
      <c r="U8" s="12" t="s">
        <v>6</v>
      </c>
      <c r="V8" s="13"/>
      <c r="W8" s="13"/>
      <c r="X8" s="14"/>
      <c r="Y8" s="8" t="s">
        <v>5</v>
      </c>
      <c r="Z8" s="8" t="s">
        <v>23</v>
      </c>
      <c r="AA8" s="2">
        <f>A10*8</f>
        <v>957840</v>
      </c>
      <c r="AB8" s="3"/>
      <c r="AC8" s="4"/>
    </row>
    <row r="9" spans="1:32" ht="15.75" thickBot="1" x14ac:dyDescent="0.3">
      <c r="A9" s="15"/>
      <c r="B9" s="16"/>
      <c r="C9" s="16"/>
      <c r="D9" s="17"/>
      <c r="E9" s="15"/>
      <c r="F9" s="16"/>
      <c r="G9" s="16"/>
      <c r="H9" s="17"/>
      <c r="I9" s="15"/>
      <c r="J9" s="16"/>
      <c r="K9" s="16"/>
      <c r="L9" s="17"/>
      <c r="M9" s="15"/>
      <c r="N9" s="16"/>
      <c r="O9" s="16"/>
      <c r="P9" s="17"/>
      <c r="Q9" s="15"/>
      <c r="R9" s="16"/>
      <c r="S9" s="16"/>
      <c r="T9" s="17"/>
      <c r="U9" s="15"/>
      <c r="V9" s="16"/>
      <c r="W9" s="16"/>
      <c r="X9" s="17"/>
      <c r="Y9" s="9"/>
      <c r="Z9" s="9"/>
      <c r="AA9" s="5"/>
      <c r="AB9" s="6"/>
      <c r="AC9" s="7"/>
    </row>
    <row r="10" spans="1:32" ht="15.75" customHeight="1" thickTop="1" x14ac:dyDescent="0.25">
      <c r="A10" s="8">
        <v>119730</v>
      </c>
      <c r="B10" s="3"/>
      <c r="C10" s="3"/>
      <c r="D10" s="4"/>
      <c r="E10" s="8">
        <v>234711</v>
      </c>
      <c r="F10" s="3"/>
      <c r="G10" s="3"/>
      <c r="H10" s="4"/>
      <c r="I10" s="8" t="s">
        <v>7</v>
      </c>
      <c r="J10" s="2">
        <f>A10*4</f>
        <v>478920</v>
      </c>
      <c r="K10" s="3"/>
      <c r="L10" s="4"/>
      <c r="M10" s="8" t="s">
        <v>8</v>
      </c>
      <c r="N10" s="2">
        <v>469422</v>
      </c>
      <c r="O10" s="3"/>
      <c r="P10" s="4"/>
      <c r="Q10" s="8" t="s">
        <v>20</v>
      </c>
      <c r="R10" s="2">
        <f>A10*1</f>
        <v>119730</v>
      </c>
      <c r="S10" s="3"/>
      <c r="T10" s="4"/>
      <c r="U10" s="8" t="s">
        <v>20</v>
      </c>
      <c r="V10" s="2">
        <f>E10*1</f>
        <v>234711</v>
      </c>
      <c r="W10" s="3"/>
      <c r="X10" s="4"/>
      <c r="Y10" s="8" t="s">
        <v>6</v>
      </c>
      <c r="Z10" s="8" t="s">
        <v>24</v>
      </c>
      <c r="AA10" s="2">
        <f>E10*6</f>
        <v>1408266</v>
      </c>
      <c r="AB10" s="3"/>
      <c r="AC10" s="4"/>
    </row>
    <row r="11" spans="1:32" ht="15.75" customHeight="1" thickBot="1" x14ac:dyDescent="0.3">
      <c r="A11" s="9"/>
      <c r="B11" s="6"/>
      <c r="C11" s="6"/>
      <c r="D11" s="7"/>
      <c r="E11" s="9"/>
      <c r="F11" s="6"/>
      <c r="G11" s="6"/>
      <c r="H11" s="7"/>
      <c r="I11" s="9"/>
      <c r="J11" s="5"/>
      <c r="K11" s="6"/>
      <c r="L11" s="7"/>
      <c r="M11" s="9"/>
      <c r="N11" s="5"/>
      <c r="O11" s="6"/>
      <c r="P11" s="7"/>
      <c r="Q11" s="9"/>
      <c r="R11" s="5"/>
      <c r="S11" s="6"/>
      <c r="T11" s="7"/>
      <c r="U11" s="9"/>
      <c r="V11" s="5"/>
      <c r="W11" s="6"/>
      <c r="X11" s="7"/>
      <c r="Y11" s="9"/>
      <c r="Z11" s="9"/>
      <c r="AA11" s="5"/>
      <c r="AB11" s="6"/>
      <c r="AC11" s="7"/>
    </row>
    <row r="12" spans="1:32" ht="15.75" thickTop="1" x14ac:dyDescent="0.25">
      <c r="A12" s="12" t="s">
        <v>25</v>
      </c>
      <c r="B12" s="13"/>
      <c r="C12" s="13"/>
      <c r="D12" s="14"/>
      <c r="E12" s="12" t="s">
        <v>26</v>
      </c>
      <c r="F12" s="13"/>
      <c r="G12" s="13"/>
      <c r="H12" s="14"/>
      <c r="I12" s="12" t="s">
        <v>25</v>
      </c>
      <c r="J12" s="13"/>
      <c r="K12" s="13"/>
      <c r="L12" s="14"/>
      <c r="M12" s="12" t="s">
        <v>26</v>
      </c>
      <c r="N12" s="13"/>
      <c r="O12" s="13"/>
      <c r="P12" s="14"/>
      <c r="Q12" s="12" t="s">
        <v>25</v>
      </c>
      <c r="R12" s="13"/>
      <c r="S12" s="13"/>
      <c r="T12" s="14"/>
      <c r="U12" s="12" t="s">
        <v>26</v>
      </c>
      <c r="V12" s="13"/>
      <c r="W12" s="13"/>
      <c r="X12" s="14"/>
      <c r="Y12" s="8" t="s">
        <v>25</v>
      </c>
      <c r="Z12" s="8" t="s">
        <v>23</v>
      </c>
      <c r="AA12" s="2">
        <f>A14*8</f>
        <v>12339120</v>
      </c>
      <c r="AB12" s="3"/>
      <c r="AC12" s="4"/>
    </row>
    <row r="13" spans="1:32" ht="15.75" thickBot="1" x14ac:dyDescent="0.3">
      <c r="A13" s="15"/>
      <c r="B13" s="16"/>
      <c r="C13" s="16"/>
      <c r="D13" s="17"/>
      <c r="E13" s="15"/>
      <c r="F13" s="16"/>
      <c r="G13" s="16"/>
      <c r="H13" s="17"/>
      <c r="I13" s="15"/>
      <c r="J13" s="16"/>
      <c r="K13" s="16"/>
      <c r="L13" s="17"/>
      <c r="M13" s="15"/>
      <c r="N13" s="16"/>
      <c r="O13" s="16"/>
      <c r="P13" s="17"/>
      <c r="Q13" s="15"/>
      <c r="R13" s="16"/>
      <c r="S13" s="16"/>
      <c r="T13" s="17"/>
      <c r="U13" s="15"/>
      <c r="V13" s="16"/>
      <c r="W13" s="16"/>
      <c r="X13" s="17"/>
      <c r="Y13" s="9"/>
      <c r="Z13" s="9"/>
      <c r="AA13" s="5"/>
      <c r="AB13" s="6"/>
      <c r="AC13" s="7"/>
    </row>
    <row r="14" spans="1:32" ht="15.75" customHeight="1" thickTop="1" x14ac:dyDescent="0.25">
      <c r="A14" s="8">
        <v>1542390</v>
      </c>
      <c r="B14" s="3"/>
      <c r="C14" s="3"/>
      <c r="D14" s="4"/>
      <c r="E14" s="8">
        <v>327108</v>
      </c>
      <c r="F14" s="3"/>
      <c r="G14" s="3"/>
      <c r="H14" s="4"/>
      <c r="I14" s="8" t="s">
        <v>7</v>
      </c>
      <c r="J14" s="2">
        <f>A14*4</f>
        <v>6169560</v>
      </c>
      <c r="K14" s="3"/>
      <c r="L14" s="4"/>
      <c r="M14" s="8" t="s">
        <v>20</v>
      </c>
      <c r="N14" s="2">
        <f>E14*1</f>
        <v>327108</v>
      </c>
      <c r="O14" s="3"/>
      <c r="P14" s="4"/>
      <c r="Q14" s="8" t="s">
        <v>20</v>
      </c>
      <c r="R14" s="2">
        <f>A14*1</f>
        <v>1542390</v>
      </c>
      <c r="S14" s="3"/>
      <c r="T14" s="4"/>
      <c r="U14" s="8" t="s">
        <v>20</v>
      </c>
      <c r="V14" s="2">
        <f>E14*1</f>
        <v>327108</v>
      </c>
      <c r="W14" s="3"/>
      <c r="X14" s="4"/>
      <c r="Y14" s="18" t="s">
        <v>26</v>
      </c>
      <c r="Z14" s="8" t="s">
        <v>29</v>
      </c>
      <c r="AA14" s="2">
        <f>E14*5</f>
        <v>1635540</v>
      </c>
      <c r="AB14" s="3"/>
      <c r="AC14" s="4"/>
    </row>
    <row r="15" spans="1:32" ht="15.75" customHeight="1" thickBot="1" x14ac:dyDescent="0.3">
      <c r="A15" s="9"/>
      <c r="B15" s="6"/>
      <c r="C15" s="6"/>
      <c r="D15" s="7"/>
      <c r="E15" s="9"/>
      <c r="F15" s="6"/>
      <c r="G15" s="6"/>
      <c r="H15" s="7"/>
      <c r="I15" s="9"/>
      <c r="J15" s="5"/>
      <c r="K15" s="6"/>
      <c r="L15" s="7"/>
      <c r="M15" s="9"/>
      <c r="N15" s="5"/>
      <c r="O15" s="6"/>
      <c r="P15" s="7"/>
      <c r="Q15" s="9"/>
      <c r="R15" s="5"/>
      <c r="S15" s="6"/>
      <c r="T15" s="7"/>
      <c r="U15" s="9"/>
      <c r="V15" s="5"/>
      <c r="W15" s="6"/>
      <c r="X15" s="7"/>
      <c r="Y15" s="19"/>
      <c r="Z15" s="9"/>
      <c r="AA15" s="5"/>
      <c r="AB15" s="6"/>
      <c r="AC15" s="7"/>
    </row>
    <row r="16" spans="1:32" ht="15.75" customHeight="1" thickTop="1" x14ac:dyDescent="0.25">
      <c r="A16" s="12" t="s">
        <v>17</v>
      </c>
      <c r="B16" s="13"/>
      <c r="C16" s="13"/>
      <c r="D16" s="14"/>
      <c r="E16" s="8">
        <v>878421</v>
      </c>
      <c r="F16" s="3"/>
      <c r="G16" s="3"/>
      <c r="H16" s="4"/>
      <c r="I16" s="12" t="s">
        <v>17</v>
      </c>
      <c r="J16" s="13"/>
      <c r="K16" s="13"/>
      <c r="L16" s="14"/>
      <c r="M16" s="8">
        <f>J6+N6+J10+N10</f>
        <v>10866742</v>
      </c>
      <c r="N16" s="3"/>
      <c r="O16" s="3"/>
      <c r="P16" s="4"/>
      <c r="Q16" s="12" t="s">
        <v>17</v>
      </c>
      <c r="R16" s="13"/>
      <c r="S16" s="13"/>
      <c r="T16" s="14"/>
      <c r="U16" s="8">
        <f>R6+V6+R10+V10</f>
        <v>2834041</v>
      </c>
      <c r="V16" s="3"/>
      <c r="W16" s="3"/>
      <c r="X16" s="4"/>
      <c r="Y16" s="8" t="s">
        <v>32</v>
      </c>
      <c r="Z16" s="29"/>
      <c r="AA16" s="2">
        <v>10000000</v>
      </c>
      <c r="AB16" s="3"/>
      <c r="AC16" s="4"/>
    </row>
    <row r="17" spans="1:29" ht="15.75" customHeight="1" thickBot="1" x14ac:dyDescent="0.3">
      <c r="A17" s="15"/>
      <c r="B17" s="16"/>
      <c r="C17" s="16"/>
      <c r="D17" s="17"/>
      <c r="E17" s="9"/>
      <c r="F17" s="6"/>
      <c r="G17" s="6"/>
      <c r="H17" s="7"/>
      <c r="I17" s="15"/>
      <c r="J17" s="16"/>
      <c r="K17" s="16"/>
      <c r="L17" s="17"/>
      <c r="M17" s="9"/>
      <c r="N17" s="6"/>
      <c r="O17" s="6"/>
      <c r="P17" s="7"/>
      <c r="Q17" s="15"/>
      <c r="R17" s="16"/>
      <c r="S17" s="16"/>
      <c r="T17" s="17"/>
      <c r="U17" s="9"/>
      <c r="V17" s="6"/>
      <c r="W17" s="6"/>
      <c r="X17" s="7"/>
      <c r="Y17" s="9"/>
      <c r="Z17" s="30"/>
      <c r="AA17" s="5"/>
      <c r="AB17" s="6"/>
      <c r="AC17" s="7"/>
    </row>
    <row r="18" spans="1:29" ht="15.75" customHeight="1" thickTop="1" x14ac:dyDescent="0.25">
      <c r="I18" s="12" t="s">
        <v>31</v>
      </c>
      <c r="J18" s="13"/>
      <c r="K18" s="13"/>
      <c r="L18" s="14"/>
      <c r="M18" s="8">
        <v>4000000</v>
      </c>
      <c r="N18" s="3"/>
      <c r="O18" s="3"/>
      <c r="P18" s="4"/>
      <c r="Q18" s="12" t="s">
        <v>31</v>
      </c>
      <c r="R18" s="13"/>
      <c r="S18" s="13"/>
      <c r="T18" s="14"/>
      <c r="U18" s="8">
        <v>1500000</v>
      </c>
      <c r="V18" s="3"/>
      <c r="W18" s="3"/>
      <c r="X18" s="4"/>
      <c r="Y18" s="8" t="s">
        <v>21</v>
      </c>
      <c r="Z18" s="8">
        <f>AA4+AA6+AA8+AA10+AA12+AA14+M18</f>
        <v>40177566</v>
      </c>
      <c r="AA18" s="3"/>
      <c r="AB18" s="3"/>
      <c r="AC18" s="4"/>
    </row>
    <row r="19" spans="1:29" ht="15.75" customHeight="1" thickBot="1" x14ac:dyDescent="0.3">
      <c r="I19" s="15"/>
      <c r="J19" s="16"/>
      <c r="K19" s="16"/>
      <c r="L19" s="17"/>
      <c r="M19" s="9"/>
      <c r="N19" s="6"/>
      <c r="O19" s="6"/>
      <c r="P19" s="7"/>
      <c r="Q19" s="15"/>
      <c r="R19" s="16"/>
      <c r="S19" s="16"/>
      <c r="T19" s="17"/>
      <c r="U19" s="9"/>
      <c r="V19" s="6"/>
      <c r="W19" s="6"/>
      <c r="X19" s="7"/>
      <c r="Y19" s="9"/>
      <c r="Z19" s="9"/>
      <c r="AA19" s="6"/>
      <c r="AB19" s="6"/>
      <c r="AC19" s="7"/>
    </row>
    <row r="20" spans="1:29" ht="15.75" thickTop="1" x14ac:dyDescent="0.25"/>
    <row r="23" spans="1:29" x14ac:dyDescent="0.25">
      <c r="A23" t="s">
        <v>9</v>
      </c>
      <c r="B23" s="10" t="s">
        <v>13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29" x14ac:dyDescent="0.25">
      <c r="A24" t="s">
        <v>10</v>
      </c>
      <c r="B24" s="10" t="s">
        <v>15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29" x14ac:dyDescent="0.25">
      <c r="A25" t="s">
        <v>11</v>
      </c>
      <c r="B25" s="10" t="s">
        <v>14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29" x14ac:dyDescent="0.25">
      <c r="A26" t="s">
        <v>12</v>
      </c>
      <c r="B26" s="10" t="s">
        <v>16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29" x14ac:dyDescent="0.25">
      <c r="A27" t="s">
        <v>27</v>
      </c>
      <c r="B27" s="10" t="s">
        <v>28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29" x14ac:dyDescent="0.25">
      <c r="A28" t="s">
        <v>26</v>
      </c>
      <c r="B28" s="10" t="s">
        <v>30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90">
    <mergeCell ref="I18:L19"/>
    <mergeCell ref="M18:P19"/>
    <mergeCell ref="Q18:T19"/>
    <mergeCell ref="U18:X19"/>
    <mergeCell ref="Y16:Z17"/>
    <mergeCell ref="A1:H3"/>
    <mergeCell ref="E6:H7"/>
    <mergeCell ref="A16:D17"/>
    <mergeCell ref="E16:H17"/>
    <mergeCell ref="A12:D13"/>
    <mergeCell ref="E12:H13"/>
    <mergeCell ref="A8:D9"/>
    <mergeCell ref="E8:H9"/>
    <mergeCell ref="A10:D11"/>
    <mergeCell ref="E10:H11"/>
    <mergeCell ref="A6:D7"/>
    <mergeCell ref="B24:P24"/>
    <mergeCell ref="B23:P23"/>
    <mergeCell ref="B25:P25"/>
    <mergeCell ref="A4:D5"/>
    <mergeCell ref="E4:H5"/>
    <mergeCell ref="I4:L5"/>
    <mergeCell ref="M4:P5"/>
    <mergeCell ref="I6:I7"/>
    <mergeCell ref="J6:L7"/>
    <mergeCell ref="M6:M7"/>
    <mergeCell ref="M10:M11"/>
    <mergeCell ref="N10:P11"/>
    <mergeCell ref="N6:P7"/>
    <mergeCell ref="I8:L9"/>
    <mergeCell ref="M8:P9"/>
    <mergeCell ref="I10:I11"/>
    <mergeCell ref="M16:P17"/>
    <mergeCell ref="Q1:X3"/>
    <mergeCell ref="Q4:T5"/>
    <mergeCell ref="U4:X5"/>
    <mergeCell ref="Q8:T9"/>
    <mergeCell ref="U8:X9"/>
    <mergeCell ref="Q6:Q7"/>
    <mergeCell ref="U6:U7"/>
    <mergeCell ref="Q10:Q11"/>
    <mergeCell ref="U10:U11"/>
    <mergeCell ref="R6:T7"/>
    <mergeCell ref="V6:X7"/>
    <mergeCell ref="R10:T11"/>
    <mergeCell ref="V10:X11"/>
    <mergeCell ref="I1:P3"/>
    <mergeCell ref="J10:L11"/>
    <mergeCell ref="Y8:Y9"/>
    <mergeCell ref="Z8:Z9"/>
    <mergeCell ref="Y10:Y11"/>
    <mergeCell ref="Z10:Z11"/>
    <mergeCell ref="AA4:AC5"/>
    <mergeCell ref="AA6:AC7"/>
    <mergeCell ref="AA8:AC9"/>
    <mergeCell ref="Y1:AC3"/>
    <mergeCell ref="Y4:Y5"/>
    <mergeCell ref="Z4:Z5"/>
    <mergeCell ref="Y6:Y7"/>
    <mergeCell ref="Z6:Z7"/>
    <mergeCell ref="AA10:AC11"/>
    <mergeCell ref="Y18:Y19"/>
    <mergeCell ref="Z12:Z13"/>
    <mergeCell ref="AA12:AC13"/>
    <mergeCell ref="Z18:AC19"/>
    <mergeCell ref="Y14:Y15"/>
    <mergeCell ref="Z14:Z15"/>
    <mergeCell ref="AA14:AC15"/>
    <mergeCell ref="AA16:AC17"/>
    <mergeCell ref="I12:L13"/>
    <mergeCell ref="Q12:T13"/>
    <mergeCell ref="M12:P13"/>
    <mergeCell ref="U12:X13"/>
    <mergeCell ref="Y12:Y13"/>
    <mergeCell ref="R14:T15"/>
    <mergeCell ref="U14:U15"/>
    <mergeCell ref="E14:H15"/>
    <mergeCell ref="B28:P28"/>
    <mergeCell ref="V14:X15"/>
    <mergeCell ref="B27:P27"/>
    <mergeCell ref="B26:P26"/>
    <mergeCell ref="A14:D15"/>
    <mergeCell ref="I14:I15"/>
    <mergeCell ref="Q14:Q15"/>
    <mergeCell ref="J14:L15"/>
    <mergeCell ref="N14:P15"/>
    <mergeCell ref="M14:M15"/>
    <mergeCell ref="Q16:T17"/>
    <mergeCell ref="U16:X17"/>
    <mergeCell ref="I16:L17"/>
  </mergeCells>
  <hyperlinks>
    <hyperlink ref="B23" r:id="rId1" xr:uid="{E1227AD6-0F49-402F-8F05-A5B8424B365D}"/>
    <hyperlink ref="B25" r:id="rId2" xr:uid="{A8E4C86F-E3D2-40FD-9538-3121BA7A0F97}"/>
    <hyperlink ref="B24" r:id="rId3" xr:uid="{16D50575-6C92-4078-9EA4-FDAD71AD3035}"/>
    <hyperlink ref="B26" r:id="rId4" xr:uid="{D0780B44-11EC-415E-9C7B-53CB66D1BDBD}"/>
    <hyperlink ref="B27" r:id="rId5" xr:uid="{1042C7A6-E461-458C-9383-10D803F571A2}"/>
    <hyperlink ref="B28" r:id="rId6" xr:uid="{EDA16F61-344A-4BBD-B0E3-71BF330F4414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kovac</dc:creator>
  <cp:lastModifiedBy>Suli</cp:lastModifiedBy>
  <dcterms:created xsi:type="dcterms:W3CDTF">2023-01-08T18:50:01Z</dcterms:created>
  <dcterms:modified xsi:type="dcterms:W3CDTF">2023-01-12T10:41:43Z</dcterms:modified>
</cp:coreProperties>
</file>