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ork Files\project\app1\"/>
    </mc:Choice>
  </mc:AlternateContent>
  <xr:revisionPtr revIDLastSave="0" documentId="8_{26919246-E578-4C85-9422-A890BE965C2F}" xr6:coauthVersionLast="47" xr6:coauthVersionMax="47" xr10:uidLastSave="{00000000-0000-0000-0000-000000000000}"/>
  <bookViews>
    <workbookView xWindow="-104" yWindow="-104" windowWidth="22326" windowHeight="11947" xr2:uid="{556BF46A-F41A-4700-97EC-178453B96A60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4" i="1"/>
  <c r="I33" i="1"/>
  <c r="I32" i="1"/>
  <c r="I30" i="1"/>
  <c r="I29" i="1"/>
  <c r="I28" i="1"/>
  <c r="I27" i="1"/>
  <c r="I25" i="1"/>
  <c r="I24" i="1"/>
  <c r="I22" i="1"/>
  <c r="I21" i="1"/>
  <c r="I20" i="1"/>
  <c r="I19" i="1"/>
  <c r="I18" i="1"/>
  <c r="I17" i="1"/>
  <c r="I15" i="1"/>
  <c r="I14" i="1"/>
  <c r="I13" i="1"/>
  <c r="I12" i="1"/>
  <c r="I11" i="1"/>
  <c r="I9" i="1"/>
  <c r="I8" i="1"/>
  <c r="I7" i="1"/>
  <c r="I6" i="1"/>
  <c r="I5" i="1"/>
  <c r="I4" i="1"/>
  <c r="I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E35" i="1"/>
  <c r="E34" i="1"/>
  <c r="E33" i="1"/>
  <c r="E32" i="1"/>
  <c r="E30" i="1"/>
  <c r="E29" i="1"/>
  <c r="E28" i="1"/>
  <c r="E27" i="1"/>
  <c r="E25" i="1"/>
  <c r="E24" i="1"/>
  <c r="E22" i="1"/>
  <c r="E21" i="1"/>
  <c r="E20" i="1"/>
  <c r="E19" i="1"/>
  <c r="E18" i="1"/>
  <c r="E17" i="1"/>
  <c r="E15" i="1"/>
  <c r="E14" i="1"/>
  <c r="E13" i="1"/>
  <c r="E12" i="1"/>
  <c r="E11" i="1"/>
  <c r="E9" i="1"/>
  <c r="E8" i="1"/>
  <c r="E7" i="1"/>
  <c r="E6" i="1"/>
  <c r="E5" i="1"/>
  <c r="E4" i="1"/>
  <c r="E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C3" i="2" l="1"/>
  <c r="C4" i="2"/>
  <c r="C5" i="2"/>
  <c r="C6" i="2"/>
  <c r="C9" i="2"/>
  <c r="C10" i="2"/>
  <c r="C11" i="2"/>
  <c r="C12" i="2"/>
  <c r="C13" i="2"/>
  <c r="C14" i="2"/>
  <c r="C2" i="2"/>
  <c r="F35" i="1"/>
  <c r="F34" i="1"/>
  <c r="F33" i="1"/>
  <c r="F32" i="1"/>
  <c r="F30" i="1"/>
  <c r="F29" i="1"/>
  <c r="F28" i="1"/>
  <c r="F27" i="1"/>
  <c r="F25" i="1"/>
  <c r="F24" i="1"/>
  <c r="F22" i="1"/>
  <c r="F21" i="1"/>
  <c r="F20" i="1"/>
  <c r="F19" i="1"/>
  <c r="F18" i="1"/>
  <c r="F17" i="1"/>
  <c r="F15" i="1"/>
  <c r="F14" i="1"/>
  <c r="F13" i="1"/>
  <c r="F12" i="1"/>
  <c r="F11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<sst xmlns="http://schemas.openxmlformats.org/spreadsheetml/2006/main" count="196" uniqueCount="113">
  <si>
    <t>Project Code</t>
  </si>
  <si>
    <t>B40</t>
  </si>
  <si>
    <t>B36</t>
  </si>
  <si>
    <t>B41</t>
  </si>
  <si>
    <t>B44</t>
  </si>
  <si>
    <t>B46</t>
  </si>
  <si>
    <t>B62</t>
  </si>
  <si>
    <t>Phase/Tower Code</t>
  </si>
  <si>
    <t>0000</t>
  </si>
  <si>
    <t>CL-1</t>
  </si>
  <si>
    <t>CL-2</t>
  </si>
  <si>
    <t>CL-3</t>
  </si>
  <si>
    <t>CL-4</t>
  </si>
  <si>
    <t>CL-5</t>
  </si>
  <si>
    <t>CL-6</t>
  </si>
  <si>
    <t>P1CA</t>
  </si>
  <si>
    <t>P1CB</t>
  </si>
  <si>
    <t>P1CC</t>
  </si>
  <si>
    <t>P1CD</t>
  </si>
  <si>
    <t>CMPK</t>
  </si>
  <si>
    <t>P2CE</t>
  </si>
  <si>
    <t>P2CF</t>
  </si>
  <si>
    <t>P2CG</t>
  </si>
  <si>
    <t>P2CH</t>
  </si>
  <si>
    <t>P2CI</t>
  </si>
  <si>
    <t>CL-I</t>
  </si>
  <si>
    <t>N-TW</t>
  </si>
  <si>
    <t>S-TW</t>
  </si>
  <si>
    <t>TW-A</t>
  </si>
  <si>
    <t>TW-B</t>
  </si>
  <si>
    <t>TW-C</t>
  </si>
  <si>
    <t>TW-D</t>
  </si>
  <si>
    <t>TO-1</t>
  </si>
  <si>
    <t>TO-2</t>
  </si>
  <si>
    <t>TO-3</t>
  </si>
  <si>
    <t>Project Description</t>
  </si>
  <si>
    <t>KINGSFORD HOTEL</t>
  </si>
  <si>
    <t>BAYSHORE RESIDENTIAL RESORT 1</t>
  </si>
  <si>
    <t>BAYSHORE RESIDENTIAL RESORT 2</t>
  </si>
  <si>
    <t>GRAND WESTSIDE HOTEL</t>
  </si>
  <si>
    <t>GENTRY MANOR</t>
  </si>
  <si>
    <t>SUNNY COAST RESIDENTIAL RESORT</t>
  </si>
  <si>
    <t>Phase/Tower Description</t>
  </si>
  <si>
    <t>CLUSTER 1</t>
  </si>
  <si>
    <t>CLUSTER 2</t>
  </si>
  <si>
    <t>CLUSTER 3</t>
  </si>
  <si>
    <t>CLUSTER 4</t>
  </si>
  <si>
    <t>CLUSTER 5</t>
  </si>
  <si>
    <t>CLUSTER 6</t>
  </si>
  <si>
    <t>PHASE 1-CLUSTER A</t>
  </si>
  <si>
    <t>PHASE 1-CLUSTER B</t>
  </si>
  <si>
    <t>PHASE 1-CLUSTER C</t>
  </si>
  <si>
    <t>PHASE 1-CLUSTER D</t>
  </si>
  <si>
    <t>Common Parking</t>
  </si>
  <si>
    <t>PHASE 2-CLUSTER E</t>
  </si>
  <si>
    <t>PHASE 2-CLUSTER F</t>
  </si>
  <si>
    <t>PHASE 2-CLUSTER G</t>
  </si>
  <si>
    <t>PHASE 2-CLUSTER H</t>
  </si>
  <si>
    <t>PHASE 2-CLUSTER I</t>
  </si>
  <si>
    <t>CLUSTER I</t>
  </si>
  <si>
    <t>NORTH TOWER</t>
  </si>
  <si>
    <t>SOUTH TOWER</t>
  </si>
  <si>
    <t>TOWER A</t>
  </si>
  <si>
    <t>TOWER B</t>
  </si>
  <si>
    <t>TOWER C</t>
  </si>
  <si>
    <t>TOWER D</t>
  </si>
  <si>
    <t>TOWER 1</t>
  </si>
  <si>
    <t>TOWER 2</t>
  </si>
  <si>
    <t>TOWER 3</t>
  </si>
  <si>
    <t>Project</t>
  </si>
  <si>
    <t>Phase</t>
  </si>
  <si>
    <t>TUEC</t>
  </si>
  <si>
    <t>UER5</t>
  </si>
  <si>
    <t>NOMS</t>
  </si>
  <si>
    <t>NWC1</t>
  </si>
  <si>
    <t>EASW</t>
  </si>
  <si>
    <t>WESW</t>
  </si>
  <si>
    <t>ARPP</t>
  </si>
  <si>
    <t>MESD</t>
  </si>
  <si>
    <t>PCC1</t>
  </si>
  <si>
    <t>PCR1</t>
  </si>
  <si>
    <t>POHD</t>
  </si>
  <si>
    <t>PRC1</t>
  </si>
  <si>
    <t>9 Central Park - East Wing</t>
  </si>
  <si>
    <t>9 Central Park - West Wing</t>
  </si>
  <si>
    <t>P12</t>
  </si>
  <si>
    <t>Shophouse District</t>
  </si>
  <si>
    <t>P17</t>
  </si>
  <si>
    <t>Chelsea ParkPlace</t>
  </si>
  <si>
    <t>P30</t>
  </si>
  <si>
    <t>BRYANT PARKLANE - WEST WING</t>
  </si>
  <si>
    <t>P33</t>
  </si>
  <si>
    <t>BRYANT PARKLANE - NORTH WING</t>
  </si>
  <si>
    <t>P38</t>
  </si>
  <si>
    <t>MONTROSE PARKVIEW - WEST WING</t>
  </si>
  <si>
    <t>P39</t>
  </si>
  <si>
    <t>MONTROSE PARKVIEW - EAST WING</t>
  </si>
  <si>
    <t>P36</t>
  </si>
  <si>
    <t>SAVOY HOTEL CAPITAL TOWN</t>
  </si>
  <si>
    <t>O26</t>
  </si>
  <si>
    <t>O27</t>
  </si>
  <si>
    <t>O24</t>
  </si>
  <si>
    <t>O25</t>
  </si>
  <si>
    <t>ONE PACIFIC RESIDENCE - TOWER A</t>
  </si>
  <si>
    <t>ONE PACIFIC RESIDENCE - TOWER B</t>
  </si>
  <si>
    <t>POSITANO MACTAN TOWER 1</t>
  </si>
  <si>
    <t>POSITANO MACTAN TOWER 2</t>
  </si>
  <si>
    <t>20220630</t>
  </si>
  <si>
    <t>20220331</t>
  </si>
  <si>
    <t>20231231</t>
  </si>
  <si>
    <t>20251231</t>
  </si>
  <si>
    <t>20250131</t>
  </si>
  <si>
    <t>20251031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</si>
</sst>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Verdana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Files/Megaworld/2025%2004%20SFC%20Q1/29%20POC/POC%201Q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ay-codes"/>
      <sheetName val="SVCI"/>
      <sheetName val="NPI"/>
      <sheetName val="MCTI"/>
      <sheetName val="MCTI2025_v2"/>
      <sheetName val="MGLI 2025"/>
      <sheetName val="MBPI"/>
      <sheetName val="API"/>
      <sheetName val="MOPI"/>
      <sheetName val="POC"/>
      <sheetName val="Q1"/>
      <sheetName val="Summary"/>
      <sheetName val="MBAY0"/>
      <sheetName val="MB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D1" t="str">
            <v>FINAL</v>
          </cell>
        </row>
        <row r="2">
          <cell r="B2" t="str">
            <v>POHD</v>
          </cell>
          <cell r="D2">
            <v>74.11</v>
          </cell>
          <cell r="E2" t="str">
            <v>Porto Hotel</v>
          </cell>
        </row>
        <row r="3">
          <cell r="B3" t="str">
            <v>MESD</v>
          </cell>
          <cell r="D3">
            <v>74.11</v>
          </cell>
          <cell r="E3" t="str">
            <v>Mercato Shophouse</v>
          </cell>
        </row>
        <row r="4">
          <cell r="B4" t="str">
            <v>NOMS</v>
          </cell>
          <cell r="D4">
            <v>67.84</v>
          </cell>
          <cell r="E4" t="str">
            <v>Northwin Main Street</v>
          </cell>
        </row>
        <row r="5">
          <cell r="B5" t="str">
            <v>NWC1</v>
          </cell>
          <cell r="D5">
            <v>19.36</v>
          </cell>
          <cell r="E5" t="str">
            <v>9 Central Park</v>
          </cell>
        </row>
        <row r="6">
          <cell r="B6" t="str">
            <v>TUEC</v>
          </cell>
          <cell r="D6">
            <v>10.64</v>
          </cell>
          <cell r="E6" t="str">
            <v>Kingsford Hotel Bacolod</v>
          </cell>
        </row>
        <row r="7">
          <cell r="B7" t="str">
            <v>UER5</v>
          </cell>
          <cell r="D7">
            <v>3.94</v>
          </cell>
          <cell r="E7" t="str">
            <v>Kensington Sky Garden</v>
          </cell>
        </row>
        <row r="8">
          <cell r="B8" t="str">
            <v>PCR1</v>
          </cell>
          <cell r="D8">
            <v>88.73</v>
          </cell>
          <cell r="E8" t="str">
            <v>Paragua Beach Village Phase 1</v>
          </cell>
        </row>
        <row r="9">
          <cell r="B9" t="str">
            <v>PCC2</v>
          </cell>
          <cell r="D9">
            <v>4.8899999999999997</v>
          </cell>
          <cell r="E9" t="str">
            <v>Paragua Sands Hotel</v>
          </cell>
        </row>
        <row r="10">
          <cell r="B10" t="str">
            <v>PCC1</v>
          </cell>
          <cell r="D10">
            <v>0</v>
          </cell>
          <cell r="E10" t="str">
            <v>Savoy Hotel Palawan</v>
          </cell>
        </row>
        <row r="11">
          <cell r="B11" t="str">
            <v>PRC1</v>
          </cell>
          <cell r="D11">
            <v>17.03</v>
          </cell>
          <cell r="E11" t="str">
            <v>Oceanfront Residences</v>
          </cell>
        </row>
        <row r="12">
          <cell r="B12" t="str">
            <v>P12</v>
          </cell>
          <cell r="D12">
            <v>100</v>
          </cell>
          <cell r="E12" t="str">
            <v>Shophouse District Capital Town</v>
          </cell>
        </row>
        <row r="13">
          <cell r="B13" t="str">
            <v>P17</v>
          </cell>
          <cell r="D13">
            <v>100</v>
          </cell>
          <cell r="E13" t="str">
            <v>Chelsea Parkplace</v>
          </cell>
        </row>
        <row r="14">
          <cell r="B14" t="str">
            <v>P30</v>
          </cell>
          <cell r="D14">
            <v>96.42</v>
          </cell>
          <cell r="E14" t="str">
            <v>Bryant Parklane - West Wing</v>
          </cell>
        </row>
        <row r="15">
          <cell r="B15" t="str">
            <v>P33</v>
          </cell>
          <cell r="D15">
            <v>96.42</v>
          </cell>
          <cell r="E15" t="str">
            <v>Bryant Parklane - North Wing</v>
          </cell>
        </row>
        <row r="16">
          <cell r="B16" t="str">
            <v>P38</v>
          </cell>
          <cell r="D16">
            <v>47.46</v>
          </cell>
          <cell r="E16" t="str">
            <v>Montrose Parkview - West Wing</v>
          </cell>
        </row>
        <row r="17">
          <cell r="B17" t="str">
            <v>P39</v>
          </cell>
          <cell r="D17">
            <v>47.46</v>
          </cell>
          <cell r="E17" t="str">
            <v>Montrose Parkview - East Wing</v>
          </cell>
        </row>
        <row r="18">
          <cell r="B18" t="str">
            <v>P36</v>
          </cell>
          <cell r="D18">
            <v>31.58</v>
          </cell>
          <cell r="E18" t="str">
            <v>Savoy Hotel Capital Town</v>
          </cell>
        </row>
        <row r="19">
          <cell r="B19" t="str">
            <v>ARPP</v>
          </cell>
          <cell r="D19">
            <v>21.09</v>
          </cell>
          <cell r="E19" t="str">
            <v>Arcovia Parkplace</v>
          </cell>
        </row>
        <row r="20">
          <cell r="B20" t="str">
            <v>AVH1</v>
          </cell>
          <cell r="D20">
            <v>6.67</v>
          </cell>
          <cell r="E20" t="str">
            <v>Arcovia Hotel</v>
          </cell>
        </row>
        <row r="21">
          <cell r="B21" t="str">
            <v>O26</v>
          </cell>
          <cell r="D21">
            <v>20.420000000000002</v>
          </cell>
          <cell r="E21" t="str">
            <v>Positano Mactan Tower 1</v>
          </cell>
        </row>
        <row r="22">
          <cell r="B22" t="str">
            <v>O27</v>
          </cell>
          <cell r="D22">
            <v>20.420000000000002</v>
          </cell>
          <cell r="E22" t="str">
            <v>Positano Mactan Tower 2</v>
          </cell>
        </row>
        <row r="23">
          <cell r="B23" t="str">
            <v>B40</v>
          </cell>
          <cell r="D23">
            <v>100</v>
          </cell>
          <cell r="E23" t="str">
            <v>Kingsford Hotel Bayshore</v>
          </cell>
        </row>
        <row r="24">
          <cell r="B24" t="str">
            <v>B36</v>
          </cell>
          <cell r="D24">
            <v>100</v>
          </cell>
          <cell r="E24" t="str">
            <v>Bayshore Residential Resort 1</v>
          </cell>
        </row>
        <row r="25">
          <cell r="B25" t="str">
            <v>B41-P1</v>
          </cell>
          <cell r="D25">
            <v>100</v>
          </cell>
          <cell r="E25" t="str">
            <v>Bayshore Residential Resort 2 Phase 1</v>
          </cell>
        </row>
        <row r="26">
          <cell r="B26" t="str">
            <v>B41-P2</v>
          </cell>
          <cell r="D26">
            <v>89.78</v>
          </cell>
          <cell r="E26" t="str">
            <v>Bayshore Residential Resort 2 Phase 2</v>
          </cell>
        </row>
        <row r="27">
          <cell r="B27" t="str">
            <v>B44</v>
          </cell>
          <cell r="D27">
            <v>88.47</v>
          </cell>
          <cell r="E27" t="str">
            <v>Grand Westside Hotel</v>
          </cell>
        </row>
        <row r="28">
          <cell r="B28" t="str">
            <v>B46</v>
          </cell>
          <cell r="D28">
            <v>100</v>
          </cell>
          <cell r="E28" t="str">
            <v>Gentry Manor</v>
          </cell>
        </row>
        <row r="29">
          <cell r="B29" t="str">
            <v>B62</v>
          </cell>
          <cell r="D29">
            <v>79.239999999999995</v>
          </cell>
          <cell r="E29" t="str">
            <v>Sunny Coast Residential Resort</v>
          </cell>
        </row>
      </sheetData>
      <sheetData sheetId="11">
        <row r="1">
          <cell r="E1" t="str">
            <v>Code</v>
          </cell>
        </row>
        <row r="4">
          <cell r="E4" t="str">
            <v>MESD</v>
          </cell>
          <cell r="F4" t="str">
            <v>Mercato Shophouse</v>
          </cell>
          <cell r="G4" t="str">
            <v>MESD</v>
          </cell>
          <cell r="H4">
            <v>45869</v>
          </cell>
        </row>
        <row r="5">
          <cell r="E5" t="str">
            <v>POHD</v>
          </cell>
          <cell r="F5" t="str">
            <v>Porto Hotel</v>
          </cell>
          <cell r="G5" t="str">
            <v>POHD</v>
          </cell>
          <cell r="H5">
            <v>45869</v>
          </cell>
        </row>
        <row r="6">
          <cell r="E6" t="str">
            <v>PCR1</v>
          </cell>
          <cell r="F6" t="str">
            <v>Paragua Beach Village Phase 1</v>
          </cell>
          <cell r="G6" t="str">
            <v>PCR1</v>
          </cell>
          <cell r="H6">
            <v>45930</v>
          </cell>
        </row>
        <row r="7">
          <cell r="E7" t="str">
            <v>PCC2</v>
          </cell>
          <cell r="F7" t="str">
            <v>Paragua Sands Hotel</v>
          </cell>
          <cell r="G7" t="str">
            <v>PCC2</v>
          </cell>
          <cell r="H7">
            <v>47118</v>
          </cell>
        </row>
        <row r="8">
          <cell r="E8" t="str">
            <v>PRC1</v>
          </cell>
          <cell r="F8" t="str">
            <v>Oceanfront Residences</v>
          </cell>
          <cell r="G8" t="str">
            <v>PRC1</v>
          </cell>
          <cell r="H8">
            <v>47118</v>
          </cell>
        </row>
        <row r="9">
          <cell r="E9" t="str">
            <v>PCC1</v>
          </cell>
          <cell r="F9" t="str">
            <v>Savoy Hotel Palawan</v>
          </cell>
          <cell r="G9" t="str">
            <v>PCC1</v>
          </cell>
          <cell r="H9">
            <v>47483</v>
          </cell>
        </row>
        <row r="10">
          <cell r="G10">
            <v>0</v>
          </cell>
        </row>
        <row r="11">
          <cell r="G11">
            <v>0</v>
          </cell>
        </row>
        <row r="12">
          <cell r="E12" t="str">
            <v>NOMS</v>
          </cell>
          <cell r="F12" t="str">
            <v>Northwin Main Street</v>
          </cell>
          <cell r="G12" t="str">
            <v>NOMS</v>
          </cell>
          <cell r="H12">
            <v>46387</v>
          </cell>
        </row>
        <row r="13">
          <cell r="E13" t="str">
            <v>NWC1</v>
          </cell>
          <cell r="F13" t="str">
            <v>9 Central Park</v>
          </cell>
          <cell r="G13" t="str">
            <v>NWC1</v>
          </cell>
          <cell r="H13">
            <v>47118</v>
          </cell>
        </row>
        <row r="14">
          <cell r="G14">
            <v>0</v>
          </cell>
        </row>
        <row r="15">
          <cell r="G15">
            <v>0</v>
          </cell>
        </row>
        <row r="16">
          <cell r="E16" t="str">
            <v>P12</v>
          </cell>
          <cell r="F16" t="str">
            <v>Shophouse District</v>
          </cell>
          <cell r="G16" t="str">
            <v>P12</v>
          </cell>
          <cell r="H16">
            <v>44926</v>
          </cell>
        </row>
        <row r="17">
          <cell r="E17" t="str">
            <v>P17</v>
          </cell>
          <cell r="F17" t="str">
            <v>Chelsea ParkPlace</v>
          </cell>
          <cell r="G17" t="str">
            <v>P17</v>
          </cell>
          <cell r="H17">
            <v>45657</v>
          </cell>
        </row>
        <row r="18">
          <cell r="E18" t="str">
            <v>P30</v>
          </cell>
          <cell r="F18" t="str">
            <v>BRYANT PARKLANE - WEST WING</v>
          </cell>
          <cell r="G18" t="str">
            <v>P30</v>
          </cell>
          <cell r="H18">
            <v>46022</v>
          </cell>
        </row>
        <row r="19">
          <cell r="E19" t="str">
            <v>P33</v>
          </cell>
          <cell r="F19" t="str">
            <v>BRYANT PARKLANE - NORTH WING</v>
          </cell>
          <cell r="G19" t="str">
            <v>P33</v>
          </cell>
          <cell r="H19">
            <v>46022</v>
          </cell>
        </row>
        <row r="20">
          <cell r="E20" t="str">
            <v>P38</v>
          </cell>
          <cell r="F20" t="str">
            <v>MONTROSE PARKVIEW - WEST WING</v>
          </cell>
          <cell r="G20" t="str">
            <v>P38</v>
          </cell>
          <cell r="H20">
            <v>47118</v>
          </cell>
        </row>
        <row r="21">
          <cell r="E21" t="str">
            <v>P39</v>
          </cell>
          <cell r="F21" t="str">
            <v>MONTROSE PARKVIEW - EAST WING</v>
          </cell>
          <cell r="G21" t="str">
            <v>P39</v>
          </cell>
          <cell r="H21">
            <v>47118</v>
          </cell>
        </row>
        <row r="22">
          <cell r="E22" t="str">
            <v>P36</v>
          </cell>
          <cell r="F22" t="str">
            <v>SAVOY HOTEL CAPITAL TOWN</v>
          </cell>
          <cell r="G22" t="str">
            <v>P36</v>
          </cell>
          <cell r="H22">
            <v>47848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E30" t="str">
            <v>TUEC</v>
          </cell>
          <cell r="F30" t="str">
            <v>KINGSFORD HOTEL BACOLOD</v>
          </cell>
          <cell r="G30" t="str">
            <v>TUEC</v>
          </cell>
          <cell r="H30">
            <v>47118</v>
          </cell>
        </row>
        <row r="31">
          <cell r="E31" t="str">
            <v>UER5</v>
          </cell>
          <cell r="F31" t="str">
            <v>KENSINGTON SKY GARDEN</v>
          </cell>
          <cell r="G31" t="str">
            <v>UER5</v>
          </cell>
          <cell r="H31">
            <v>47118</v>
          </cell>
        </row>
        <row r="32">
          <cell r="G32">
            <v>0</v>
          </cell>
        </row>
        <row r="33">
          <cell r="G33">
            <v>0</v>
          </cell>
        </row>
        <row r="34">
          <cell r="E34" t="str">
            <v>ARPP</v>
          </cell>
          <cell r="F34" t="str">
            <v>Arcovia Parkplace</v>
          </cell>
          <cell r="G34" t="str">
            <v>ARPP</v>
          </cell>
          <cell r="H34">
            <v>47999</v>
          </cell>
        </row>
        <row r="35">
          <cell r="E35" t="str">
            <v>AVH1</v>
          </cell>
          <cell r="F35" t="str">
            <v>Arcovia Hotel</v>
          </cell>
          <cell r="G35" t="str">
            <v>AVH1</v>
          </cell>
          <cell r="H35">
            <v>47026</v>
          </cell>
        </row>
        <row r="36">
          <cell r="G36">
            <v>0</v>
          </cell>
        </row>
        <row r="37">
          <cell r="G37">
            <v>0</v>
          </cell>
        </row>
        <row r="38">
          <cell r="E38" t="str">
            <v>B36</v>
          </cell>
          <cell r="G38" t="str">
            <v>B36</v>
          </cell>
          <cell r="H38">
            <v>44651</v>
          </cell>
        </row>
        <row r="39">
          <cell r="E39" t="str">
            <v>B41-P1</v>
          </cell>
          <cell r="G39" t="str">
            <v>B41-P1</v>
          </cell>
          <cell r="H39">
            <v>45291</v>
          </cell>
        </row>
        <row r="40">
          <cell r="E40" t="str">
            <v>B40</v>
          </cell>
          <cell r="G40" t="str">
            <v>B40</v>
          </cell>
          <cell r="H40">
            <v>44742</v>
          </cell>
        </row>
        <row r="41">
          <cell r="E41" t="str">
            <v>B44</v>
          </cell>
          <cell r="G41" t="str">
            <v>B44</v>
          </cell>
          <cell r="H41">
            <v>46022</v>
          </cell>
        </row>
        <row r="42">
          <cell r="E42" t="str">
            <v>B46</v>
          </cell>
          <cell r="G42" t="str">
            <v>B46</v>
          </cell>
          <cell r="H42">
            <v>45688</v>
          </cell>
        </row>
        <row r="43">
          <cell r="E43" t="str">
            <v>B41-P2</v>
          </cell>
          <cell r="G43" t="str">
            <v>B41-P2</v>
          </cell>
          <cell r="H43">
            <v>46022</v>
          </cell>
        </row>
        <row r="44">
          <cell r="E44" t="str">
            <v>B62</v>
          </cell>
          <cell r="G44" t="str">
            <v>B62</v>
          </cell>
          <cell r="H44">
            <v>45961</v>
          </cell>
        </row>
        <row r="45">
          <cell r="G45">
            <v>0</v>
          </cell>
        </row>
        <row r="46">
          <cell r="G46">
            <v>0</v>
          </cell>
        </row>
        <row r="47">
          <cell r="E47" t="str">
            <v>Project</v>
          </cell>
          <cell r="G47" t="str">
            <v>Project</v>
          </cell>
          <cell r="H47" t="str">
            <v>POC</v>
          </cell>
        </row>
        <row r="48">
          <cell r="E48" t="str">
            <v>O26</v>
          </cell>
          <cell r="G48" t="str">
            <v>O26</v>
          </cell>
          <cell r="H48">
            <v>47118</v>
          </cell>
        </row>
        <row r="49">
          <cell r="E49" t="str">
            <v>O27</v>
          </cell>
          <cell r="G49" t="str">
            <v>O27</v>
          </cell>
          <cell r="H49">
            <v>47118</v>
          </cell>
        </row>
        <row r="50">
          <cell r="E50" t="str">
            <v>O24</v>
          </cell>
          <cell r="G50" t="str">
            <v>O24</v>
          </cell>
          <cell r="H50">
            <v>43465</v>
          </cell>
        </row>
        <row r="51">
          <cell r="E51" t="str">
            <v>O25</v>
          </cell>
          <cell r="G51" t="str">
            <v>O25</v>
          </cell>
          <cell r="H51">
            <v>43465</v>
          </cell>
        </row>
      </sheetData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09FD2-B106-4AED-B576-D5777CB52BFC}">
  <sheetPr filterMode="1"/>
  <dimension ref="A1:I35"/>
  <sheetViews>
    <sheetView tabSelected="1" zoomScale="85" zoomScaleNormal="85" workbookViewId="0">
      <selection activeCell="I2" sqref="I2:I35"/>
    </sheetView>
  </sheetViews>
  <sheetFormatPr defaultRowHeight="14.4" x14ac:dyDescent="0.3"/>
  <cols>
    <col min="1" max="1" width="17.59765625" customWidth="1"/>
    <col min="2" max="2" width="22.8984375" customWidth="1"/>
    <col min="3" max="3" width="33" customWidth="1"/>
    <col min="4" max="4" width="28" customWidth="1"/>
    <col min="5" max="5" width="11.296875" customWidth="1"/>
    <col min="6" max="6" width="16.19921875" customWidth="1"/>
    <col min="9" max="9" width="22.3984375" bestFit="1" customWidth="1"/>
  </cols>
  <sheetData>
    <row r="1" spans="1:9" x14ac:dyDescent="0.3">
      <c r="A1" t="s">
        <v>0</v>
      </c>
      <c r="B1" t="s">
        <v>7</v>
      </c>
      <c r="C1" t="s">
        <v>35</v>
      </c>
      <c r="D1" t="s">
        <v>42</v>
      </c>
    </row>
    <row r="2" spans="1:9" x14ac:dyDescent="0.3">
      <c r="A2" t="s">
        <v>1</v>
      </c>
      <c r="B2" t="s">
        <v>8</v>
      </c>
      <c r="C2" t="s">
        <v>36</v>
      </c>
      <c r="D2" t="s">
        <v>8</v>
      </c>
      <c r="E2" t="str">
        <f>CONCATENATE("('",A2,"',","'",B2,"','",C2,"'),")</f>
        <v>('B40','0000','KINGSFORD HOTEL'),</v>
      </c>
      <c r="H2" t="s">
        <v>107</v>
      </c>
      <c r="I2" t="str">
        <f>CONCATENATE("('",A2,"',","'",B2,"','",H2,"'),")</f>
        <v>('B40','0000','20220630'),</v>
      </c>
    </row>
    <row r="3" spans="1:9" hidden="1" x14ac:dyDescent="0.3"/>
    <row r="4" spans="1:9" x14ac:dyDescent="0.3">
      <c r="A4" t="s">
        <v>2</v>
      </c>
      <c r="B4" t="s">
        <v>9</v>
      </c>
      <c r="C4" t="s">
        <v>37</v>
      </c>
      <c r="D4" t="s">
        <v>43</v>
      </c>
      <c r="E4" t="str">
        <f t="shared" ref="E4:E9" si="0">CONCATENATE("('",A4,"',","'",B4,"','",C4,"'),")</f>
        <v>('B36','CL-1','BAYSHORE RESIDENTIAL RESORT 1'),</v>
      </c>
      <c r="F4" t="str">
        <f>CONCATENATE(C4," - ",D4)</f>
        <v>BAYSHORE RESIDENTIAL RESORT 1 - CLUSTER 1</v>
      </c>
      <c r="H4" t="s">
        <v>108</v>
      </c>
      <c r="I4" t="str">
        <f t="shared" ref="I4:I9" si="1">CONCATENATE("('",A4,"',","'",B4,"','",H4,"'),")</f>
        <v>('B36','CL-1','20220331'),</v>
      </c>
    </row>
    <row r="5" spans="1:9" x14ac:dyDescent="0.3">
      <c r="A5" t="s">
        <v>2</v>
      </c>
      <c r="B5" t="s">
        <v>10</v>
      </c>
      <c r="C5" t="s">
        <v>37</v>
      </c>
      <c r="D5" t="s">
        <v>44</v>
      </c>
      <c r="E5" t="str">
        <f t="shared" si="0"/>
        <v>('B36','CL-2','BAYSHORE RESIDENTIAL RESORT 1'),</v>
      </c>
      <c r="F5" t="str">
        <f t="shared" ref="F5:F9" si="2">CONCATENATE(C5," - ",D5)</f>
        <v>BAYSHORE RESIDENTIAL RESORT 1 - CLUSTER 2</v>
      </c>
      <c r="H5" t="s">
        <v>108</v>
      </c>
      <c r="I5" t="str">
        <f t="shared" si="1"/>
        <v>('B36','CL-2','20220331'),</v>
      </c>
    </row>
    <row r="6" spans="1:9" x14ac:dyDescent="0.3">
      <c r="A6" t="s">
        <v>2</v>
      </c>
      <c r="B6" t="s">
        <v>11</v>
      </c>
      <c r="C6" t="s">
        <v>37</v>
      </c>
      <c r="D6" t="s">
        <v>45</v>
      </c>
      <c r="E6" t="str">
        <f t="shared" si="0"/>
        <v>('B36','CL-3','BAYSHORE RESIDENTIAL RESORT 1'),</v>
      </c>
      <c r="F6" t="str">
        <f t="shared" si="2"/>
        <v>BAYSHORE RESIDENTIAL RESORT 1 - CLUSTER 3</v>
      </c>
      <c r="H6" t="s">
        <v>108</v>
      </c>
      <c r="I6" t="str">
        <f t="shared" si="1"/>
        <v>('B36','CL-3','20220331'),</v>
      </c>
    </row>
    <row r="7" spans="1:9" x14ac:dyDescent="0.3">
      <c r="A7" t="s">
        <v>2</v>
      </c>
      <c r="B7" t="s">
        <v>12</v>
      </c>
      <c r="C7" t="s">
        <v>37</v>
      </c>
      <c r="D7" t="s">
        <v>46</v>
      </c>
      <c r="E7" t="str">
        <f t="shared" si="0"/>
        <v>('B36','CL-4','BAYSHORE RESIDENTIAL RESORT 1'),</v>
      </c>
      <c r="F7" t="str">
        <f t="shared" si="2"/>
        <v>BAYSHORE RESIDENTIAL RESORT 1 - CLUSTER 4</v>
      </c>
      <c r="H7" t="s">
        <v>108</v>
      </c>
      <c r="I7" t="str">
        <f t="shared" si="1"/>
        <v>('B36','CL-4','20220331'),</v>
      </c>
    </row>
    <row r="8" spans="1:9" x14ac:dyDescent="0.3">
      <c r="A8" t="s">
        <v>2</v>
      </c>
      <c r="B8" t="s">
        <v>13</v>
      </c>
      <c r="C8" t="s">
        <v>37</v>
      </c>
      <c r="D8" t="s">
        <v>47</v>
      </c>
      <c r="E8" t="str">
        <f t="shared" si="0"/>
        <v>('B36','CL-5','BAYSHORE RESIDENTIAL RESORT 1'),</v>
      </c>
      <c r="F8" t="str">
        <f t="shared" si="2"/>
        <v>BAYSHORE RESIDENTIAL RESORT 1 - CLUSTER 5</v>
      </c>
      <c r="H8" t="s">
        <v>108</v>
      </c>
      <c r="I8" t="str">
        <f t="shared" si="1"/>
        <v>('B36','CL-5','20220331'),</v>
      </c>
    </row>
    <row r="9" spans="1:9" x14ac:dyDescent="0.3">
      <c r="A9" t="s">
        <v>2</v>
      </c>
      <c r="B9" t="s">
        <v>14</v>
      </c>
      <c r="C9" t="s">
        <v>37</v>
      </c>
      <c r="D9" t="s">
        <v>48</v>
      </c>
      <c r="E9" t="str">
        <f t="shared" si="0"/>
        <v>('B36','CL-6','BAYSHORE RESIDENTIAL RESORT 1'),</v>
      </c>
      <c r="F9" t="str">
        <f t="shared" si="2"/>
        <v>BAYSHORE RESIDENTIAL RESORT 1 - CLUSTER 6</v>
      </c>
      <c r="H9" t="s">
        <v>108</v>
      </c>
      <c r="I9" t="str">
        <f t="shared" si="1"/>
        <v>('B36','CL-6','20220331'),</v>
      </c>
    </row>
    <row r="10" spans="1:9" hidden="1" x14ac:dyDescent="0.3"/>
    <row r="11" spans="1:9" x14ac:dyDescent="0.3">
      <c r="A11" t="s">
        <v>3</v>
      </c>
      <c r="B11" t="s">
        <v>15</v>
      </c>
      <c r="C11" t="s">
        <v>38</v>
      </c>
      <c r="D11" t="s">
        <v>49</v>
      </c>
      <c r="E11" t="str">
        <f t="shared" ref="E11:E15" si="3">CONCATENATE("('",A11,"',","'",B11,"','",C11,"'),")</f>
        <v>('B41','P1CA','BAYSHORE RESIDENTIAL RESORT 2'),</v>
      </c>
      <c r="F11" t="str">
        <f t="shared" ref="F11:F15" si="4">CONCATENATE(C11," - ",D11)</f>
        <v>BAYSHORE RESIDENTIAL RESORT 2 - PHASE 1-CLUSTER A</v>
      </c>
      <c r="H11" t="s">
        <v>109</v>
      </c>
      <c r="I11" t="str">
        <f t="shared" ref="I11:I15" si="5">CONCATENATE("('",A11,"',","'",B11,"','",H11,"'),")</f>
        <v>('B41','P1CA','20231231'),</v>
      </c>
    </row>
    <row r="12" spans="1:9" x14ac:dyDescent="0.3">
      <c r="A12" t="s">
        <v>3</v>
      </c>
      <c r="B12" t="s">
        <v>16</v>
      </c>
      <c r="C12" t="s">
        <v>38</v>
      </c>
      <c r="D12" t="s">
        <v>50</v>
      </c>
      <c r="E12" t="str">
        <f t="shared" si="3"/>
        <v>('B41','P1CB','BAYSHORE RESIDENTIAL RESORT 2'),</v>
      </c>
      <c r="F12" t="str">
        <f t="shared" si="4"/>
        <v>BAYSHORE RESIDENTIAL RESORT 2 - PHASE 1-CLUSTER B</v>
      </c>
      <c r="H12" t="s">
        <v>109</v>
      </c>
      <c r="I12" t="str">
        <f t="shared" si="5"/>
        <v>('B41','P1CB','20231231'),</v>
      </c>
    </row>
    <row r="13" spans="1:9" x14ac:dyDescent="0.3">
      <c r="A13" t="s">
        <v>3</v>
      </c>
      <c r="B13" t="s">
        <v>17</v>
      </c>
      <c r="C13" t="s">
        <v>38</v>
      </c>
      <c r="D13" t="s">
        <v>51</v>
      </c>
      <c r="E13" t="str">
        <f t="shared" si="3"/>
        <v>('B41','P1CC','BAYSHORE RESIDENTIAL RESORT 2'),</v>
      </c>
      <c r="F13" t="str">
        <f t="shared" si="4"/>
        <v>BAYSHORE RESIDENTIAL RESORT 2 - PHASE 1-CLUSTER C</v>
      </c>
      <c r="H13" t="s">
        <v>109</v>
      </c>
      <c r="I13" t="str">
        <f t="shared" si="5"/>
        <v>('B41','P1CC','20231231'),</v>
      </c>
    </row>
    <row r="14" spans="1:9" x14ac:dyDescent="0.3">
      <c r="A14" t="s">
        <v>3</v>
      </c>
      <c r="B14" t="s">
        <v>18</v>
      </c>
      <c r="C14" t="s">
        <v>38</v>
      </c>
      <c r="D14" t="s">
        <v>52</v>
      </c>
      <c r="E14" t="str">
        <f t="shared" si="3"/>
        <v>('B41','P1CD','BAYSHORE RESIDENTIAL RESORT 2'),</v>
      </c>
      <c r="F14" t="str">
        <f t="shared" si="4"/>
        <v>BAYSHORE RESIDENTIAL RESORT 2 - PHASE 1-CLUSTER D</v>
      </c>
      <c r="H14" t="s">
        <v>109</v>
      </c>
      <c r="I14" t="str">
        <f t="shared" si="5"/>
        <v>('B41','P1CD','20231231'),</v>
      </c>
    </row>
    <row r="15" spans="1:9" x14ac:dyDescent="0.3">
      <c r="A15" t="s">
        <v>3</v>
      </c>
      <c r="B15" t="s">
        <v>19</v>
      </c>
      <c r="C15" t="s">
        <v>38</v>
      </c>
      <c r="D15" t="s">
        <v>53</v>
      </c>
      <c r="E15" t="str">
        <f t="shared" si="3"/>
        <v>('B41','CMPK','BAYSHORE RESIDENTIAL RESORT 2'),</v>
      </c>
      <c r="F15" t="str">
        <f t="shared" si="4"/>
        <v>BAYSHORE RESIDENTIAL RESORT 2 - Common Parking</v>
      </c>
      <c r="H15" t="s">
        <v>109</v>
      </c>
      <c r="I15" t="str">
        <f t="shared" si="5"/>
        <v>('B41','CMPK','20231231'),</v>
      </c>
    </row>
    <row r="16" spans="1:9" hidden="1" x14ac:dyDescent="0.3"/>
    <row r="17" spans="1:9" x14ac:dyDescent="0.3">
      <c r="A17" t="s">
        <v>3</v>
      </c>
      <c r="B17" t="s">
        <v>20</v>
      </c>
      <c r="C17" t="s">
        <v>38</v>
      </c>
      <c r="D17" t="s">
        <v>54</v>
      </c>
      <c r="E17" t="str">
        <f t="shared" ref="E17:E22" si="6">CONCATENATE("('",A17,"',","'",B17,"','",C17,"'),")</f>
        <v>('B41','P2CE','BAYSHORE RESIDENTIAL RESORT 2'),</v>
      </c>
      <c r="F17" t="str">
        <f t="shared" ref="F17:F22" si="7">CONCATENATE(C17," - ",D17)</f>
        <v>BAYSHORE RESIDENTIAL RESORT 2 - PHASE 2-CLUSTER E</v>
      </c>
      <c r="H17" t="s">
        <v>110</v>
      </c>
      <c r="I17" t="str">
        <f t="shared" ref="I17:I22" si="8">CONCATENATE("('",A17,"',","'",B17,"','",H17,"'),")</f>
        <v>('B41','P2CE','20251231'),</v>
      </c>
    </row>
    <row r="18" spans="1:9" x14ac:dyDescent="0.3">
      <c r="A18" t="s">
        <v>3</v>
      </c>
      <c r="B18" t="s">
        <v>21</v>
      </c>
      <c r="C18" t="s">
        <v>38</v>
      </c>
      <c r="D18" t="s">
        <v>55</v>
      </c>
      <c r="E18" t="str">
        <f t="shared" si="6"/>
        <v>('B41','P2CF','BAYSHORE RESIDENTIAL RESORT 2'),</v>
      </c>
      <c r="F18" t="str">
        <f t="shared" si="7"/>
        <v>BAYSHORE RESIDENTIAL RESORT 2 - PHASE 2-CLUSTER F</v>
      </c>
      <c r="H18" t="s">
        <v>110</v>
      </c>
      <c r="I18" t="str">
        <f t="shared" si="8"/>
        <v>('B41','P2CF','20251231'),</v>
      </c>
    </row>
    <row r="19" spans="1:9" x14ac:dyDescent="0.3">
      <c r="A19" t="s">
        <v>3</v>
      </c>
      <c r="B19" t="s">
        <v>22</v>
      </c>
      <c r="C19" t="s">
        <v>38</v>
      </c>
      <c r="D19" t="s">
        <v>56</v>
      </c>
      <c r="E19" t="str">
        <f t="shared" si="6"/>
        <v>('B41','P2CG','BAYSHORE RESIDENTIAL RESORT 2'),</v>
      </c>
      <c r="F19" t="str">
        <f t="shared" si="7"/>
        <v>BAYSHORE RESIDENTIAL RESORT 2 - PHASE 2-CLUSTER G</v>
      </c>
      <c r="H19" t="s">
        <v>110</v>
      </c>
      <c r="I19" t="str">
        <f t="shared" si="8"/>
        <v>('B41','P2CG','20251231'),</v>
      </c>
    </row>
    <row r="20" spans="1:9" x14ac:dyDescent="0.3">
      <c r="A20" t="s">
        <v>3</v>
      </c>
      <c r="B20" t="s">
        <v>23</v>
      </c>
      <c r="C20" t="s">
        <v>38</v>
      </c>
      <c r="D20" t="s">
        <v>57</v>
      </c>
      <c r="E20" t="str">
        <f t="shared" si="6"/>
        <v>('B41','P2CH','BAYSHORE RESIDENTIAL RESORT 2'),</v>
      </c>
      <c r="F20" t="str">
        <f t="shared" si="7"/>
        <v>BAYSHORE RESIDENTIAL RESORT 2 - PHASE 2-CLUSTER H</v>
      </c>
      <c r="H20" t="s">
        <v>110</v>
      </c>
      <c r="I20" t="str">
        <f t="shared" si="8"/>
        <v>('B41','P2CH','20251231'),</v>
      </c>
    </row>
    <row r="21" spans="1:9" x14ac:dyDescent="0.3">
      <c r="A21" t="s">
        <v>3</v>
      </c>
      <c r="B21" t="s">
        <v>24</v>
      </c>
      <c r="C21" t="s">
        <v>38</v>
      </c>
      <c r="D21" t="s">
        <v>58</v>
      </c>
      <c r="E21" t="str">
        <f t="shared" si="6"/>
        <v>('B41','P2CI','BAYSHORE RESIDENTIAL RESORT 2'),</v>
      </c>
      <c r="F21" t="str">
        <f t="shared" si="7"/>
        <v>BAYSHORE RESIDENTIAL RESORT 2 - PHASE 2-CLUSTER I</v>
      </c>
      <c r="H21" t="s">
        <v>110</v>
      </c>
      <c r="I21" t="str">
        <f t="shared" si="8"/>
        <v>('B41','P2CI','20251231'),</v>
      </c>
    </row>
    <row r="22" spans="1:9" x14ac:dyDescent="0.3">
      <c r="A22" t="s">
        <v>3</v>
      </c>
      <c r="B22" t="s">
        <v>25</v>
      </c>
      <c r="C22" t="s">
        <v>38</v>
      </c>
      <c r="D22" t="s">
        <v>59</v>
      </c>
      <c r="E22" t="str">
        <f t="shared" si="6"/>
        <v>('B41','CL-I','BAYSHORE RESIDENTIAL RESORT 2'),</v>
      </c>
      <c r="F22" t="str">
        <f t="shared" si="7"/>
        <v>BAYSHORE RESIDENTIAL RESORT 2 - CLUSTER I</v>
      </c>
      <c r="H22" t="s">
        <v>110</v>
      </c>
      <c r="I22" t="str">
        <f t="shared" si="8"/>
        <v>('B41','CL-I','20251231'),</v>
      </c>
    </row>
    <row r="23" spans="1:9" hidden="1" x14ac:dyDescent="0.3"/>
    <row r="24" spans="1:9" x14ac:dyDescent="0.3">
      <c r="A24" t="s">
        <v>4</v>
      </c>
      <c r="B24" t="s">
        <v>26</v>
      </c>
      <c r="C24" t="s">
        <v>39</v>
      </c>
      <c r="D24" t="s">
        <v>60</v>
      </c>
      <c r="E24" t="str">
        <f t="shared" ref="E24:E25" si="9">CONCATENATE("('",A24,"',","'",B24,"','",C24,"'),")</f>
        <v>('B44','N-TW','GRAND WESTSIDE HOTEL'),</v>
      </c>
      <c r="F24" t="str">
        <f t="shared" ref="F24:F25" si="10">CONCATENATE(C24," - ",D24)</f>
        <v>GRAND WESTSIDE HOTEL - NORTH TOWER</v>
      </c>
      <c r="H24" t="s">
        <v>110</v>
      </c>
      <c r="I24" t="str">
        <f t="shared" ref="I24:I25" si="11">CONCATENATE("('",A24,"',","'",B24,"','",H24,"'),")</f>
        <v>('B44','N-TW','20251231'),</v>
      </c>
    </row>
    <row r="25" spans="1:9" x14ac:dyDescent="0.3">
      <c r="A25" t="s">
        <v>4</v>
      </c>
      <c r="B25" t="s">
        <v>27</v>
      </c>
      <c r="C25" t="s">
        <v>39</v>
      </c>
      <c r="D25" t="s">
        <v>61</v>
      </c>
      <c r="E25" t="str">
        <f t="shared" si="9"/>
        <v>('B44','S-TW','GRAND WESTSIDE HOTEL'),</v>
      </c>
      <c r="F25" t="str">
        <f t="shared" si="10"/>
        <v>GRAND WESTSIDE HOTEL - SOUTH TOWER</v>
      </c>
      <c r="H25" t="s">
        <v>110</v>
      </c>
      <c r="I25" t="str">
        <f t="shared" si="11"/>
        <v>('B44','S-TW','20251231'),</v>
      </c>
    </row>
    <row r="26" spans="1:9" hidden="1" x14ac:dyDescent="0.3"/>
    <row r="27" spans="1:9" x14ac:dyDescent="0.3">
      <c r="A27" t="s">
        <v>5</v>
      </c>
      <c r="B27" t="s">
        <v>28</v>
      </c>
      <c r="C27" t="s">
        <v>40</v>
      </c>
      <c r="D27" t="s">
        <v>62</v>
      </c>
      <c r="E27" t="str">
        <f t="shared" ref="E27:E30" si="12">CONCATENATE("('",A27,"',","'",B27,"','",C27,"'),")</f>
        <v>('B46','TW-A','GENTRY MANOR'),</v>
      </c>
      <c r="F27" t="str">
        <f t="shared" ref="F27:F30" si="13">CONCATENATE(C27," - ",D27)</f>
        <v>GENTRY MANOR - TOWER A</v>
      </c>
      <c r="H27" t="s">
        <v>111</v>
      </c>
      <c r="I27" t="str">
        <f t="shared" ref="I27:I30" si="14">CONCATENATE("('",A27,"',","'",B27,"','",H27,"'),")</f>
        <v>('B46','TW-A','20250131'),</v>
      </c>
    </row>
    <row r="28" spans="1:9" x14ac:dyDescent="0.3">
      <c r="A28" t="s">
        <v>5</v>
      </c>
      <c r="B28" t="s">
        <v>29</v>
      </c>
      <c r="C28" t="s">
        <v>40</v>
      </c>
      <c r="D28" t="s">
        <v>63</v>
      </c>
      <c r="E28" t="str">
        <f t="shared" si="12"/>
        <v>('B46','TW-B','GENTRY MANOR'),</v>
      </c>
      <c r="F28" t="str">
        <f t="shared" si="13"/>
        <v>GENTRY MANOR - TOWER B</v>
      </c>
      <c r="H28" t="s">
        <v>111</v>
      </c>
      <c r="I28" t="str">
        <f t="shared" si="14"/>
        <v>('B46','TW-B','20250131'),</v>
      </c>
    </row>
    <row r="29" spans="1:9" x14ac:dyDescent="0.3">
      <c r="A29" t="s">
        <v>5</v>
      </c>
      <c r="B29" t="s">
        <v>30</v>
      </c>
      <c r="C29" t="s">
        <v>40</v>
      </c>
      <c r="D29" t="s">
        <v>64</v>
      </c>
      <c r="E29" t="str">
        <f t="shared" si="12"/>
        <v>('B46','TW-C','GENTRY MANOR'),</v>
      </c>
      <c r="F29" t="str">
        <f t="shared" si="13"/>
        <v>GENTRY MANOR - TOWER C</v>
      </c>
      <c r="H29" t="s">
        <v>111</v>
      </c>
      <c r="I29" t="str">
        <f t="shared" si="14"/>
        <v>('B46','TW-C','20250131'),</v>
      </c>
    </row>
    <row r="30" spans="1:9" x14ac:dyDescent="0.3">
      <c r="A30" t="s">
        <v>5</v>
      </c>
      <c r="B30" t="s">
        <v>31</v>
      </c>
      <c r="C30" t="s">
        <v>40</v>
      </c>
      <c r="D30" t="s">
        <v>65</v>
      </c>
      <c r="E30" t="str">
        <f t="shared" si="12"/>
        <v>('B46','TW-D','GENTRY MANOR'),</v>
      </c>
      <c r="F30" t="str">
        <f t="shared" si="13"/>
        <v>GENTRY MANOR - TOWER D</v>
      </c>
      <c r="H30" t="s">
        <v>111</v>
      </c>
      <c r="I30" t="str">
        <f t="shared" si="14"/>
        <v>('B46','TW-D','20250131'),</v>
      </c>
    </row>
    <row r="31" spans="1:9" hidden="1" x14ac:dyDescent="0.3"/>
    <row r="32" spans="1:9" x14ac:dyDescent="0.3">
      <c r="A32" t="s">
        <v>6</v>
      </c>
      <c r="B32" t="s">
        <v>8</v>
      </c>
      <c r="C32" t="s">
        <v>41</v>
      </c>
      <c r="D32" t="s">
        <v>53</v>
      </c>
      <c r="E32" t="str">
        <f t="shared" ref="E32:E35" si="15">CONCATENATE("('",A32,"',","'",B32,"','",C32,"'),")</f>
        <v>('B62','0000','SUNNY COAST RESIDENTIAL RESORT'),</v>
      </c>
      <c r="F32" t="str">
        <f t="shared" ref="F32:F35" si="16">CONCATENATE(C32," - ",D32)</f>
        <v>SUNNY COAST RESIDENTIAL RESORT - Common Parking</v>
      </c>
      <c r="H32" t="s">
        <v>112</v>
      </c>
      <c r="I32" t="str">
        <f t="shared" ref="I32:I35" si="17">CONCATENATE("('",A32,"',","'",B32,"','",H32,"'),")</f>
        <v>('B62','0000','20251031'),</v>
      </c>
    </row>
    <row r="33" spans="1:9" x14ac:dyDescent="0.3">
      <c r="A33" t="s">
        <v>6</v>
      </c>
      <c r="B33" t="s">
        <v>32</v>
      </c>
      <c r="C33" t="s">
        <v>41</v>
      </c>
      <c r="D33" t="s">
        <v>66</v>
      </c>
      <c r="E33" t="str">
        <f t="shared" si="15"/>
        <v>('B62','TO-1','SUNNY COAST RESIDENTIAL RESORT'),</v>
      </c>
      <c r="F33" t="str">
        <f t="shared" si="16"/>
        <v>SUNNY COAST RESIDENTIAL RESORT - TOWER 1</v>
      </c>
      <c r="H33" t="s">
        <v>112</v>
      </c>
      <c r="I33" t="str">
        <f t="shared" si="17"/>
        <v>('B62','TO-1','20251031'),</v>
      </c>
    </row>
    <row r="34" spans="1:9" x14ac:dyDescent="0.3">
      <c r="A34" t="s">
        <v>6</v>
      </c>
      <c r="B34" t="s">
        <v>33</v>
      </c>
      <c r="C34" t="s">
        <v>41</v>
      </c>
      <c r="D34" t="s">
        <v>67</v>
      </c>
      <c r="E34" t="str">
        <f t="shared" si="15"/>
        <v>('B62','TO-2','SUNNY COAST RESIDENTIAL RESORT'),</v>
      </c>
      <c r="F34" t="str">
        <f t="shared" si="16"/>
        <v>SUNNY COAST RESIDENTIAL RESORT - TOWER 2</v>
      </c>
      <c r="H34" t="s">
        <v>112</v>
      </c>
      <c r="I34" t="str">
        <f t="shared" si="17"/>
        <v>('B62','TO-2','20251031'),</v>
      </c>
    </row>
    <row r="35" spans="1:9" x14ac:dyDescent="0.3">
      <c r="A35" t="s">
        <v>6</v>
      </c>
      <c r="B35" t="s">
        <v>34</v>
      </c>
      <c r="C35" t="s">
        <v>41</v>
      </c>
      <c r="D35" t="s">
        <v>68</v>
      </c>
      <c r="E35" t="str">
        <f t="shared" si="15"/>
        <v>('B62','TO-3','SUNNY COAST RESIDENTIAL RESORT'),</v>
      </c>
      <c r="F35" t="str">
        <f t="shared" si="16"/>
        <v>SUNNY COAST RESIDENTIAL RESORT - TOWER 3</v>
      </c>
      <c r="H35" t="s">
        <v>112</v>
      </c>
      <c r="I35" t="str">
        <f t="shared" si="17"/>
        <v>('B62','TO-3','20251031'),</v>
      </c>
    </row>
  </sheetData>
  <autoFilter ref="A1:I35" xr:uid="{4F309FD2-B106-4AED-B576-D5777CB52BFC}">
    <filterColumn colId="8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95E6-5CF0-4F87-865F-1FC0F10E0347}">
  <dimension ref="A1:F25"/>
  <sheetViews>
    <sheetView workbookViewId="0">
      <selection activeCell="F2" sqref="F2:F25"/>
    </sheetView>
  </sheetViews>
  <sheetFormatPr defaultRowHeight="14.4" x14ac:dyDescent="0.3"/>
  <cols>
    <col min="3" max="3" width="30.19921875" bestFit="1" customWidth="1"/>
    <col min="4" max="4" width="38.296875" bestFit="1" customWidth="1"/>
    <col min="5" max="5" width="10.296875" bestFit="1" customWidth="1"/>
  </cols>
  <sheetData>
    <row r="1" spans="1:6" x14ac:dyDescent="0.3">
      <c r="A1" t="s">
        <v>69</v>
      </c>
      <c r="B1" t="s">
        <v>70</v>
      </c>
    </row>
    <row r="2" spans="1:6" x14ac:dyDescent="0.3">
      <c r="A2" t="s">
        <v>71</v>
      </c>
      <c r="B2" s="1" t="s">
        <v>8</v>
      </c>
      <c r="C2" t="str">
        <f>VLOOKUP(A2,[1]Q1!$B:$E,4,FALSE)</f>
        <v>Kingsford Hotel Bacolod</v>
      </c>
      <c r="D2" t="str">
        <f>CONCATENATE("('",A2,"',","'",B2,"','",C2,"'),")</f>
        <v>('TUEC','0000','Kingsford Hotel Bacolod'),</v>
      </c>
      <c r="E2" s="5">
        <f>VLOOKUP(A2,[1]Summary!$E:$H,4,FALSE)</f>
        <v>47118</v>
      </c>
      <c r="F2" t="str">
        <f>CONCATENATE("('",A2,"',","'",B2,"','",TEXT(E2,"yyyymmdd"),"'),")</f>
        <v>('TUEC','0000','20281231'),</v>
      </c>
    </row>
    <row r="3" spans="1:6" x14ac:dyDescent="0.3">
      <c r="A3" t="s">
        <v>72</v>
      </c>
      <c r="B3" s="1" t="s">
        <v>8</v>
      </c>
      <c r="C3" t="str">
        <f>VLOOKUP(A3,[1]Q1!$B:$E,4,FALSE)</f>
        <v>Kensington Sky Garden</v>
      </c>
      <c r="D3" t="str">
        <f t="shared" ref="D3:D25" si="0">CONCATENATE("('",A3,"',","'",B3,"','",C3,"'),")</f>
        <v>('UER5','0000','Kensington Sky Garden'),</v>
      </c>
      <c r="E3" s="5">
        <f>VLOOKUP(A3,[1]Summary!$E:$H,4,FALSE)</f>
        <v>47118</v>
      </c>
      <c r="F3" t="str">
        <f t="shared" ref="F3:F25" si="1">CONCATENATE("('",A3,"',","'",B3,"','",TEXT(E3,"yyyymmdd"),"'),")</f>
        <v>('UER5','0000','20281231'),</v>
      </c>
    </row>
    <row r="4" spans="1:6" x14ac:dyDescent="0.3">
      <c r="A4" t="s">
        <v>72</v>
      </c>
      <c r="B4" t="s">
        <v>32</v>
      </c>
      <c r="C4" t="str">
        <f>VLOOKUP(A4,[1]Q1!$B:$E,4,FALSE)</f>
        <v>Kensington Sky Garden</v>
      </c>
      <c r="D4" t="str">
        <f t="shared" si="0"/>
        <v>('UER5','TO-1','Kensington Sky Garden'),</v>
      </c>
      <c r="E4" s="5">
        <f>VLOOKUP(A4,[1]Summary!$E:$H,4,FALSE)</f>
        <v>47118</v>
      </c>
      <c r="F4" t="str">
        <f t="shared" si="1"/>
        <v>('UER5','TO-1','20281231'),</v>
      </c>
    </row>
    <row r="5" spans="1:6" x14ac:dyDescent="0.3">
      <c r="A5" t="s">
        <v>73</v>
      </c>
      <c r="B5" s="1" t="s">
        <v>8</v>
      </c>
      <c r="C5" t="str">
        <f>VLOOKUP(A5,[1]Q1!$B:$E,4,FALSE)</f>
        <v>Northwin Main Street</v>
      </c>
      <c r="D5" t="str">
        <f t="shared" si="0"/>
        <v>('NOMS','0000','Northwin Main Street'),</v>
      </c>
      <c r="E5" s="5">
        <f>VLOOKUP(A5,[1]Summary!$E:$H,4,FALSE)</f>
        <v>46387</v>
      </c>
      <c r="F5" t="str">
        <f t="shared" si="1"/>
        <v>('NOMS','0000','20261231'),</v>
      </c>
    </row>
    <row r="6" spans="1:6" x14ac:dyDescent="0.3">
      <c r="A6" t="s">
        <v>74</v>
      </c>
      <c r="B6" s="1" t="s">
        <v>8</v>
      </c>
      <c r="C6" t="str">
        <f>VLOOKUP(A6,[1]Q1!$B:$E,4,FALSE)</f>
        <v>9 Central Park</v>
      </c>
      <c r="D6" t="str">
        <f t="shared" si="0"/>
        <v>('NWC1','0000','9 Central Park'),</v>
      </c>
      <c r="E6" s="5">
        <f>VLOOKUP(A6,[1]Summary!$E:$H,4,FALSE)</f>
        <v>47118</v>
      </c>
      <c r="F6" t="str">
        <f t="shared" si="1"/>
        <v>('NWC1','0000','20281231'),</v>
      </c>
    </row>
    <row r="7" spans="1:6" x14ac:dyDescent="0.3">
      <c r="A7" t="s">
        <v>74</v>
      </c>
      <c r="B7" t="s">
        <v>75</v>
      </c>
      <c r="C7" t="s">
        <v>83</v>
      </c>
      <c r="D7" t="str">
        <f t="shared" si="0"/>
        <v>('NWC1','EASW','9 Central Park - East Wing'),</v>
      </c>
      <c r="E7" s="5">
        <f>VLOOKUP(A7,[1]Summary!$E:$H,4,FALSE)</f>
        <v>47118</v>
      </c>
      <c r="F7" t="str">
        <f t="shared" si="1"/>
        <v>('NWC1','EASW','20281231'),</v>
      </c>
    </row>
    <row r="8" spans="1:6" x14ac:dyDescent="0.3">
      <c r="A8" t="s">
        <v>74</v>
      </c>
      <c r="B8" t="s">
        <v>76</v>
      </c>
      <c r="C8" t="s">
        <v>84</v>
      </c>
      <c r="D8" t="str">
        <f t="shared" si="0"/>
        <v>('NWC1','WESW','9 Central Park - West Wing'),</v>
      </c>
      <c r="E8" s="5">
        <f>VLOOKUP(A8,[1]Summary!$E:$H,4,FALSE)</f>
        <v>47118</v>
      </c>
      <c r="F8" t="str">
        <f t="shared" si="1"/>
        <v>('NWC1','WESW','20281231'),</v>
      </c>
    </row>
    <row r="9" spans="1:6" x14ac:dyDescent="0.3">
      <c r="A9" t="s">
        <v>77</v>
      </c>
      <c r="B9" s="1" t="s">
        <v>8</v>
      </c>
      <c r="C9" t="str">
        <f>VLOOKUP(A9,[1]Q1!$B:$E,4,FALSE)</f>
        <v>Arcovia Parkplace</v>
      </c>
      <c r="D9" t="str">
        <f t="shared" si="0"/>
        <v>('ARPP','0000','Arcovia Parkplace'),</v>
      </c>
      <c r="E9" s="5">
        <f>VLOOKUP(A9,[1]Summary!$E:$H,4,FALSE)</f>
        <v>47999</v>
      </c>
      <c r="F9" t="str">
        <f t="shared" si="1"/>
        <v>('ARPP','0000','20310531'),</v>
      </c>
    </row>
    <row r="10" spans="1:6" x14ac:dyDescent="0.3">
      <c r="A10" t="s">
        <v>78</v>
      </c>
      <c r="B10" s="1" t="s">
        <v>8</v>
      </c>
      <c r="C10" t="str">
        <f>VLOOKUP(A10,[1]Q1!$B:$E,4,FALSE)</f>
        <v>Mercato Shophouse</v>
      </c>
      <c r="D10" t="str">
        <f t="shared" si="0"/>
        <v>('MESD','0000','Mercato Shophouse'),</v>
      </c>
      <c r="E10" s="5">
        <f>VLOOKUP(A10,[1]Summary!$E:$H,4,FALSE)</f>
        <v>45869</v>
      </c>
      <c r="F10" t="str">
        <f t="shared" si="1"/>
        <v>('MESD','0000','20250731'),</v>
      </c>
    </row>
    <row r="11" spans="1:6" x14ac:dyDescent="0.3">
      <c r="A11" t="s">
        <v>79</v>
      </c>
      <c r="B11" s="1" t="s">
        <v>8</v>
      </c>
      <c r="C11" t="str">
        <f>VLOOKUP(A11,[1]Q1!$B:$E,4,FALSE)</f>
        <v>Savoy Hotel Palawan</v>
      </c>
      <c r="D11" t="str">
        <f t="shared" si="0"/>
        <v>('PCC1','0000','Savoy Hotel Palawan'),</v>
      </c>
      <c r="E11" s="5">
        <f>VLOOKUP(A11,[1]Summary!$E:$H,4,FALSE)</f>
        <v>47483</v>
      </c>
      <c r="F11" t="str">
        <f t="shared" si="1"/>
        <v>('PCC1','0000','20291231'),</v>
      </c>
    </row>
    <row r="12" spans="1:6" x14ac:dyDescent="0.3">
      <c r="A12" t="s">
        <v>80</v>
      </c>
      <c r="B12" s="1" t="s">
        <v>8</v>
      </c>
      <c r="C12" t="str">
        <f>VLOOKUP(A12,[1]Q1!$B:$E,4,FALSE)</f>
        <v>Paragua Beach Village Phase 1</v>
      </c>
      <c r="D12" t="str">
        <f t="shared" si="0"/>
        <v>('PCR1','0000','Paragua Beach Village Phase 1'),</v>
      </c>
      <c r="E12" s="5">
        <f>VLOOKUP(A12,[1]Summary!$E:$H,4,FALSE)</f>
        <v>45930</v>
      </c>
      <c r="F12" t="str">
        <f t="shared" si="1"/>
        <v>('PCR1','0000','20250930'),</v>
      </c>
    </row>
    <row r="13" spans="1:6" x14ac:dyDescent="0.3">
      <c r="A13" t="s">
        <v>81</v>
      </c>
      <c r="B13" s="1" t="s">
        <v>8</v>
      </c>
      <c r="C13" t="str">
        <f>VLOOKUP(A13,[1]Q1!$B:$E,4,FALSE)</f>
        <v>Porto Hotel</v>
      </c>
      <c r="D13" t="str">
        <f t="shared" si="0"/>
        <v>('POHD','0000','Porto Hotel'),</v>
      </c>
      <c r="E13" s="5">
        <f>VLOOKUP(A13,[1]Summary!$E:$H,4,FALSE)</f>
        <v>45869</v>
      </c>
      <c r="F13" t="str">
        <f t="shared" si="1"/>
        <v>('POHD','0000','20250731'),</v>
      </c>
    </row>
    <row r="14" spans="1:6" x14ac:dyDescent="0.3">
      <c r="A14" t="s">
        <v>82</v>
      </c>
      <c r="B14" s="1" t="s">
        <v>8</v>
      </c>
      <c r="C14" t="str">
        <f>VLOOKUP(A14,[1]Q1!$B:$E,4,FALSE)</f>
        <v>Oceanfront Residences</v>
      </c>
      <c r="D14" t="str">
        <f t="shared" si="0"/>
        <v>('PRC1','0000','Oceanfront Residences'),</v>
      </c>
      <c r="E14" s="5">
        <f>VLOOKUP(A14,[1]Summary!$E:$H,4,FALSE)</f>
        <v>47118</v>
      </c>
      <c r="F14" t="str">
        <f t="shared" si="1"/>
        <v>('PRC1','0000','20281231'),</v>
      </c>
    </row>
    <row r="15" spans="1:6" x14ac:dyDescent="0.3">
      <c r="A15" s="2" t="s">
        <v>85</v>
      </c>
      <c r="C15" t="s">
        <v>86</v>
      </c>
      <c r="D15" t="str">
        <f t="shared" si="0"/>
        <v>('P12','','Shophouse District'),</v>
      </c>
      <c r="E15" s="5">
        <f>VLOOKUP(A15,[1]Summary!$E:$H,4,FALSE)</f>
        <v>44926</v>
      </c>
      <c r="F15" t="str">
        <f t="shared" si="1"/>
        <v>('P12','','20221231'),</v>
      </c>
    </row>
    <row r="16" spans="1:6" x14ac:dyDescent="0.3">
      <c r="A16" s="2" t="s">
        <v>87</v>
      </c>
      <c r="C16" t="s">
        <v>88</v>
      </c>
      <c r="D16" t="str">
        <f t="shared" si="0"/>
        <v>('P17','','Chelsea ParkPlace'),</v>
      </c>
      <c r="E16" s="5">
        <f>VLOOKUP(A16,[1]Summary!$E:$H,4,FALSE)</f>
        <v>45657</v>
      </c>
      <c r="F16" t="str">
        <f t="shared" si="1"/>
        <v>('P17','','20241231'),</v>
      </c>
    </row>
    <row r="17" spans="1:6" x14ac:dyDescent="0.3">
      <c r="A17" s="2" t="s">
        <v>89</v>
      </c>
      <c r="C17" t="s">
        <v>90</v>
      </c>
      <c r="D17" t="str">
        <f t="shared" si="0"/>
        <v>('P30','','BRYANT PARKLANE - WEST WING'),</v>
      </c>
      <c r="E17" s="5">
        <f>VLOOKUP(A17,[1]Summary!$E:$H,4,FALSE)</f>
        <v>46022</v>
      </c>
      <c r="F17" t="str">
        <f t="shared" si="1"/>
        <v>('P30','','20251231'),</v>
      </c>
    </row>
    <row r="18" spans="1:6" x14ac:dyDescent="0.3">
      <c r="A18" s="2" t="s">
        <v>91</v>
      </c>
      <c r="C18" t="s">
        <v>92</v>
      </c>
      <c r="D18" t="str">
        <f t="shared" si="0"/>
        <v>('P33','','BRYANT PARKLANE - NORTH WING'),</v>
      </c>
      <c r="E18" s="5">
        <f>VLOOKUP(A18,[1]Summary!$E:$H,4,FALSE)</f>
        <v>46022</v>
      </c>
      <c r="F18" t="str">
        <f t="shared" si="1"/>
        <v>('P33','','20251231'),</v>
      </c>
    </row>
    <row r="19" spans="1:6" x14ac:dyDescent="0.3">
      <c r="A19" s="2" t="s">
        <v>93</v>
      </c>
      <c r="C19" t="s">
        <v>94</v>
      </c>
      <c r="D19" t="str">
        <f t="shared" si="0"/>
        <v>('P38','','MONTROSE PARKVIEW - WEST WING'),</v>
      </c>
      <c r="E19" s="5">
        <f>VLOOKUP(A19,[1]Summary!$E:$H,4,FALSE)</f>
        <v>47118</v>
      </c>
      <c r="F19" t="str">
        <f t="shared" si="1"/>
        <v>('P38','','20281231'),</v>
      </c>
    </row>
    <row r="20" spans="1:6" x14ac:dyDescent="0.3">
      <c r="A20" s="2" t="s">
        <v>95</v>
      </c>
      <c r="C20" t="s">
        <v>96</v>
      </c>
      <c r="D20" t="str">
        <f t="shared" si="0"/>
        <v>('P39','','MONTROSE PARKVIEW - EAST WING'),</v>
      </c>
      <c r="E20" s="5">
        <f>VLOOKUP(A20,[1]Summary!$E:$H,4,FALSE)</f>
        <v>47118</v>
      </c>
      <c r="F20" t="str">
        <f t="shared" si="1"/>
        <v>('P39','','20281231'),</v>
      </c>
    </row>
    <row r="21" spans="1:6" ht="15" thickBot="1" x14ac:dyDescent="0.35">
      <c r="A21" s="2" t="s">
        <v>97</v>
      </c>
      <c r="C21" t="s">
        <v>98</v>
      </c>
      <c r="D21" t="str">
        <f t="shared" si="0"/>
        <v>('P36','','SAVOY HOTEL CAPITAL TOWN'),</v>
      </c>
      <c r="E21" s="5">
        <f>VLOOKUP(A21,[1]Summary!$E:$H,4,FALSE)</f>
        <v>47848</v>
      </c>
      <c r="F21" t="str">
        <f t="shared" si="1"/>
        <v>('P36','','20301231'),</v>
      </c>
    </row>
    <row r="22" spans="1:6" ht="15" thickBot="1" x14ac:dyDescent="0.35">
      <c r="A22" s="3" t="s">
        <v>99</v>
      </c>
      <c r="C22" s="4" t="s">
        <v>105</v>
      </c>
      <c r="D22" t="str">
        <f t="shared" si="0"/>
        <v>('O26','','POSITANO MACTAN TOWER 1'),</v>
      </c>
      <c r="E22" s="5">
        <f>VLOOKUP(A22,[1]Summary!$E:$H,4,FALSE)</f>
        <v>47118</v>
      </c>
      <c r="F22" t="str">
        <f t="shared" si="1"/>
        <v>('O26','','20281231'),</v>
      </c>
    </row>
    <row r="23" spans="1:6" ht="15" thickBot="1" x14ac:dyDescent="0.35">
      <c r="A23" s="3" t="s">
        <v>100</v>
      </c>
      <c r="C23" s="4" t="s">
        <v>106</v>
      </c>
      <c r="D23" t="str">
        <f t="shared" si="0"/>
        <v>('O27','','POSITANO MACTAN TOWER 2'),</v>
      </c>
      <c r="E23" s="5">
        <f>VLOOKUP(A23,[1]Summary!$E:$H,4,FALSE)</f>
        <v>47118</v>
      </c>
      <c r="F23" t="str">
        <f t="shared" si="1"/>
        <v>('O27','','20281231'),</v>
      </c>
    </row>
    <row r="24" spans="1:6" ht="15" thickBot="1" x14ac:dyDescent="0.35">
      <c r="A24" s="3" t="s">
        <v>101</v>
      </c>
      <c r="C24" s="4" t="s">
        <v>103</v>
      </c>
      <c r="D24" t="str">
        <f t="shared" si="0"/>
        <v>('O24','','ONE PACIFIC RESIDENCE - TOWER A'),</v>
      </c>
      <c r="E24" s="5">
        <f>VLOOKUP(A24,[1]Summary!$E:$H,4,FALSE)</f>
        <v>43465</v>
      </c>
      <c r="F24" t="str">
        <f t="shared" si="1"/>
        <v>('O24','','20181231'),</v>
      </c>
    </row>
    <row r="25" spans="1:6" ht="15" thickBot="1" x14ac:dyDescent="0.35">
      <c r="A25" s="3" t="s">
        <v>102</v>
      </c>
      <c r="C25" s="4" t="s">
        <v>104</v>
      </c>
      <c r="D25" t="str">
        <f t="shared" si="0"/>
        <v>('O25','','ONE PACIFIC RESIDENCE - TOWER B'),</v>
      </c>
      <c r="E25" s="5">
        <f>VLOOKUP(A25,[1]Summary!$E:$H,4,FALSE)</f>
        <v>43465</v>
      </c>
      <c r="F25" t="str">
        <f t="shared" si="1"/>
        <v>('O25','','20181231'),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Advento</dc:creator>
  <cp:lastModifiedBy>Kenneth Advento</cp:lastModifiedBy>
  <dcterms:created xsi:type="dcterms:W3CDTF">2025-04-19T15:05:35Z</dcterms:created>
  <dcterms:modified xsi:type="dcterms:W3CDTF">2025-04-19T16:14:26Z</dcterms:modified>
</cp:coreProperties>
</file>