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 курс\2 сем\"/>
    </mc:Choice>
  </mc:AlternateContent>
  <xr:revisionPtr revIDLastSave="0" documentId="13_ncr:1_{52F35A9A-ABCE-4F84-9896-74A8610064E5}" xr6:coauthVersionLast="45" xr6:coauthVersionMax="45" xr10:uidLastSave="{00000000-0000-0000-0000-000000000000}"/>
  <bookViews>
    <workbookView xWindow="1450" yWindow="880" windowWidth="20100" windowHeight="100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 l="1"/>
  <c r="E23" i="1"/>
  <c r="D23" i="1"/>
  <c r="C23" i="1"/>
  <c r="B23" i="1"/>
  <c r="G12" i="1"/>
  <c r="E24" i="1" s="1"/>
  <c r="D12" i="1"/>
  <c r="C12" i="1"/>
  <c r="B12" i="1"/>
  <c r="J12" i="1" s="1"/>
  <c r="G11" i="1"/>
  <c r="D15" i="1" s="1"/>
  <c r="E11" i="1"/>
  <c r="C11" i="1"/>
  <c r="G10" i="1"/>
  <c r="C24" i="1" s="1"/>
  <c r="E10" i="1"/>
  <c r="D10" i="1"/>
  <c r="G9" i="1"/>
  <c r="B15" i="1" s="1"/>
  <c r="E9" i="1"/>
  <c r="O12" i="1" s="1"/>
  <c r="D9" i="1"/>
  <c r="C9" i="1"/>
  <c r="E15" i="1" l="1"/>
  <c r="O10" i="1"/>
  <c r="O11" i="1"/>
  <c r="B16" i="1" a="1"/>
  <c r="E16" i="1" s="1"/>
  <c r="C15" i="1"/>
  <c r="J10" i="1"/>
  <c r="J11" i="1"/>
  <c r="O9" i="1"/>
  <c r="O13" i="1" s="1"/>
  <c r="B24" i="1"/>
  <c r="D24" i="1"/>
  <c r="J9" i="1"/>
  <c r="J13" i="1" s="1"/>
  <c r="B16" i="1" l="1"/>
  <c r="C16" i="1"/>
  <c r="D16" i="1"/>
  <c r="F16" i="1"/>
  <c r="B25" i="1" a="1"/>
  <c r="B17" i="1" a="1"/>
  <c r="G16" i="1" l="1"/>
  <c r="E17" i="1"/>
  <c r="D17" i="1"/>
  <c r="B17" i="1"/>
  <c r="C17" i="1"/>
  <c r="B25" i="1"/>
  <c r="E25" i="1"/>
  <c r="D25" i="1"/>
  <c r="C25" i="1"/>
  <c r="B26" i="1" l="1" a="1"/>
  <c r="F25" i="1"/>
  <c r="B18" i="1" a="1"/>
  <c r="G17" i="1"/>
  <c r="F17" i="1"/>
  <c r="B18" i="1" l="1"/>
  <c r="E18" i="1"/>
  <c r="C18" i="1"/>
  <c r="D18" i="1"/>
  <c r="C26" i="1"/>
  <c r="D26" i="1"/>
  <c r="B26" i="1"/>
  <c r="E26" i="1"/>
  <c r="B27" i="1" l="1" a="1"/>
  <c r="F26" i="1"/>
  <c r="B19" i="1" a="1"/>
  <c r="G18" i="1"/>
  <c r="F18" i="1"/>
  <c r="E27" i="1" l="1"/>
  <c r="D27" i="1"/>
  <c r="C27" i="1"/>
  <c r="B27" i="1"/>
  <c r="F27" i="1" s="1"/>
  <c r="E19" i="1"/>
  <c r="D19" i="1"/>
  <c r="C19" i="1"/>
  <c r="B19" i="1"/>
  <c r="B20" i="1" l="1" a="1"/>
  <c r="G19" i="1"/>
  <c r="F19" i="1"/>
  <c r="E20" i="1" l="1"/>
  <c r="B20" i="1"/>
  <c r="D20" i="1"/>
  <c r="C20" i="1"/>
  <c r="G20" i="1" l="1"/>
  <c r="K17" i="1" s="1"/>
  <c r="F20" i="1"/>
  <c r="K16" i="1" s="1"/>
</calcChain>
</file>

<file path=xl/sharedStrings.xml><?xml version="1.0" encoding="utf-8"?>
<sst xmlns="http://schemas.openxmlformats.org/spreadsheetml/2006/main" count="40" uniqueCount="28">
  <si>
    <t>x1</t>
  </si>
  <si>
    <t>x2</t>
  </si>
  <si>
    <t>x3</t>
  </si>
  <si>
    <t>x4</t>
  </si>
  <si>
    <t>b</t>
  </si>
  <si>
    <t>x</t>
  </si>
  <si>
    <t xml:space="preserve">𝜀 = </t>
  </si>
  <si>
    <t>Преобладающая диагональ</t>
  </si>
  <si>
    <t>матрица с выраженными главными элементами</t>
  </si>
  <si>
    <t>норма строк равномерной метрики</t>
  </si>
  <si>
    <t>для Минковского</t>
  </si>
  <si>
    <t>n=</t>
  </si>
  <si>
    <t>c1</t>
  </si>
  <si>
    <t>c2</t>
  </si>
  <si>
    <t>c3</t>
  </si>
  <si>
    <t>c4</t>
  </si>
  <si>
    <t>||C||=</t>
  </si>
  <si>
    <t>k</t>
  </si>
  <si>
    <t>x1(k)</t>
  </si>
  <si>
    <t>x2(k)</t>
  </si>
  <si>
    <t>x3(k)</t>
  </si>
  <si>
    <t>x4(k)</t>
  </si>
  <si>
    <t>PL</t>
  </si>
  <si>
    <t>PM</t>
  </si>
  <si>
    <t>погрешность L =</t>
  </si>
  <si>
    <t>погрешность M =</t>
  </si>
  <si>
    <t>Зейдель</t>
  </si>
  <si>
    <t>||X-Xk-1||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</si>
</sst>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B20" sqref="B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>
        <v>0.01</v>
      </c>
      <c r="K1" s="1" t="s">
        <v>7</v>
      </c>
      <c r="L1" s="1"/>
      <c r="M1" s="1"/>
      <c r="N1" s="1"/>
      <c r="O1" s="1"/>
    </row>
    <row r="2" spans="1:17" x14ac:dyDescent="0.35">
      <c r="A2">
        <v>20.9</v>
      </c>
      <c r="B2">
        <v>1.2</v>
      </c>
      <c r="C2">
        <v>2.1</v>
      </c>
      <c r="D2">
        <v>0.9</v>
      </c>
      <c r="E2">
        <v>34.14</v>
      </c>
      <c r="G2">
        <v>0</v>
      </c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:17" x14ac:dyDescent="0.35">
      <c r="A3">
        <v>2.1</v>
      </c>
      <c r="B3">
        <v>1.5</v>
      </c>
      <c r="C3">
        <v>19.8</v>
      </c>
      <c r="D3">
        <v>1.3</v>
      </c>
      <c r="E3">
        <v>48.44</v>
      </c>
      <c r="G3">
        <v>-1</v>
      </c>
      <c r="K3">
        <v>20.9</v>
      </c>
      <c r="L3">
        <v>1.2</v>
      </c>
      <c r="M3">
        <v>2.1</v>
      </c>
      <c r="N3">
        <v>0.9</v>
      </c>
      <c r="O3">
        <v>34.14</v>
      </c>
    </row>
    <row r="4" spans="1:17" x14ac:dyDescent="0.35">
      <c r="A4">
        <v>0.9</v>
      </c>
      <c r="B4">
        <v>2.5</v>
      </c>
      <c r="C4">
        <v>1.3</v>
      </c>
      <c r="D4">
        <v>32.1</v>
      </c>
      <c r="E4">
        <v>56.12</v>
      </c>
      <c r="G4">
        <v>2</v>
      </c>
      <c r="K4">
        <v>1.2</v>
      </c>
      <c r="L4">
        <v>21.2</v>
      </c>
      <c r="M4">
        <v>1.5</v>
      </c>
      <c r="N4">
        <v>2.5</v>
      </c>
      <c r="O4">
        <v>71.540000000000006</v>
      </c>
    </row>
    <row r="5" spans="1:17" x14ac:dyDescent="0.35">
      <c r="A5">
        <v>1.2</v>
      </c>
      <c r="B5">
        <v>21.2</v>
      </c>
      <c r="C5">
        <v>9.8000000000000007</v>
      </c>
      <c r="D5">
        <v>1.3</v>
      </c>
      <c r="E5">
        <v>71.540000000000006</v>
      </c>
      <c r="G5">
        <v>1</v>
      </c>
      <c r="K5">
        <v>2.1</v>
      </c>
      <c r="L5">
        <v>1.5</v>
      </c>
      <c r="M5">
        <v>19.8</v>
      </c>
      <c r="N5">
        <v>1.3</v>
      </c>
      <c r="O5">
        <v>48.44</v>
      </c>
    </row>
    <row r="6" spans="1:17" x14ac:dyDescent="0.35">
      <c r="K6">
        <v>0.9</v>
      </c>
      <c r="L6">
        <v>2.5</v>
      </c>
      <c r="M6">
        <v>1.3</v>
      </c>
      <c r="N6">
        <v>32.1</v>
      </c>
      <c r="O6">
        <v>56.12</v>
      </c>
    </row>
    <row r="8" spans="1:17" x14ac:dyDescent="0.35">
      <c r="A8" t="s">
        <v>8</v>
      </c>
      <c r="G8" t="s">
        <v>4</v>
      </c>
      <c r="I8" t="s">
        <v>9</v>
      </c>
      <c r="N8" t="s">
        <v>10</v>
      </c>
      <c r="P8" t="s">
        <v>11</v>
      </c>
      <c r="Q8">
        <v>2</v>
      </c>
    </row>
    <row r="9" spans="1:17" x14ac:dyDescent="0.35">
      <c r="A9" t="s">
        <v>0</v>
      </c>
      <c r="B9">
        <v>0</v>
      </c>
      <c r="C9">
        <f>-L3/K3</f>
        <v>-5.7416267942583733E-2</v>
      </c>
      <c r="D9">
        <f>-M3/K3</f>
        <v>-0.10047846889952154</v>
      </c>
      <c r="E9">
        <f>-N3/K3</f>
        <v>-4.3062200956937802E-2</v>
      </c>
      <c r="G9">
        <f>O3/K3</f>
        <v>1.6334928229665073</v>
      </c>
      <c r="I9" t="s">
        <v>12</v>
      </c>
      <c r="J9">
        <f>SUM(ABS(B9),ABS(C9),ABS(D9),ABS(E9))</f>
        <v>0.20095693779904308</v>
      </c>
      <c r="N9">
        <v>1</v>
      </c>
      <c r="O9">
        <f>POWER(POWER(ABS(B9),Q8)+POWER(ABS(B10),Q8)+POWER(ABS(B11),Q8)+POWER(ABS(B12),Q8),1/Q8)</f>
        <v>0.12344607809663385</v>
      </c>
    </row>
    <row r="10" spans="1:17" x14ac:dyDescent="0.35">
      <c r="A10" t="s">
        <v>1</v>
      </c>
      <c r="B10">
        <f>-K4/L4</f>
        <v>-5.6603773584905662E-2</v>
      </c>
      <c r="C10">
        <v>0</v>
      </c>
      <c r="D10">
        <f>-M4/L4</f>
        <v>-7.0754716981132074E-2</v>
      </c>
      <c r="E10">
        <f>-N4/L4</f>
        <v>-0.11792452830188679</v>
      </c>
      <c r="G10">
        <f>O4/L4</f>
        <v>3.3745283018867926</v>
      </c>
      <c r="I10" t="s">
        <v>13</v>
      </c>
      <c r="J10">
        <f>SUM(ABS(B10),ABS(C10),ABS(D10),ABS(E10))</f>
        <v>0.24528301886792453</v>
      </c>
      <c r="N10">
        <v>2</v>
      </c>
      <c r="O10">
        <f>POWER(POWER(ABS(C9),Q8)+POWER(ABS(C10),Q8)+POWER(ABS(C11),Q8)+POWER(ABS(C12),Q8),1/Q8)</f>
        <v>0.12288769195179362</v>
      </c>
    </row>
    <row r="11" spans="1:17" x14ac:dyDescent="0.35">
      <c r="A11" t="s">
        <v>2</v>
      </c>
      <c r="B11">
        <f>-K5/M5</f>
        <v>-0.10606060606060606</v>
      </c>
      <c r="C11">
        <f>-L5/M5</f>
        <v>-7.575757575757576E-2</v>
      </c>
      <c r="D11">
        <v>0</v>
      </c>
      <c r="E11">
        <f>-N5/M5</f>
        <v>-6.5656565656565663E-2</v>
      </c>
      <c r="G11">
        <f>O5/M5</f>
        <v>2.4464646464646465</v>
      </c>
      <c r="I11" t="s">
        <v>14</v>
      </c>
      <c r="J11">
        <f>SUM(ABS(B11),ABS(C11),ABS(D11),ABS(E11))</f>
        <v>0.24747474747474749</v>
      </c>
      <c r="N11">
        <v>3</v>
      </c>
      <c r="O11">
        <f>POWER(POWER(ABS(D9),Q8)+POWER(ABS(D10),Q8)+POWER(ABS(D11),Q8)+POWER(ABS(D12),Q8),1/Q8)</f>
        <v>0.12939194921506567</v>
      </c>
    </row>
    <row r="12" spans="1:17" x14ac:dyDescent="0.35">
      <c r="A12" t="s">
        <v>3</v>
      </c>
      <c r="B12">
        <f>-K6/N6</f>
        <v>-2.8037383177570093E-2</v>
      </c>
      <c r="C12">
        <f>-L6/N6</f>
        <v>-7.7881619937694699E-2</v>
      </c>
      <c r="D12">
        <f>-M6/N6</f>
        <v>-4.0498442367601244E-2</v>
      </c>
      <c r="E12">
        <v>0</v>
      </c>
      <c r="G12">
        <f>O6/N6</f>
        <v>1.7482866043613705</v>
      </c>
      <c r="I12" t="s">
        <v>15</v>
      </c>
      <c r="J12">
        <f>SUM(ABS(B12),ABS(C12),ABS(D12),ABS(E12))</f>
        <v>0.14641744548286603</v>
      </c>
      <c r="N12">
        <v>4</v>
      </c>
      <c r="O12">
        <f>POWER(POWER(ABS(E9),Q8)+POWER(ABS(E10),Q8)+POWER(ABS(E11),Q8)+POWER(ABS(E12),Q8),1/Q8)</f>
        <v>0.14167332896594584</v>
      </c>
    </row>
    <row r="13" spans="1:17" x14ac:dyDescent="0.35">
      <c r="I13" t="s">
        <v>16</v>
      </c>
      <c r="J13">
        <f>MAX(J9:J12)</f>
        <v>0.24747474747474749</v>
      </c>
      <c r="N13" t="s">
        <v>16</v>
      </c>
      <c r="O13">
        <f>MAX(O9:O12)</f>
        <v>0.14167332896594584</v>
      </c>
    </row>
    <row r="14" spans="1:17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17" x14ac:dyDescent="0.35">
      <c r="A15">
        <v>0</v>
      </c>
      <c r="B15">
        <f>G9</f>
        <v>1.6334928229665073</v>
      </c>
      <c r="C15">
        <f>G10</f>
        <v>3.3745283018867926</v>
      </c>
      <c r="D15">
        <f>G11</f>
        <v>2.4464646464646465</v>
      </c>
      <c r="E15">
        <f>G12</f>
        <v>1.7482866043613705</v>
      </c>
    </row>
    <row r="16" spans="1:17" x14ac:dyDescent="0.35">
      <c r="A16">
        <v>1</v>
      </c>
      <c r="B16">
        <f t="array" ref="B16:E16">TRANSPOSE(MMULT(B9:E12,TRANSPOSE(B15:E15))+G9:G12)</f>
        <v>1.1186379108246345</v>
      </c>
      <c r="C16">
        <v>2.9028016571622546</v>
      </c>
      <c r="D16">
        <v>1.9027828299631495</v>
      </c>
      <c r="E16">
        <v>1.3405960020002841</v>
      </c>
      <c r="F16">
        <f>MAX(ABS(B15-B16),ABS(C15-C16),ABS(D15-D16),ABS(E15-E16))</f>
        <v>0.54368181650149694</v>
      </c>
      <c r="G16">
        <f>SUM(ABS(B15-B16),ABS(C15-C16),ABS(D15-D16),ABS(E15-E16))</f>
        <v>1.9379539757289943</v>
      </c>
      <c r="I16" t="s">
        <v>24</v>
      </c>
      <c r="K16">
        <f>J13/(1-J13)*F20</f>
        <v>3.4791109357330065E-4</v>
      </c>
    </row>
    <row r="17" spans="1:11" x14ac:dyDescent="0.35">
      <c r="A17">
        <v>2</v>
      </c>
      <c r="B17">
        <f t="array" ref="B17:E17">TRANSPOSE(MMULT(B9:E12,TRANSPOSE(B16:E16))+G9:G12)</f>
        <v>1.2179070653915036</v>
      </c>
      <c r="C17">
        <v>3.0184891630691042</v>
      </c>
      <c r="D17">
        <v>2.0198930858042683</v>
      </c>
      <c r="E17">
        <v>1.413788288423679</v>
      </c>
      <c r="F17">
        <f>MAX(ABS(B16-B17),ABS(C16-C17),ABS(D16-D17),ABS(E16-E17))</f>
        <v>0.11711025584111878</v>
      </c>
      <c r="G17">
        <f>SUM(ABS(B16-B17),ABS(C16-C17),ABS(D16-D17),ABS(E16-E17))</f>
        <v>0.40525920273823246</v>
      </c>
      <c r="I17" t="s">
        <v>25</v>
      </c>
      <c r="K17">
        <f>O13/(1-O13)*G20</f>
        <v>6.1151551945019171E-4</v>
      </c>
    </row>
    <row r="18" spans="1:11" x14ac:dyDescent="0.35">
      <c r="A18">
        <v>3</v>
      </c>
      <c r="B18">
        <f t="array" ref="B18:E18">TRANSPOSE(MMULT(B9:E12,TRANSPOSE(B17:E17))+G9:G12)</f>
        <v>1.196345840408938</v>
      </c>
      <c r="C18">
        <v>2.9959528854605946</v>
      </c>
      <c r="D18">
        <v>1.9957947799557274</v>
      </c>
      <c r="E18">
        <v>1.3972523277859605</v>
      </c>
      <c r="F18">
        <f t="shared" ref="F18:F20" si="0">MAX(ABS(B17-B18),ABS(C17-C18),ABS(D17-D18),ABS(E17-E18))</f>
        <v>2.4098305848540891E-2</v>
      </c>
      <c r="G18">
        <f t="shared" ref="G18:G20" si="1">SUM(ABS(B17-B18),ABS(C17-C18),ABS(D17-D18),ABS(E17-E18))</f>
        <v>8.4731769077334596E-2</v>
      </c>
    </row>
    <row r="19" spans="1:11" x14ac:dyDescent="0.35">
      <c r="A19">
        <v>4</v>
      </c>
      <c r="B19">
        <f t="array" ref="B19:E19">TRANSPOSE(MMULT(B9:E12,TRANSPOSE(B18:E18))+G9:G12)</f>
        <v>1.2007732250972678</v>
      </c>
      <c r="C19">
        <v>3.0008283963259803</v>
      </c>
      <c r="D19">
        <v>2.0008745646883126</v>
      </c>
      <c r="E19">
        <v>1.4005879537706547</v>
      </c>
      <c r="F19">
        <f t="shared" si="0"/>
        <v>5.0797847325851908E-3</v>
      </c>
      <c r="G19">
        <f t="shared" si="1"/>
        <v>1.771830627099491E-2</v>
      </c>
    </row>
    <row r="20" spans="1:11" x14ac:dyDescent="0.35">
      <c r="A20">
        <v>5</v>
      </c>
      <c r="B20">
        <f t="array" ref="B20:E20">TRANSPOSE(MMULT(B9:E12,TRANSPOSE(B19:E19))+G9:G12)</f>
        <v>1.1998392430703244</v>
      </c>
      <c r="C20">
        <v>2.9998250187935933</v>
      </c>
      <c r="D20">
        <v>1.9998166309547938</v>
      </c>
      <c r="E20">
        <v>1.3998783854362211</v>
      </c>
      <c r="F20">
        <f t="shared" si="0"/>
        <v>1.0579337335188121E-3</v>
      </c>
      <c r="G20">
        <f t="shared" si="1"/>
        <v>3.704861627282785E-3</v>
      </c>
    </row>
    <row r="22" spans="1:11" x14ac:dyDescent="0.35">
      <c r="A22" t="s">
        <v>26</v>
      </c>
    </row>
    <row r="23" spans="1:11" x14ac:dyDescent="0.35">
      <c r="A23" t="s">
        <v>17</v>
      </c>
      <c r="B23" t="str">
        <f>B14</f>
        <v>x1(k)</v>
      </c>
      <c r="C23" t="str">
        <f>C14</f>
        <v>x2(k)</v>
      </c>
      <c r="D23" t="str">
        <f>D14</f>
        <v>x3(k)</v>
      </c>
      <c r="E23" t="str">
        <f>E14</f>
        <v>x4(k)</v>
      </c>
      <c r="F23" t="s">
        <v>27</v>
      </c>
    </row>
    <row r="24" spans="1:11" x14ac:dyDescent="0.35">
      <c r="A24">
        <v>0</v>
      </c>
      <c r="B24">
        <f>G9</f>
        <v>1.6334928229665073</v>
      </c>
      <c r="C24">
        <f>G10</f>
        <v>3.3745283018867926</v>
      </c>
      <c r="D24">
        <f>G11</f>
        <v>2.4464646464646465</v>
      </c>
      <c r="E24">
        <f>G12</f>
        <v>1.7482866043613705</v>
      </c>
    </row>
    <row r="25" spans="1:11" x14ac:dyDescent="0.35">
      <c r="A25">
        <v>1</v>
      </c>
      <c r="B25">
        <f t="array" ref="B25:E25">TRANSPOSE(MMULT(B9:E12,MMULT(B9:E12,TRANSPOSE(B24:E24))+G9:G12) + G9:G12)</f>
        <v>1.2179070653915036</v>
      </c>
      <c r="C25">
        <v>3.0184891630691042</v>
      </c>
      <c r="D25">
        <v>2.0198930858042683</v>
      </c>
      <c r="E25">
        <v>1.413788288423679</v>
      </c>
      <c r="F25">
        <f>MAX(ABS(B24-B25),ABS(C24-C25),ABS(D24-D25),ABS(E24-E25))</f>
        <v>0.42657156066037816</v>
      </c>
    </row>
    <row r="26" spans="1:11" x14ac:dyDescent="0.35">
      <c r="A26">
        <v>2</v>
      </c>
      <c r="B26">
        <f t="array" ref="B26:E26">TRANSPOSE(MMULT(B9:E12,MMULT(B9:E12,TRANSPOSE(B25:E25))+G9:G12) + G9:G12)</f>
        <v>1.2007732250972678</v>
      </c>
      <c r="C26">
        <v>3.0008283963259803</v>
      </c>
      <c r="D26">
        <v>2.0008745646883126</v>
      </c>
      <c r="E26">
        <v>1.4005879537706547</v>
      </c>
      <c r="F26">
        <f t="shared" ref="F26:F27" si="2">MAX(ABS(B25-B26),ABS(C25-C26),ABS(D25-D26),ABS(E25-E26))</f>
        <v>1.90185211159557E-2</v>
      </c>
    </row>
    <row r="27" spans="1:11" x14ac:dyDescent="0.35">
      <c r="A27">
        <v>3</v>
      </c>
      <c r="B27">
        <f t="array" ref="B27:E27">TRANSPOSE(MMULT(B9:E12,MMULT(B9:E12,TRANSPOSE(B26:E26))+G9:G12) + G9:G12)</f>
        <v>1.2000337083995227</v>
      </c>
      <c r="C27">
        <v>3.0000364150138146</v>
      </c>
      <c r="D27">
        <v>2.0000382909239818</v>
      </c>
      <c r="E27">
        <v>1.4000255611841586</v>
      </c>
      <c r="F27">
        <f t="shared" si="2"/>
        <v>8.3627376433081935E-4</v>
      </c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Савчук</dc:creator>
  <cp:lastModifiedBy>Алексей Савчук</cp:lastModifiedBy>
  <dcterms:created xsi:type="dcterms:W3CDTF">2015-06-05T18:19:34Z</dcterms:created>
  <dcterms:modified xsi:type="dcterms:W3CDTF">2024-03-13T13:44:15Z</dcterms:modified>
</cp:coreProperties>
</file>