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J16" i="1" l="1"/>
  <c r="I15" i="1"/>
  <c r="H3" i="32" l="1"/>
  <c r="Y14" i="1" l="1"/>
  <c r="R14" i="1"/>
  <c r="Q14" i="1"/>
  <c r="X14" i="1" s="1"/>
  <c r="I14" i="1" s="1"/>
  <c r="J14" i="1" l="1"/>
  <c r="Y38" i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25" i="1" l="1"/>
  <c r="J33" i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M3" i="32"/>
  <c r="L3" i="32"/>
  <c r="K3" i="32"/>
  <c r="J3" i="32"/>
  <c r="I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7" i="1"/>
  <c r="X11" i="1"/>
  <c r="I11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<sst xmlns="http://schemas.openxmlformats.org/spreadsheetml/2006/main" count="100" uniqueCount="49">
  <si>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</si>
  <si>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</si>
  <si>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</si>
  <si>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</si>
  <si>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</si>
  <si>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</si>
  <si>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</si>
  <si>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</si>
  <si>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</si>
  <si>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</si>
  <si>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</si>
  <si>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</si>
  <si>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</si>
  <si>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</si>
  <si>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</si>
  <si>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</si>
  <si>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</si>
  <si>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</si>
  <si>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</si>
  <si>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</si>
  <si>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</si>
  <si>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</si>
  <si>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</si>
  <si>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</si>
  <si>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</si>
  <si>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</si>
  <si>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</si>
  <si>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</si>
  <si>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</si>
  <si>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</si>
  <si>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</si>
  <si>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</si>
  <si>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</si>
  <si>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</si>
  <si>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</si>
  <si>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</si>
  <si>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</si>
  <si>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</si>
  <si>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</si>
  <si>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</si>
  <si>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</si>
  <si>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</si>
  <si>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</si>
  <si>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</si>
  <si>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</si>
  <si>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</si>
  <si>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</si>
  <si>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 xml:space="preserve"> 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</si>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</sst>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1.08</v>
      </c>
      <c r="C2" s="3">
        <v>338.96600000000001</v>
      </c>
      <c r="D2" s="3">
        <v>1.19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1.1200000000000001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0.6</v>
      </c>
      <c r="L3" s="6">
        <f>D650</f>
        <v>0.17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-0.14000000000000001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-0.26</v>
      </c>
      <c r="C12" s="3">
        <v>342.78199999999998</v>
      </c>
      <c r="D12" s="3">
        <v>0.14000000000000001</v>
      </c>
    </row>
    <row r="13" spans="1:16" x14ac:dyDescent="0.2">
      <c r="A13" s="4">
        <v>343.16300000000001</v>
      </c>
      <c r="B13" s="4">
        <v>-0.11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-0.01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-0.44</v>
      </c>
    </row>
    <row r="17" spans="1:4" x14ac:dyDescent="0.2">
      <c r="A17" s="4">
        <v>344.68799999999999</v>
      </c>
      <c r="B17" s="4">
        <v>-0.46</v>
      </c>
      <c r="C17" s="3">
        <v>344.68799999999999</v>
      </c>
      <c r="D17" s="3">
        <v>0.72</v>
      </c>
    </row>
    <row r="18" spans="1:4" x14ac:dyDescent="0.2">
      <c r="A18" s="4">
        <v>345.06900000000002</v>
      </c>
      <c r="B18" s="4">
        <v>0.06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0.15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0.16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0.16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0.16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0.16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0.15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0.15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0.15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0.14000000000000001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0.14000000000000001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-0.3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-0.31</v>
      </c>
      <c r="H3" s="5">
        <f>B252</f>
        <v>0.04</v>
      </c>
      <c r="I3" s="5">
        <f>B650</f>
        <v>7.0000000000000007E-2</v>
      </c>
      <c r="J3" s="5">
        <f>B1091</f>
        <v>0.15</v>
      </c>
      <c r="K3" s="6">
        <f>D252</f>
        <v>0.73</v>
      </c>
      <c r="L3" s="6">
        <f>D650</f>
        <v>0.63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0.35</v>
      </c>
      <c r="C4" s="3">
        <v>339.73</v>
      </c>
      <c r="D4" s="3">
        <v>-0.33</v>
      </c>
    </row>
    <row r="5" spans="1:16" x14ac:dyDescent="0.2">
      <c r="A5" s="4">
        <v>340.11099999999999</v>
      </c>
      <c r="B5" s="4">
        <v>0.84</v>
      </c>
      <c r="C5" s="3">
        <v>340.11099999999999</v>
      </c>
      <c r="D5" s="3">
        <v>-0.4</v>
      </c>
    </row>
    <row r="6" spans="1:16" x14ac:dyDescent="0.2">
      <c r="A6" s="4">
        <v>340.49299999999999</v>
      </c>
      <c r="B6" s="4">
        <v>0.96</v>
      </c>
      <c r="C6" s="3">
        <v>340.49299999999999</v>
      </c>
      <c r="D6" s="3">
        <v>-0.15</v>
      </c>
    </row>
    <row r="7" spans="1:16" x14ac:dyDescent="0.2">
      <c r="A7" s="4">
        <v>340.875</v>
      </c>
      <c r="B7" s="4">
        <v>0.18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0.44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0.06</v>
      </c>
    </row>
    <row r="10" spans="1:16" x14ac:dyDescent="0.2">
      <c r="A10" s="4">
        <v>342.01900000000001</v>
      </c>
      <c r="B10" s="4">
        <v>0.12</v>
      </c>
      <c r="C10" s="3">
        <v>342.01900000000001</v>
      </c>
      <c r="D10" s="3">
        <v>0.41</v>
      </c>
    </row>
    <row r="11" spans="1:16" x14ac:dyDescent="0.2">
      <c r="A11" s="4">
        <v>342.4</v>
      </c>
      <c r="B11" s="4">
        <v>-7.0000000000000007E-2</v>
      </c>
      <c r="C11" s="3">
        <v>342.4</v>
      </c>
      <c r="D11" s="3">
        <v>0.2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0.15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-0.19</v>
      </c>
    </row>
    <row r="14" spans="1:16" x14ac:dyDescent="0.2">
      <c r="A14" s="4">
        <v>343.54399999999998</v>
      </c>
      <c r="B14" s="4">
        <v>-0.11</v>
      </c>
      <c r="C14" s="3">
        <v>343.54399999999998</v>
      </c>
      <c r="D14" s="3">
        <v>0.36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-7.0000000000000007E-2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0.12</v>
      </c>
    </row>
    <row r="19" spans="1:4" x14ac:dyDescent="0.2">
      <c r="A19" s="4">
        <v>345.45</v>
      </c>
      <c r="B19" s="4">
        <v>0.35</v>
      </c>
      <c r="C19" s="3">
        <v>345.45</v>
      </c>
      <c r="D19" s="3">
        <v>0.77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-0.28000000000000003</v>
      </c>
    </row>
    <row r="21" spans="1:4" x14ac:dyDescent="0.2">
      <c r="A21" s="4">
        <v>346.21199999999999</v>
      </c>
      <c r="B21" s="4">
        <v>-0.42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0.34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0.49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0.47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0.5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0.5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0.48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0.46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0.47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0.48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0.5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0.51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0.5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0.52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0.52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0.52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0.5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0.5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0.49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0.46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0.46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0.47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0.46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0.47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0.47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0.47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0.48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0.49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0.49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0.49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0.48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0.47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0.48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0.5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0.5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0.49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0.48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0.49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0.49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0.51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0.52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0.52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0.53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0.52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0.52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0.51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0.51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0.53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0.53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0.53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0.54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0.55000000000000004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0.55000000000000004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0.55000000000000004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0.55000000000000004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0.55000000000000004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0.55000000000000004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0.55000000000000004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0.55000000000000004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0.55000000000000004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0.55000000000000004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0.55000000000000004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0.56000000000000005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0.56000000000000005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0.56000000000000005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0.56999999999999995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0.57999999999999996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0.56999999999999995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0.56999999999999995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0.56999999999999995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0.56999999999999995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0.57999999999999996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0.59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0.6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0.6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0.61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0.6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0.61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0.61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0.61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0.63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0.64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0.64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0.64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0.64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0.64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0.65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0.65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0.73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0.7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0.7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0.68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0.68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0.68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0.67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0.67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0.67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0.67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0.66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0.66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0.65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0.65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0.65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0.65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0.64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0.64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0.64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0.64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0.64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0.63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0.63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0.63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0.62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0.62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0.62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0.62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0.62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0.61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0.61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0.61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0.6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0.6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0.57999999999999996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0.56999999999999995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0.56999999999999995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0.56000000000000005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0.56000000000000005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0.56000000000000005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0.55000000000000004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0.55000000000000004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0.55000000000000004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0.55000000000000004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0.55000000000000004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0.54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0.54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0.54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0.54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0.53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0.53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0.53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0.53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0.52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0.52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0.52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0.52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0.52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0.51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0.51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0.51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0.51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0.51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0.5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0.47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0.46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0.46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0.44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0.44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0.44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0.44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0.44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0.44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0.44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0.44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0.44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0.44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0.44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0.44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0.44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0.44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0.44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0.44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0.44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0.44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0.44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0.44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0.45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0.45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0.45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0.45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0.45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0.45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0.45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0.45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0.45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0.45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0.45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0.45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0.45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0.45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0.46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0.46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0.46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0.46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0.46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0.46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0.46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0.46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0.46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0.46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0.46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0.47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0.47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0.47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0.47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0.47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0.47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0.47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0.47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0.47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0.48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0.48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0.48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0.48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0.48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0.48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0.48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0.49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0.49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0.49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0.49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0.49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0.49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0.49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0.51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0.51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0.51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0.51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0.51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0.51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0.52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0.52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0.52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0.52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0.52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0.52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0.53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0.53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0.53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0.53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0.53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0.54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0.54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0.54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0.54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0.54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0.54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0.55000000000000004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0.55000000000000004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0.55000000000000004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0.55000000000000004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0.55000000000000004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0.56000000000000005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0.56000000000000005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0.56000000000000005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0.56000000000000005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0.56000000000000005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0.56999999999999995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0.56999999999999995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0.56999999999999995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0.56999999999999995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0.56999999999999995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0.56999999999999995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0.57999999999999996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0.57999999999999996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0.57999999999999996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0.57999999999999996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0.57999999999999996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0.59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0.59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0.59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0.59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0.59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0.6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0.6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0.6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0.6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0.6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0.6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0.61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0.61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0.61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0.61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0.61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0.61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0.61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0.62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0.62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0.62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0.62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0.62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0.62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0.62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0.62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0.62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0.63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0.63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0.63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0.63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0.63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0.63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0.63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0.63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0.63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0.63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0.63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0.63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0.63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0.63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0.63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0.63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0.63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0.63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0.63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0.63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0.63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0.63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0.63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0.63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0.63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0.63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0.63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0.62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0.62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0.62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0.62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0.62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0.62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0.62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0.61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0.61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0.61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0.61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0.61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0.6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0.6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0.6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0.6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0.59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0.59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0.59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0.59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0.57999999999999996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0.57999999999999996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0.57999999999999996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0.56999999999999995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0.56999999999999995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0.56999999999999995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0.56000000000000005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0.56000000000000005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0.56000000000000005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0.55000000000000004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0.55000000000000004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0.55000000000000004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0.53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0.53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0.53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0.52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0.52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0.51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0.51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0.51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0.5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0.5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0.49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0.49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0.48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0.48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0.48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0.47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0.47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0.46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0.46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0.45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0.45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0.45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0.44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0.44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0.43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0.43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0.42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0.42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0.41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0.41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0.4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0.4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0.39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0.39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0.39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0.38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0.37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0.37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0.36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0.35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0.35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0.35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0.34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0.34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0.33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0.32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0.32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0.31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0.31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0.3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0.3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0.3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0.28999999999999998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0.28999999999999998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0.28000000000000003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0.28000000000000003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0.28000000000000003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0.27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0.27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0.27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0.26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0.26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0.25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0.25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0.25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0.24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0.24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0.24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0.23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0.23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0.22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0.22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0.21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0.21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0.2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0.2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0.2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0.19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0.18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0.17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0.15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1.78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1.57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1.55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1.42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1.42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1.1200000000000001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1.1100000000000001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1.32</v>
      </c>
      <c r="C3" s="3">
        <v>339.34800000000001</v>
      </c>
      <c r="D3" s="3">
        <v>0.67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0.65</v>
      </c>
      <c r="L3" s="6">
        <f>D650</f>
        <v>0.56000000000000005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2.94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0.97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1.47</v>
      </c>
    </row>
    <row r="9" spans="1:16" x14ac:dyDescent="0.2">
      <c r="A9" s="4">
        <v>341.63799999999998</v>
      </c>
      <c r="B9" s="4">
        <v>1.17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2">
      <c r="A11" s="4">
        <v>342.4</v>
      </c>
      <c r="B11" s="4">
        <v>0.9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0.93</v>
      </c>
      <c r="C12" s="3">
        <v>342.78199999999998</v>
      </c>
      <c r="D12" s="3">
        <v>-0.1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-0.08</v>
      </c>
      <c r="C14" s="3">
        <v>343.54399999999998</v>
      </c>
      <c r="D14" s="3">
        <v>0.03</v>
      </c>
    </row>
    <row r="15" spans="1:16" x14ac:dyDescent="0.2">
      <c r="A15" s="4">
        <v>343.92599999999999</v>
      </c>
      <c r="B15" s="4">
        <v>-0.39</v>
      </c>
      <c r="C15" s="3">
        <v>343.92599999999999</v>
      </c>
      <c r="D15" s="3">
        <v>-0.46</v>
      </c>
    </row>
    <row r="16" spans="1:16" x14ac:dyDescent="0.2">
      <c r="A16" s="4">
        <v>344.30700000000002</v>
      </c>
      <c r="B16" s="4">
        <v>-0.11</v>
      </c>
      <c r="C16" s="3">
        <v>344.30700000000002</v>
      </c>
      <c r="D16" s="3">
        <v>-0.56999999999999995</v>
      </c>
    </row>
    <row r="17" spans="1:4" x14ac:dyDescent="0.2">
      <c r="A17" s="4">
        <v>344.68799999999999</v>
      </c>
      <c r="B17" s="4">
        <v>1</v>
      </c>
      <c r="C17" s="3">
        <v>344.68799999999999</v>
      </c>
      <c r="D17" s="3">
        <v>1.62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0.24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1.27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0.45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0.43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0.44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0.44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0.44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0.46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0.46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0.46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0.47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0.47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0.47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0.48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0.48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0.48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0.49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0.49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0.5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0.51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0.51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0.51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0.52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0.52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0.52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0.53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0.54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0.54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0.53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0.52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0.52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0.51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0.51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0.48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0.47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0.46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0.44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0.41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1.48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1.44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1.1200000000000001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0.91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0.72</v>
      </c>
      <c r="C3" s="3">
        <v>339.34800000000001</v>
      </c>
      <c r="D3" s="3">
        <v>0.97</v>
      </c>
      <c r="H3" s="5">
        <f>B252</f>
        <v>0.08</v>
      </c>
      <c r="I3" s="5">
        <f>B650</f>
        <v>0.08</v>
      </c>
      <c r="J3" s="5">
        <f>B1091</f>
        <v>0.17</v>
      </c>
      <c r="K3" s="6">
        <f>D252</f>
        <v>0.66</v>
      </c>
      <c r="L3" s="6">
        <f>D650</f>
        <v>0.42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1.02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1.2</v>
      </c>
      <c r="C6" s="3">
        <v>340.49299999999999</v>
      </c>
      <c r="D6" s="3">
        <v>0.67</v>
      </c>
    </row>
    <row r="7" spans="1:16" x14ac:dyDescent="0.2">
      <c r="A7" s="4">
        <v>340.875</v>
      </c>
      <c r="B7" s="4">
        <v>1.18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0.25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0.04</v>
      </c>
      <c r="C9" s="3">
        <v>341.63799999999998</v>
      </c>
      <c r="D9" s="3">
        <v>0.35</v>
      </c>
    </row>
    <row r="10" spans="1:16" x14ac:dyDescent="0.2">
      <c r="A10" s="4">
        <v>342.01900000000001</v>
      </c>
      <c r="B10" s="4">
        <v>-0.06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-0.15</v>
      </c>
      <c r="C11" s="3">
        <v>342.4</v>
      </c>
      <c r="D11" s="3">
        <v>0.27</v>
      </c>
    </row>
    <row r="12" spans="1:16" x14ac:dyDescent="0.2">
      <c r="A12" s="4">
        <v>342.78199999999998</v>
      </c>
      <c r="B12" s="4">
        <v>-0.1</v>
      </c>
      <c r="C12" s="3">
        <v>342.78199999999998</v>
      </c>
      <c r="D12" s="3">
        <v>1.26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-0.19</v>
      </c>
    </row>
    <row r="17" spans="1:4" x14ac:dyDescent="0.2">
      <c r="A17" s="4">
        <v>344.68799999999999</v>
      </c>
      <c r="B17" s="4">
        <v>-0.39</v>
      </c>
      <c r="C17" s="3">
        <v>344.68799999999999</v>
      </c>
      <c r="D17" s="3">
        <v>0.18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7.0000000000000007E-2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-0.04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0.27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0.25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0.16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0.15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0.12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0.11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0.11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0.11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0.08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1.58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1.47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1.46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1.43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1.47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1.44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1.1299999999999999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1.17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1.1499999999999999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1.1499999999999999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1.1100000000000001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-0.03</v>
      </c>
      <c r="C3" s="3">
        <v>339.34800000000001</v>
      </c>
      <c r="D3" s="3">
        <v>2.12</v>
      </c>
      <c r="H3" s="5">
        <f>B252</f>
        <v>-0.05</v>
      </c>
      <c r="I3" s="5">
        <f>B650</f>
        <v>-0.03</v>
      </c>
      <c r="J3" s="5">
        <f>B1091</f>
        <v>0.06</v>
      </c>
      <c r="K3" s="6">
        <f>D252</f>
        <v>0.56000000000000005</v>
      </c>
      <c r="L3" s="6">
        <f>D650</f>
        <v>0.33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0.12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0.17</v>
      </c>
      <c r="C13" s="3">
        <v>343.16300000000001</v>
      </c>
      <c r="D13" s="3">
        <v>1.61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0.3</v>
      </c>
    </row>
    <row r="15" spans="1:16" x14ac:dyDescent="0.2">
      <c r="A15" s="4">
        <v>343.92599999999999</v>
      </c>
      <c r="B15" s="4">
        <v>-0.21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-0.32</v>
      </c>
      <c r="C16" s="3">
        <v>344.30700000000002</v>
      </c>
      <c r="D16" s="3">
        <v>0.82</v>
      </c>
    </row>
    <row r="17" spans="1:4" x14ac:dyDescent="0.2">
      <c r="A17" s="4">
        <v>344.68799999999999</v>
      </c>
      <c r="B17" s="4">
        <v>-0.43</v>
      </c>
      <c r="C17" s="3">
        <v>344.68799999999999</v>
      </c>
      <c r="D17" s="3">
        <v>-0.13</v>
      </c>
    </row>
    <row r="18" spans="1:4" x14ac:dyDescent="0.2">
      <c r="A18" s="4">
        <v>345.06900000000002</v>
      </c>
      <c r="B18" s="4">
        <v>0.05</v>
      </c>
      <c r="C18" s="3">
        <v>345.06900000000002</v>
      </c>
      <c r="D18" s="3">
        <v>1.1299999999999999</v>
      </c>
    </row>
    <row r="19" spans="1:4" x14ac:dyDescent="0.2">
      <c r="A19" s="4">
        <v>345.45</v>
      </c>
      <c r="B19" s="4">
        <v>1.25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-0.14000000000000001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-0.21</v>
      </c>
      <c r="C22" s="3">
        <v>346.59300000000002</v>
      </c>
      <c r="D22" s="3">
        <v>-0.26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1.35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1.35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1.0900000000000001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-0.24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0.26</v>
      </c>
      <c r="C3" s="3">
        <v>339.34800000000001</v>
      </c>
      <c r="D3" s="3">
        <v>-0.24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-0.33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-0.41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0.18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-0.26</v>
      </c>
      <c r="C8" s="3">
        <v>341.25599999999997</v>
      </c>
      <c r="D8" s="3">
        <v>-0.4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-0.7</v>
      </c>
      <c r="C11" s="3">
        <v>342.4</v>
      </c>
      <c r="D11" s="3">
        <v>-0.61</v>
      </c>
    </row>
    <row r="12" spans="1:16" x14ac:dyDescent="0.2">
      <c r="A12" s="4">
        <v>342.78199999999998</v>
      </c>
      <c r="B12" s="4">
        <v>-1.01</v>
      </c>
      <c r="C12" s="3">
        <v>342.78199999999998</v>
      </c>
      <c r="D12" s="3">
        <v>-0.54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-0.63</v>
      </c>
      <c r="C14" s="3">
        <v>343.54399999999998</v>
      </c>
      <c r="D14" s="3">
        <v>0.02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-0.26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0.11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1.1599999999999999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1.53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1.56</v>
      </c>
    </row>
    <row r="1825" spans="1:4" x14ac:dyDescent="0.2">
      <c r="A1825" s="4">
        <v>960.94399999999996</v>
      </c>
      <c r="B1825" s="4">
        <v>1.55</v>
      </c>
      <c r="C1825" s="3">
        <v>960.94399999999996</v>
      </c>
      <c r="D1825" s="3">
        <v>1.57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1.61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1.52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1.45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1.44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1.48</v>
      </c>
    </row>
    <row r="1929" spans="1:4" x14ac:dyDescent="0.2">
      <c r="A1929" s="4">
        <v>991.39400000000001</v>
      </c>
      <c r="B1929" s="4">
        <v>1.44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1.45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1.38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1.38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1.27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1.1100000000000001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1.1200000000000001</v>
      </c>
    </row>
    <row r="1998" spans="1:4" x14ac:dyDescent="0.2">
      <c r="A1998" s="4">
        <v>1011.2619999999999</v>
      </c>
      <c r="B1998" s="4">
        <v>1.07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1.08</v>
      </c>
      <c r="C1999" s="3">
        <v>1011.548</v>
      </c>
      <c r="D1999" s="3">
        <v>1.1000000000000001</v>
      </c>
    </row>
    <row r="2000" spans="1:4" x14ac:dyDescent="0.2">
      <c r="A2000" s="4">
        <v>1011.8339999999999</v>
      </c>
      <c r="B2000" s="4">
        <v>1.07</v>
      </c>
      <c r="C2000" s="3">
        <v>1011.8339999999999</v>
      </c>
      <c r="D2000" s="3">
        <v>1.0900000000000001</v>
      </c>
    </row>
    <row r="2001" spans="1:4" x14ac:dyDescent="0.2">
      <c r="A2001" s="4">
        <v>1012.12</v>
      </c>
      <c r="B2001" s="4">
        <v>1.08</v>
      </c>
      <c r="C2001" s="3">
        <v>1012.12</v>
      </c>
      <c r="D2001" s="3">
        <v>1.0900000000000001</v>
      </c>
    </row>
    <row r="2002" spans="1:4" x14ac:dyDescent="0.2">
      <c r="A2002" s="4">
        <v>1012.4059999999999</v>
      </c>
      <c r="B2002" s="4">
        <v>1.07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0.95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0.31</v>
      </c>
      <c r="C3" s="3">
        <v>339.34800000000001</v>
      </c>
      <c r="D3" s="3">
        <v>0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0.54</v>
      </c>
      <c r="L3" s="6">
        <f>D650</f>
        <v>0.44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-0.35</v>
      </c>
      <c r="C8" s="3">
        <v>341.25599999999997</v>
      </c>
      <c r="D8" s="3">
        <v>-7.0000000000000007E-2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</v>
      </c>
      <c r="C11" s="3">
        <v>342.4</v>
      </c>
      <c r="D11" s="3">
        <v>-0.42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-0.92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0.94</v>
      </c>
    </row>
    <row r="17" spans="1:4" x14ac:dyDescent="0.2">
      <c r="A17" s="4">
        <v>344.68799999999999</v>
      </c>
      <c r="B17" s="4">
        <v>-0.78</v>
      </c>
      <c r="C17" s="3">
        <v>344.68799999999999</v>
      </c>
      <c r="D17" s="3">
        <v>-0.19</v>
      </c>
    </row>
    <row r="18" spans="1:4" x14ac:dyDescent="0.2">
      <c r="A18" s="4">
        <v>345.06900000000002</v>
      </c>
      <c r="B18" s="4">
        <v>-0.08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0.75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0.26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1.0900000000000001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1.26</v>
      </c>
      <c r="C2" s="3">
        <v>338.96600000000001</v>
      </c>
      <c r="D2" s="3">
        <v>-0.13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-0.13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</v>
      </c>
      <c r="L3" s="6">
        <f>D650</f>
        <v>0.34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-0.11</v>
      </c>
    </row>
    <row r="7" spans="1:16" x14ac:dyDescent="0.2">
      <c r="A7" s="4">
        <v>340.875</v>
      </c>
      <c r="B7" s="4">
        <v>0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-0.28000000000000003</v>
      </c>
      <c r="C9" s="3">
        <v>341.63799999999998</v>
      </c>
      <c r="D9" s="3">
        <v>0.6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-0.64</v>
      </c>
    </row>
    <row r="12" spans="1:16" x14ac:dyDescent="0.2">
      <c r="A12" s="4">
        <v>342.78199999999998</v>
      </c>
      <c r="B12" s="4">
        <v>-0.64</v>
      </c>
      <c r="C12" s="3">
        <v>342.78199999999998</v>
      </c>
      <c r="D12" s="3">
        <v>-0.89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-0.28000000000000003</v>
      </c>
      <c r="C14" s="3">
        <v>343.54399999999998</v>
      </c>
      <c r="D14" s="3">
        <v>-0.44</v>
      </c>
    </row>
    <row r="15" spans="1:16" x14ac:dyDescent="0.2">
      <c r="A15" s="4">
        <v>343.92599999999999</v>
      </c>
      <c r="B15" s="4">
        <v>-0.22</v>
      </c>
      <c r="C15" s="3">
        <v>343.92599999999999</v>
      </c>
      <c r="D15" s="3">
        <v>-0.2</v>
      </c>
    </row>
    <row r="16" spans="1:16" x14ac:dyDescent="0.2">
      <c r="A16" s="4">
        <v>344.30700000000002</v>
      </c>
      <c r="B16" s="4">
        <v>0.45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1.79</v>
      </c>
      <c r="C18" s="3">
        <v>345.06900000000002</v>
      </c>
      <c r="D18" s="3">
        <v>0.72</v>
      </c>
    </row>
    <row r="19" spans="1:4" x14ac:dyDescent="0.2">
      <c r="A19" s="4">
        <v>345.45</v>
      </c>
      <c r="B19" s="4">
        <v>7.0000000000000007E-2</v>
      </c>
      <c r="C19" s="3">
        <v>345.45</v>
      </c>
      <c r="D19" s="3">
        <v>1.03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1.57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0.39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0.31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0.38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0.36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0.36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0.33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0.28999999999999998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0.28999999999999998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0.28000000000000003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0.28000000000000003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-0.22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0.46</v>
      </c>
      <c r="L3" s="6">
        <f>D650</f>
        <v>0.38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0.74</v>
      </c>
      <c r="C4" s="3">
        <v>339.73</v>
      </c>
      <c r="D4" s="3">
        <v>-0.22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-0.25</v>
      </c>
    </row>
    <row r="7" spans="1:16" x14ac:dyDescent="0.2">
      <c r="A7" s="4">
        <v>340.875</v>
      </c>
      <c r="B7" s="4">
        <v>0.54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0.8</v>
      </c>
      <c r="C8" s="3">
        <v>341.25599999999997</v>
      </c>
      <c r="D8" s="3">
        <v>-0.21</v>
      </c>
    </row>
    <row r="9" spans="1:16" x14ac:dyDescent="0.2">
      <c r="A9" s="4">
        <v>341.63799999999998</v>
      </c>
      <c r="B9" s="4">
        <v>-0.25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</v>
      </c>
    </row>
    <row r="13" spans="1:16" x14ac:dyDescent="0.2">
      <c r="A13" s="4">
        <v>343.16300000000001</v>
      </c>
      <c r="B13" s="4">
        <v>0.49</v>
      </c>
      <c r="C13" s="3">
        <v>343.16300000000001</v>
      </c>
      <c r="D13" s="3">
        <v>-0.39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-0.48</v>
      </c>
    </row>
    <row r="15" spans="1:16" x14ac:dyDescent="0.2">
      <c r="A15" s="4">
        <v>343.92599999999999</v>
      </c>
      <c r="B15" s="4">
        <v>7.0000000000000007E-2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-0.47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-0.25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2.0299999999999998</v>
      </c>
    </row>
    <row r="21" spans="1:4" x14ac:dyDescent="0.2">
      <c r="A21" s="4">
        <v>346.21199999999999</v>
      </c>
      <c r="B21" s="4">
        <v>0.5</v>
      </c>
      <c r="C21" s="3">
        <v>346.21199999999999</v>
      </c>
      <c r="D21" s="3">
        <v>0.46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0.37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0.47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0.47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0.47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0.47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0.47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0.47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1.44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1.0900000000000001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1.1000000000000001</v>
      </c>
      <c r="C2001" s="3">
        <v>1012.12</v>
      </c>
      <c r="D2001" s="3">
        <v>1.1100000000000001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1.1000000000000001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0.95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-7.0000000000000007E-2</v>
      </c>
      <c r="C2" s="3">
        <v>338.96600000000001</v>
      </c>
      <c r="D2" s="3">
        <v>0.67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0.5</v>
      </c>
      <c r="H3" s="5">
        <f>B252</f>
        <v>-7.0000000000000007E-2</v>
      </c>
      <c r="I3" s="5">
        <f>B650</f>
        <v>-0.04</v>
      </c>
      <c r="J3" s="5">
        <f>B1091</f>
        <v>0.06</v>
      </c>
      <c r="K3" s="6">
        <f>D252</f>
        <v>0.51</v>
      </c>
      <c r="L3" s="6">
        <f>D650</f>
        <v>0.12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0.55000000000000004</v>
      </c>
    </row>
    <row r="5" spans="1:16" x14ac:dyDescent="0.2">
      <c r="A5" s="4">
        <v>340.11099999999999</v>
      </c>
      <c r="B5" s="4">
        <v>0.34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1.73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-0.49</v>
      </c>
      <c r="C10" s="3">
        <v>342.01900000000001</v>
      </c>
      <c r="D10" s="3">
        <v>-0.27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-0.28999999999999998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-0.22</v>
      </c>
      <c r="C13" s="3">
        <v>343.16300000000001</v>
      </c>
      <c r="D13" s="3">
        <v>0.18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1.08</v>
      </c>
    </row>
    <row r="15" spans="1:16" x14ac:dyDescent="0.2">
      <c r="A15" s="4">
        <v>343.92599999999999</v>
      </c>
      <c r="B15" s="4">
        <v>-0.24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-0.08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-0.31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0.01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0.25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0.23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-7.0000000000000007E-2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0.42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0.39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0.39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0.39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0.38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0.33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1.54</v>
      </c>
      <c r="C1825" s="3">
        <v>960.94399999999996</v>
      </c>
      <c r="D1825" s="3">
        <v>1.55</v>
      </c>
    </row>
    <row r="1826" spans="1:4" x14ac:dyDescent="0.2">
      <c r="A1826" s="4">
        <v>961.23900000000003</v>
      </c>
      <c r="B1826" s="4">
        <v>1.55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1.58</v>
      </c>
      <c r="C1827" s="3">
        <v>961.53499999999997</v>
      </c>
      <c r="D1827" s="3">
        <v>1.58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1.62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1.57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1.51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1.49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1.49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1.28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1.1399999999999999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1.1100000000000001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1.0900000000000001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1.08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1.05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1.04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1.04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1.06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1.07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1.07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1.06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G1" zoomScale="110" zoomScaleNormal="110" workbookViewId="0">
      <selection activeCell="K12" sqref="K12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48</v>
      </c>
      <c r="C3" s="15">
        <v>6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7.6607943578942717</v>
      </c>
      <c r="J3" s="18">
        <f>R3+(LOG10((Q3-S3)/(T3-(Q3*U3))))</f>
        <v>7.6638820954403473</v>
      </c>
      <c r="K3" s="30">
        <v>-0.01</v>
      </c>
      <c r="L3" s="30">
        <v>0.03</v>
      </c>
      <c r="M3" s="30">
        <v>0.12</v>
      </c>
      <c r="N3" s="31">
        <v>1.75</v>
      </c>
      <c r="O3" s="31">
        <v>1.68</v>
      </c>
      <c r="P3" s="31">
        <v>0.13</v>
      </c>
      <c r="Q3" s="18">
        <f>((O3-L3-(P3-M3))/(N3-K3-(P3-M3)))</f>
        <v>0.93714285714285706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0.93091714252338142</v>
      </c>
      <c r="Y3" s="18">
        <f t="shared" ref="Y3:Y12" si="0">M3-P3</f>
        <v>-1.0000000000000009E-2</v>
      </c>
    </row>
    <row r="4" spans="1:25" s="33" customFormat="1" x14ac:dyDescent="0.2">
      <c r="A4" s="15">
        <v>2</v>
      </c>
      <c r="B4" s="15" t="s">
        <v>48</v>
      </c>
      <c r="C4" s="15">
        <v>6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7.633643695551422</v>
      </c>
      <c r="J4" s="18">
        <f>R4+(LOG10((Q4-S4)/(T4-(Q4*U4))))</f>
        <v>7.6370586005134333</v>
      </c>
      <c r="K4" s="5">
        <v>0.05</v>
      </c>
      <c r="L4" s="5">
        <v>0.08</v>
      </c>
      <c r="M4" s="5">
        <v>0.17</v>
      </c>
      <c r="N4" s="6">
        <v>1.49</v>
      </c>
      <c r="O4" s="6">
        <v>1.35</v>
      </c>
      <c r="P4" s="6">
        <v>0.14000000000000001</v>
      </c>
      <c r="Q4" s="29">
        <f>((O4-L4-(P4-M4))/(N4-K4-(P4-M4)))</f>
        <v>0.88435374149659873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0.87783969763017389</v>
      </c>
      <c r="Y4" s="18">
        <f t="shared" si="0"/>
        <v>0.03</v>
      </c>
    </row>
    <row r="5" spans="1:25" s="29" customFormat="1" x14ac:dyDescent="0.2">
      <c r="A5" s="15">
        <v>3</v>
      </c>
      <c r="B5" s="15" t="s">
        <v>48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7.5048058403271165</v>
      </c>
      <c r="J5" s="29">
        <f t="shared" ref="J5:J12" si="2">R5+(LOG10((Q5-S5)/(T5-(Q5*U5))))</f>
        <v>7.5100680826480586</v>
      </c>
      <c r="K5" s="30">
        <v>0</v>
      </c>
      <c r="L5" s="30">
        <v>0.02</v>
      </c>
      <c r="M5" s="30">
        <v>0.1</v>
      </c>
      <c r="N5" s="31">
        <v>1.67</v>
      </c>
      <c r="O5" s="31">
        <v>1.1499999999999999</v>
      </c>
      <c r="P5" s="31">
        <v>0.13</v>
      </c>
      <c r="Q5" s="29">
        <f>((O5-L5-(P5-M5))/(N5-K5-(P5-M5)))</f>
        <v>0.6707317073170731</v>
      </c>
      <c r="R5" s="32">
        <f t="shared" ref="R5:R13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0.66305087973978827</v>
      </c>
      <c r="Y5" s="18">
        <f t="shared" si="0"/>
        <v>-0.03</v>
      </c>
    </row>
    <row r="6" spans="1:25" x14ac:dyDescent="0.2">
      <c r="A6" s="15">
        <v>4</v>
      </c>
      <c r="B6" s="15" t="s">
        <v>48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7.3823156966379777</v>
      </c>
      <c r="J6" s="29">
        <f t="shared" si="2"/>
        <v>7.3898955940120556</v>
      </c>
      <c r="K6" s="5">
        <v>0.05</v>
      </c>
      <c r="L6" s="5">
        <v>0.08</v>
      </c>
      <c r="M6" s="5">
        <v>0.16</v>
      </c>
      <c r="N6" s="6">
        <v>0.72</v>
      </c>
      <c r="O6" s="6">
        <v>0.43</v>
      </c>
      <c r="P6" s="6">
        <v>0.17</v>
      </c>
      <c r="Q6" s="15">
        <f>((O6-L6-(P6-M6))/(N6-K6-(P6-M6)))</f>
        <v>0.51515151515151514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0.50662092301390094</v>
      </c>
      <c r="Y6" s="18">
        <f t="shared" si="0"/>
        <v>-1.0000000000000009E-2</v>
      </c>
    </row>
    <row r="7" spans="1:25" x14ac:dyDescent="0.2">
      <c r="A7" s="15">
        <v>5</v>
      </c>
      <c r="B7" s="15" t="s">
        <v>48</v>
      </c>
      <c r="C7" s="15">
        <v>1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6.8712678613497564</v>
      </c>
      <c r="J7" s="29">
        <f t="shared" si="2"/>
        <v>6.8993186772847706</v>
      </c>
      <c r="K7" s="30">
        <v>-0.06</v>
      </c>
      <c r="L7" s="30">
        <v>-0.03</v>
      </c>
      <c r="M7" s="30">
        <v>7.0000000000000007E-2</v>
      </c>
      <c r="N7" s="31">
        <v>0.56000000000000005</v>
      </c>
      <c r="O7" s="31">
        <v>7.0000000000000007E-2</v>
      </c>
      <c r="P7" s="31">
        <v>0.06</v>
      </c>
      <c r="Q7" s="15">
        <f t="shared" ref="Q7:Q12" si="5">((O7-L7-(P7-M7))/(N7-K7-(P7-M7)))</f>
        <v>0.17460317460317459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0.16421253905740593</v>
      </c>
      <c r="Y7" s="18">
        <f t="shared" si="0"/>
        <v>1.0000000000000009E-2</v>
      </c>
    </row>
    <row r="8" spans="1:25" x14ac:dyDescent="0.2">
      <c r="A8" s="15">
        <v>6</v>
      </c>
      <c r="B8" s="15" t="s">
        <v>48</v>
      </c>
      <c r="C8" s="15">
        <v>1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7.1642891340728703</v>
      </c>
      <c r="J8" s="29">
        <f t="shared" si="2"/>
        <v>7.1779301702070981</v>
      </c>
      <c r="K8" s="30">
        <v>0.03</v>
      </c>
      <c r="L8" s="30">
        <v>0.05</v>
      </c>
      <c r="M8" s="30">
        <v>0.14000000000000001</v>
      </c>
      <c r="N8" s="31">
        <v>0.65</v>
      </c>
      <c r="O8" s="31">
        <v>0.25</v>
      </c>
      <c r="P8" s="31">
        <v>0.14000000000000001</v>
      </c>
      <c r="Q8" s="15">
        <f t="shared" si="5"/>
        <v>0.32258064516129037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0.31299824881652266</v>
      </c>
      <c r="Y8" s="18">
        <f t="shared" si="0"/>
        <v>0</v>
      </c>
    </row>
    <row r="9" spans="1:25" x14ac:dyDescent="0.2">
      <c r="A9" s="15">
        <v>1</v>
      </c>
      <c r="B9" s="15"/>
      <c r="C9" s="15"/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7.0989027226418289</v>
      </c>
      <c r="J9" s="29">
        <f t="shared" si="2"/>
        <v>7.1150097767412142</v>
      </c>
      <c r="K9" s="30">
        <v>0.03</v>
      </c>
      <c r="L9" s="30">
        <v>0.05</v>
      </c>
      <c r="M9" s="30">
        <v>0.14000000000000001</v>
      </c>
      <c r="N9" s="31">
        <v>0.61</v>
      </c>
      <c r="O9" s="31">
        <v>0.22</v>
      </c>
      <c r="P9" s="31">
        <v>0.15</v>
      </c>
      <c r="Q9" s="15">
        <f t="shared" si="5"/>
        <v>0.28070175438596495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0.2708906194292221</v>
      </c>
      <c r="Y9" s="18">
        <f t="shared" si="0"/>
        <v>-9.9999999999999811E-3</v>
      </c>
    </row>
    <row r="10" spans="1:25" x14ac:dyDescent="0.2">
      <c r="A10" s="15">
        <v>2</v>
      </c>
      <c r="B10" s="15"/>
      <c r="C10" s="15"/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7.080267848544139</v>
      </c>
      <c r="J10" s="29">
        <f t="shared" si="2"/>
        <v>7.0971452568974627</v>
      </c>
      <c r="K10" s="30">
        <v>-0.04</v>
      </c>
      <c r="L10" s="30">
        <v>-0.01</v>
      </c>
      <c r="M10" s="30">
        <v>0.08</v>
      </c>
      <c r="N10" s="31">
        <v>0.6</v>
      </c>
      <c r="O10" s="31">
        <v>0.17</v>
      </c>
      <c r="P10" s="31">
        <v>0.09</v>
      </c>
      <c r="Q10" s="15">
        <f t="shared" si="5"/>
        <v>0.26984126984126988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0.25997081592659527</v>
      </c>
      <c r="Y10" s="18">
        <f t="shared" si="0"/>
        <v>-9.999999999999995E-3</v>
      </c>
    </row>
    <row r="11" spans="1:25" x14ac:dyDescent="0.2">
      <c r="A11" s="15">
        <v>3</v>
      </c>
      <c r="B11" s="15"/>
      <c r="C11" s="15"/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7.5902939912219507</v>
      </c>
      <c r="J11" s="29">
        <f t="shared" si="2"/>
        <v>7.5942731118527345</v>
      </c>
      <c r="K11" s="30">
        <v>0.04</v>
      </c>
      <c r="L11" s="30">
        <v>7.0000000000000007E-2</v>
      </c>
      <c r="M11" s="30">
        <v>0.15</v>
      </c>
      <c r="N11" s="31">
        <v>0.73</v>
      </c>
      <c r="O11" s="31">
        <v>0.63</v>
      </c>
      <c r="P11" s="31">
        <v>0.17</v>
      </c>
      <c r="Q11" s="15">
        <f t="shared" si="5"/>
        <v>0.80597014925373145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0.79902798148623555</v>
      </c>
      <c r="Y11" s="18">
        <f t="shared" si="0"/>
        <v>-2.0000000000000018E-2</v>
      </c>
    </row>
    <row r="12" spans="1:25" x14ac:dyDescent="0.2">
      <c r="A12" s="15">
        <v>4</v>
      </c>
      <c r="B12" s="15"/>
      <c r="C12" s="15"/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7.6014067779814205</v>
      </c>
      <c r="J12" s="29">
        <f t="shared" si="2"/>
        <v>7.6052361243975959</v>
      </c>
      <c r="K12" s="5">
        <v>0.02</v>
      </c>
      <c r="L12" s="5">
        <v>0.04</v>
      </c>
      <c r="M12" s="5">
        <v>0.13</v>
      </c>
      <c r="N12" s="6">
        <v>0.65</v>
      </c>
      <c r="O12" s="6">
        <v>0.56000000000000005</v>
      </c>
      <c r="P12" s="6">
        <v>0.13</v>
      </c>
      <c r="Q12" s="15">
        <f t="shared" si="5"/>
        <v>0.82539682539682546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0.81856076433019953</v>
      </c>
      <c r="Y12" s="18">
        <f t="shared" si="0"/>
        <v>0</v>
      </c>
    </row>
    <row r="13" spans="1:25" x14ac:dyDescent="0.2">
      <c r="A13" s="15">
        <v>5</v>
      </c>
      <c r="B13" s="15"/>
      <c r="C13" s="15"/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7.4477878013087757</v>
      </c>
      <c r="J13" s="29">
        <f>R13+(LOG10((Q13-S13)/(T13-(Q13*U13))))</f>
        <v>7.4540509125266219</v>
      </c>
      <c r="K13" s="30">
        <v>0.08</v>
      </c>
      <c r="L13" s="30">
        <v>0.08</v>
      </c>
      <c r="M13" s="30">
        <v>0.17</v>
      </c>
      <c r="N13" s="31">
        <v>0.66</v>
      </c>
      <c r="O13" s="31">
        <v>0.42</v>
      </c>
      <c r="P13" s="31">
        <v>0.16</v>
      </c>
      <c r="Q13" s="15">
        <f>((O13-L13-(P13-M13))/(N13-K13-(P13-M13)))</f>
        <v>0.59322033898305071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0.58511615151067853</v>
      </c>
      <c r="Y13" s="18">
        <f>M13-P13</f>
        <v>1.0000000000000009E-2</v>
      </c>
    </row>
    <row r="14" spans="1:25" x14ac:dyDescent="0.2">
      <c r="A14" s="15">
        <v>5</v>
      </c>
      <c r="B14" s="15"/>
      <c r="C14" s="15"/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7.4399885290035357</v>
      </c>
      <c r="J14" s="29">
        <f>R14+(LOG10((Q14-S14)/(T14-(Q14*U14))))</f>
        <v>7.4463986453184408</v>
      </c>
      <c r="K14" s="30">
        <v>-0.05</v>
      </c>
      <c r="L14" s="30">
        <v>-0.03</v>
      </c>
      <c r="M14" s="30">
        <v>0.06</v>
      </c>
      <c r="N14" s="31">
        <v>0.56000000000000005</v>
      </c>
      <c r="O14" s="31">
        <v>0.33</v>
      </c>
      <c r="P14" s="31">
        <v>7.0000000000000007E-2</v>
      </c>
      <c r="Q14" s="15">
        <f>((O14-L14-(P14-M14))/(N14-K14-(P14-M14)))</f>
        <v>0.58333333333333326</v>
      </c>
      <c r="R14" s="32">
        <f t="shared" ref="R14" si="6">(1245.69/(F14+273.15))+3.8275+0.00211*(35-G14)</f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0.57517514395434322</v>
      </c>
      <c r="Y14" s="18">
        <f>M14-P14</f>
        <v>-1.0000000000000009E-2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I15" s="29">
        <f>R15+(LOG10((X15-S15)/(T15-(X15*U15))))</f>
        <v>7.5669909805406075</v>
      </c>
      <c r="J15" s="18">
        <f t="shared" ref="J15:J20" si="7">R15+(LOG10((Q15-S15)/(T15-(Q15*U15))))</f>
        <v>7.5712962788957361</v>
      </c>
      <c r="K15" s="30">
        <v>-0.06</v>
      </c>
      <c r="L15" s="30">
        <v>-0.03</v>
      </c>
      <c r="M15" s="30">
        <v>0.06</v>
      </c>
      <c r="N15" s="31">
        <v>0.55000000000000004</v>
      </c>
      <c r="O15" s="31">
        <v>0.44</v>
      </c>
      <c r="P15" s="31">
        <v>7.0000000000000007E-2</v>
      </c>
      <c r="Q15" s="18">
        <f t="shared" ref="Q15:Q20" si="8">((O15-L15-(P15-M15))/(N15-K15-(P15-M15)))</f>
        <v>0.7666666666666665</v>
      </c>
      <c r="R15" s="18">
        <f t="shared" ref="R15:R20" si="9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>
        <f t="shared" ref="X15:X20" si="10">Q15-(H15*(V15+(W15*Q15)))</f>
        <v>0.75950982692753255</v>
      </c>
      <c r="Y15" s="18">
        <f t="shared" ref="Y15:Y20" si="11">M15-P15</f>
        <v>-1.0000000000000009E-2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>
        <f t="shared" ref="I16:I20" si="12">R16+(LOG10((X16-S16)/(T16-(X16*U16))))</f>
        <v>7.5651462531658469</v>
      </c>
      <c r="J16" s="18">
        <f t="shared" si="7"/>
        <v>7.5694780928541903</v>
      </c>
      <c r="K16" s="30">
        <v>0</v>
      </c>
      <c r="L16" s="30">
        <v>0.03</v>
      </c>
      <c r="M16" s="30">
        <v>0.12</v>
      </c>
      <c r="N16" s="31">
        <v>0.54</v>
      </c>
      <c r="O16" s="31">
        <v>0.44</v>
      </c>
      <c r="P16" s="31">
        <v>0.11</v>
      </c>
      <c r="Q16" s="18">
        <f t="shared" si="8"/>
        <v>0.76363636363636367</v>
      </c>
      <c r="R16" s="18">
        <f t="shared" si="9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>
        <f t="shared" si="10"/>
        <v>0.75646297266351303</v>
      </c>
      <c r="Y16" s="18">
        <f t="shared" si="11"/>
        <v>9.999999999999995E-3</v>
      </c>
    </row>
    <row r="17" spans="2:25" x14ac:dyDescent="0.2">
      <c r="B17" s="15"/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>
        <f t="shared" si="12"/>
        <v>7.5720275328574234</v>
      </c>
      <c r="J17" s="18">
        <f t="shared" si="7"/>
        <v>7.5762609126316232</v>
      </c>
      <c r="K17" s="30">
        <v>-0.01</v>
      </c>
      <c r="L17" s="30">
        <v>0.02</v>
      </c>
      <c r="M17" s="30">
        <v>0.11</v>
      </c>
      <c r="N17" s="31">
        <v>0.4</v>
      </c>
      <c r="O17" s="31">
        <v>0.34</v>
      </c>
      <c r="P17" s="31">
        <v>0.12</v>
      </c>
      <c r="Q17" s="18">
        <f t="shared" si="8"/>
        <v>0.77499999999999991</v>
      </c>
      <c r="R17" s="18">
        <f t="shared" si="9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>
        <f t="shared" si="10"/>
        <v>0.76788867615358669</v>
      </c>
      <c r="Y17" s="18">
        <f t="shared" si="11"/>
        <v>-9.999999999999995E-3</v>
      </c>
    </row>
    <row r="18" spans="2:25" x14ac:dyDescent="0.2">
      <c r="B18" s="15"/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>
        <f t="shared" si="12"/>
        <v>7.5819441793726536</v>
      </c>
      <c r="J18" s="18">
        <f t="shared" si="7"/>
        <v>7.5860382608262773</v>
      </c>
      <c r="K18" s="30">
        <v>-0.03</v>
      </c>
      <c r="L18" s="30">
        <v>-0.01</v>
      </c>
      <c r="M18" s="30">
        <v>0.08</v>
      </c>
      <c r="N18" s="31">
        <v>0.46</v>
      </c>
      <c r="O18" s="31">
        <v>0.38</v>
      </c>
      <c r="P18" s="31">
        <v>0.09</v>
      </c>
      <c r="Q18" s="18">
        <f t="shared" si="8"/>
        <v>0.79166666666666674</v>
      </c>
      <c r="R18" s="18">
        <f t="shared" si="9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>
        <f t="shared" si="10"/>
        <v>0.78464637460569497</v>
      </c>
      <c r="Y18" s="18">
        <f t="shared" si="11"/>
        <v>-9.999999999999995E-3</v>
      </c>
    </row>
    <row r="19" spans="2:25" x14ac:dyDescent="0.2">
      <c r="B19" s="15"/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>
        <f t="shared" si="12"/>
        <v>7.0684025923963958</v>
      </c>
      <c r="J19" s="18">
        <f t="shared" si="7"/>
        <v>7.0857872033983149</v>
      </c>
      <c r="K19" s="30">
        <v>-7.0000000000000007E-2</v>
      </c>
      <c r="L19" s="30">
        <v>-0.04</v>
      </c>
      <c r="M19" s="30">
        <v>0.06</v>
      </c>
      <c r="N19" s="31">
        <v>0.51</v>
      </c>
      <c r="O19" s="31">
        <v>0.12</v>
      </c>
      <c r="P19" s="31">
        <v>7.0000000000000007E-2</v>
      </c>
      <c r="Q19" s="18">
        <f t="shared" si="8"/>
        <v>0.26315789473684209</v>
      </c>
      <c r="R19" s="18">
        <f t="shared" si="9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>
        <f t="shared" si="10"/>
        <v>0.25325093684805561</v>
      </c>
      <c r="Y19" s="18">
        <f t="shared" si="11"/>
        <v>-1.0000000000000009E-2</v>
      </c>
    </row>
    <row r="20" spans="2:25" x14ac:dyDescent="0.2">
      <c r="B20" s="15"/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>
        <f t="shared" si="12"/>
        <v>7.0746710440780154</v>
      </c>
      <c r="J20" s="18">
        <f t="shared" si="7"/>
        <v>7.0917860515589508</v>
      </c>
      <c r="K20" s="30">
        <v>0.04</v>
      </c>
      <c r="L20" s="30">
        <v>0.06</v>
      </c>
      <c r="M20" s="30">
        <v>0.14000000000000001</v>
      </c>
      <c r="N20" s="31">
        <v>0.65</v>
      </c>
      <c r="O20" s="31">
        <v>0.23</v>
      </c>
      <c r="P20" s="31">
        <v>0.15</v>
      </c>
      <c r="Q20" s="18">
        <f t="shared" si="8"/>
        <v>0.26666666666666672</v>
      </c>
      <c r="R20" s="18">
        <f t="shared" si="9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>
        <f t="shared" si="10"/>
        <v>0.25677887336428895</v>
      </c>
      <c r="Y20" s="18">
        <f t="shared" si="11"/>
        <v>-9.9999999999999811E-3</v>
      </c>
    </row>
    <row r="21" spans="2:25" x14ac:dyDescent="0.2">
      <c r="B21" s="15"/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>
        <f t="shared" ref="I21:I22" si="13">R21+(LOG10((X21-S21)/(T21-(X21*U21))))</f>
        <v>7.5061861743604821</v>
      </c>
      <c r="J21" s="18">
        <f t="shared" ref="J21:J22" si="14">R21+(LOG10((Q21-S21)/(T21-(Q21*U21))))</f>
        <v>7.5114257186587663</v>
      </c>
      <c r="K21" s="30">
        <v>-0.06</v>
      </c>
      <c r="L21" s="30">
        <v>-0.03</v>
      </c>
      <c r="M21" s="30">
        <v>0.05</v>
      </c>
      <c r="N21" s="31">
        <v>0.49</v>
      </c>
      <c r="O21" s="31">
        <v>0.34</v>
      </c>
      <c r="P21" s="31">
        <v>0.05</v>
      </c>
      <c r="Q21" s="18">
        <f t="shared" ref="Q21:Q22" si="15">((O21-L21-(P21-M21))/(N21-K21-(P21-M21)))</f>
        <v>0.67272727272727262</v>
      </c>
      <c r="R21" s="18">
        <f t="shared" ref="R21:R22" si="16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>
        <f t="shared" ref="X21:X22" si="17">Q21-(H21*(V21+(W21*Q21)))</f>
        <v>0.66505734474292311</v>
      </c>
      <c r="Y21" s="18">
        <f t="shared" ref="Y21:Y32" si="18">M21-P21</f>
        <v>0</v>
      </c>
    </row>
    <row r="22" spans="2:25" x14ac:dyDescent="0.2">
      <c r="B22" s="15"/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>
        <f t="shared" si="13"/>
        <v>7.4815175670343068</v>
      </c>
      <c r="J22" s="18">
        <f t="shared" si="14"/>
        <v>7.4871733950223645</v>
      </c>
      <c r="K22" s="30">
        <v>-0.05</v>
      </c>
      <c r="L22" s="30">
        <v>-0.02</v>
      </c>
      <c r="M22" s="30">
        <v>7.0000000000000007E-2</v>
      </c>
      <c r="N22" s="31">
        <v>0.53</v>
      </c>
      <c r="O22" s="31">
        <v>0.35</v>
      </c>
      <c r="P22" s="31">
        <v>7.0000000000000007E-2</v>
      </c>
      <c r="Q22" s="18">
        <f t="shared" si="15"/>
        <v>0.63793103448275856</v>
      </c>
      <c r="R22" s="18">
        <f t="shared" si="16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>
        <f t="shared" si="17"/>
        <v>0.63007105267676644</v>
      </c>
      <c r="Y22" s="18">
        <f t="shared" si="18"/>
        <v>0</v>
      </c>
    </row>
    <row r="23" spans="2:25" x14ac:dyDescent="0.2">
      <c r="B23" s="15"/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8"/>
        <v>0</v>
      </c>
    </row>
    <row r="24" spans="2:25" x14ac:dyDescent="0.2">
      <c r="B24" s="15"/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8"/>
        <v>0</v>
      </c>
    </row>
    <row r="25" spans="2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9">R25+(LOG10((X25-S25)/(T25-(X25*U25))))</f>
        <v>#VALUE!</v>
      </c>
      <c r="J25" s="18" t="e">
        <f t="shared" ref="J25:J32" si="20">R25+(LOG10((Q25-S25)/(T25-(Q25*U25))))</f>
        <v>#VALUE!</v>
      </c>
      <c r="K25" s="30"/>
      <c r="L25" s="30" t="s">
        <v>47</v>
      </c>
      <c r="M25" s="30"/>
      <c r="N25" s="31"/>
      <c r="O25" s="31"/>
      <c r="P25" s="31"/>
      <c r="Q25" s="18" t="e">
        <f>((O25-L25-(P25-M25))/(N25-K25-(P25-M25)))</f>
        <v>#VALUE!</v>
      </c>
      <c r="R25" s="18">
        <f t="shared" ref="R25:R38" si="21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#VALUE!</v>
      </c>
      <c r="Y25" s="18">
        <f t="shared" si="18"/>
        <v>0</v>
      </c>
    </row>
    <row r="26" spans="2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9"/>
        <v>#DIV/0!</v>
      </c>
      <c r="J26" s="18" t="e">
        <f t="shared" si="20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1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2">Q26-(H26*(V26+(W26*Q26)))</f>
        <v>#DIV/0!</v>
      </c>
      <c r="Y26" s="18">
        <f t="shared" si="18"/>
        <v>0</v>
      </c>
    </row>
    <row r="27" spans="2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9"/>
        <v>#DIV/0!</v>
      </c>
      <c r="J27" s="18" t="e">
        <f t="shared" si="20"/>
        <v>#DIV/0!</v>
      </c>
      <c r="K27" s="30"/>
      <c r="L27" s="30"/>
      <c r="M27" s="30"/>
      <c r="N27" s="31"/>
      <c r="O27" s="31"/>
      <c r="P27" s="31"/>
      <c r="Q27" s="18" t="e">
        <f t="shared" ref="Q27:Q32" si="23">((O27-L27-(P27-M27))/(N27-K27-(P27-M27)))</f>
        <v>#DIV/0!</v>
      </c>
      <c r="R27" s="18">
        <f t="shared" si="21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2"/>
        <v>#DIV/0!</v>
      </c>
      <c r="Y27" s="18">
        <f t="shared" si="18"/>
        <v>0</v>
      </c>
    </row>
    <row r="28" spans="2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9"/>
        <v>#DIV/0!</v>
      </c>
      <c r="J28" s="18" t="e">
        <f t="shared" si="20"/>
        <v>#DIV/0!</v>
      </c>
      <c r="K28" s="30"/>
      <c r="L28" s="30"/>
      <c r="M28" s="30"/>
      <c r="N28" s="31"/>
      <c r="O28" s="31"/>
      <c r="P28" s="31"/>
      <c r="Q28" s="18" t="e">
        <f t="shared" si="23"/>
        <v>#DIV/0!</v>
      </c>
      <c r="R28" s="18">
        <f t="shared" si="21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2"/>
        <v>#DIV/0!</v>
      </c>
      <c r="Y28" s="18">
        <f t="shared" si="18"/>
        <v>0</v>
      </c>
    </row>
    <row r="29" spans="2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9"/>
        <v>#DIV/0!</v>
      </c>
      <c r="J29" s="18" t="e">
        <f t="shared" si="20"/>
        <v>#DIV/0!</v>
      </c>
      <c r="K29" s="30"/>
      <c r="L29" s="30"/>
      <c r="M29" s="30"/>
      <c r="N29" s="31"/>
      <c r="O29" s="31"/>
      <c r="P29" s="31"/>
      <c r="Q29" s="18" t="e">
        <f t="shared" si="23"/>
        <v>#DIV/0!</v>
      </c>
      <c r="R29" s="18">
        <f t="shared" si="21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2"/>
        <v>#DIV/0!</v>
      </c>
      <c r="Y29" s="18">
        <f t="shared" si="18"/>
        <v>0</v>
      </c>
    </row>
    <row r="30" spans="2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9"/>
        <v>#DIV/0!</v>
      </c>
      <c r="J30" s="18" t="e">
        <f t="shared" si="20"/>
        <v>#DIV/0!</v>
      </c>
      <c r="K30" s="30"/>
      <c r="L30" s="30"/>
      <c r="M30" s="30"/>
      <c r="N30" s="31"/>
      <c r="O30" s="31"/>
      <c r="P30" s="31"/>
      <c r="Q30" s="18" t="e">
        <f t="shared" si="23"/>
        <v>#DIV/0!</v>
      </c>
      <c r="R30" s="18">
        <f t="shared" si="21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2"/>
        <v>#DIV/0!</v>
      </c>
      <c r="Y30" s="18">
        <f t="shared" si="18"/>
        <v>0</v>
      </c>
    </row>
    <row r="31" spans="2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9"/>
        <v>#DIV/0!</v>
      </c>
      <c r="J31" s="18" t="e">
        <f t="shared" si="20"/>
        <v>#DIV/0!</v>
      </c>
      <c r="K31" s="30"/>
      <c r="L31" s="30"/>
      <c r="M31" s="30"/>
      <c r="N31" s="31"/>
      <c r="O31" s="31"/>
      <c r="P31" s="31"/>
      <c r="Q31" s="18" t="e">
        <f t="shared" si="23"/>
        <v>#DIV/0!</v>
      </c>
      <c r="R31" s="18">
        <f t="shared" si="21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2"/>
        <v>#DIV/0!</v>
      </c>
      <c r="Y31" s="18">
        <f t="shared" si="18"/>
        <v>0</v>
      </c>
    </row>
    <row r="32" spans="2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9"/>
        <v>#DIV/0!</v>
      </c>
      <c r="J32" s="18" t="e">
        <f t="shared" si="20"/>
        <v>#DIV/0!</v>
      </c>
      <c r="K32" s="30"/>
      <c r="L32" s="30"/>
      <c r="M32" s="30"/>
      <c r="N32" s="31"/>
      <c r="O32" s="31"/>
      <c r="P32" s="31"/>
      <c r="Q32" s="18" t="e">
        <f t="shared" si="23"/>
        <v>#DIV/0!</v>
      </c>
      <c r="R32" s="18">
        <f t="shared" si="21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2"/>
        <v>#DIV/0!</v>
      </c>
      <c r="Y32" s="18">
        <f t="shared" si="18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1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1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4">R35+(LOG10((X35-S35)/(T35-(X35*U35))))</f>
        <v>#DIV/0!</v>
      </c>
      <c r="J35" s="18" t="e">
        <f t="shared" ref="J35:J38" si="25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6">((O35-L35-(P35-M35))/(N35-K35-(P35-M35)))</f>
        <v>#DIV/0!</v>
      </c>
      <c r="R35" s="18">
        <f t="shared" si="21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7">Q35-(H35*(V35+(W35*Q35)))</f>
        <v>#DIV/0!</v>
      </c>
      <c r="Y35" s="18">
        <f t="shared" ref="Y35:Y38" si="28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4"/>
        <v>#DIV/0!</v>
      </c>
      <c r="J36" s="18" t="e">
        <f t="shared" si="25"/>
        <v>#DIV/0!</v>
      </c>
      <c r="K36" s="30"/>
      <c r="L36" s="30"/>
      <c r="M36" s="30"/>
      <c r="N36" s="31"/>
      <c r="O36" s="31"/>
      <c r="P36" s="31"/>
      <c r="Q36" s="18" t="e">
        <f t="shared" si="26"/>
        <v>#DIV/0!</v>
      </c>
      <c r="R36" s="18">
        <f t="shared" si="21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7"/>
        <v>#DIV/0!</v>
      </c>
      <c r="Y36" s="18">
        <f t="shared" si="28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4"/>
        <v>#DIV/0!</v>
      </c>
      <c r="J37" s="18" t="e">
        <f t="shared" si="25"/>
        <v>#DIV/0!</v>
      </c>
      <c r="K37" s="30"/>
      <c r="L37" s="30"/>
      <c r="M37" s="30"/>
      <c r="N37" s="31"/>
      <c r="O37" s="31"/>
      <c r="P37" s="31"/>
      <c r="Q37" s="18" t="e">
        <f t="shared" si="26"/>
        <v>#DIV/0!</v>
      </c>
      <c r="R37" s="18">
        <f t="shared" si="21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7"/>
        <v>#DIV/0!</v>
      </c>
      <c r="Y37" s="18">
        <f t="shared" si="28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4"/>
        <v>#DIV/0!</v>
      </c>
      <c r="J38" s="18" t="e">
        <f t="shared" si="25"/>
        <v>#DIV/0!</v>
      </c>
      <c r="K38" s="30"/>
      <c r="L38" s="30"/>
      <c r="M38" s="30"/>
      <c r="N38" s="31"/>
      <c r="O38" s="31"/>
      <c r="P38" s="31"/>
      <c r="Q38" s="18" t="e">
        <f t="shared" si="26"/>
        <v>#DIV/0!</v>
      </c>
      <c r="R38" s="18">
        <f t="shared" si="21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7"/>
        <v>#DIV/0!</v>
      </c>
      <c r="Y38" s="18">
        <f t="shared" si="28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0.09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0.19</v>
      </c>
      <c r="C3" s="3">
        <v>339.34800000000001</v>
      </c>
      <c r="D3" s="3">
        <v>0.3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0.65</v>
      </c>
      <c r="L3" s="6">
        <f>D650</f>
        <v>0.23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0.53</v>
      </c>
    </row>
    <row r="5" spans="1:16" x14ac:dyDescent="0.2">
      <c r="A5" s="4">
        <v>340.11099999999999</v>
      </c>
      <c r="B5" s="4">
        <v>0.28999999999999998</v>
      </c>
      <c r="C5" s="3">
        <v>340.11099999999999</v>
      </c>
      <c r="D5" s="3">
        <v>0.59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1.19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0.56000000000000005</v>
      </c>
    </row>
    <row r="8" spans="1:16" x14ac:dyDescent="0.2">
      <c r="A8" s="4">
        <v>341.25599999999997</v>
      </c>
      <c r="B8" s="4">
        <v>-0.21</v>
      </c>
      <c r="C8" s="3">
        <v>341.25599999999997</v>
      </c>
      <c r="D8" s="3">
        <v>1.38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-0.12</v>
      </c>
    </row>
    <row r="11" spans="1:16" x14ac:dyDescent="0.2">
      <c r="A11" s="4">
        <v>342.4</v>
      </c>
      <c r="B11" s="4">
        <v>-0.62</v>
      </c>
      <c r="C11" s="3">
        <v>342.4</v>
      </c>
      <c r="D11" s="3">
        <v>-0.56000000000000005</v>
      </c>
    </row>
    <row r="12" spans="1:16" x14ac:dyDescent="0.2">
      <c r="A12" s="4">
        <v>342.78199999999998</v>
      </c>
      <c r="B12" s="4">
        <v>-1.03</v>
      </c>
      <c r="C12" s="3">
        <v>342.78199999999998</v>
      </c>
      <c r="D12" s="3">
        <v>-0.66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-0.03</v>
      </c>
    </row>
    <row r="15" spans="1:16" x14ac:dyDescent="0.2">
      <c r="A15" s="4">
        <v>343.92599999999999</v>
      </c>
      <c r="B15" s="4">
        <v>-0.21</v>
      </c>
      <c r="C15" s="3">
        <v>343.92599999999999</v>
      </c>
      <c r="D15" s="3">
        <v>-0.08</v>
      </c>
    </row>
    <row r="16" spans="1:16" x14ac:dyDescent="0.2">
      <c r="A16" s="4">
        <v>344.30700000000002</v>
      </c>
      <c r="B16" s="4">
        <v>0.28999999999999998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-0.64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0.93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0.64</v>
      </c>
    </row>
    <row r="21" spans="1:4" x14ac:dyDescent="0.2">
      <c r="A21" s="4">
        <v>346.21199999999999</v>
      </c>
      <c r="B21" s="4">
        <v>1.8</v>
      </c>
      <c r="C21" s="3">
        <v>346.21199999999999</v>
      </c>
      <c r="D21" s="3">
        <v>0.27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0.21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0.19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N33" sqref="N3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0.53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0.77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0.49</v>
      </c>
      <c r="L3" s="6">
        <f>D650</f>
        <v>0.34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0.54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0.86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1.29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1.73</v>
      </c>
      <c r="C17" s="3">
        <v>344.68799999999999</v>
      </c>
      <c r="D17" s="3">
        <v>1.1200000000000001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-0.31</v>
      </c>
      <c r="C22" s="3">
        <v>346.59300000000002</v>
      </c>
      <c r="D22" s="3">
        <v>7.0000000000000007E-2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0.38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0.41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0.41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0.38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0.38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0.37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0.37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0.37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1.58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1.59</v>
      </c>
    </row>
    <row r="1831" spans="1:4" x14ac:dyDescent="0.2">
      <c r="A1831" s="4">
        <v>962.71699999999998</v>
      </c>
      <c r="B1831" s="4">
        <v>1.59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1.61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1.57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1.55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1.56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1.56</v>
      </c>
      <c r="C1882" s="3">
        <v>977.70799999999997</v>
      </c>
      <c r="D1882" s="3">
        <v>1.58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1.57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1.57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</v>
      </c>
    </row>
    <row r="1886" spans="1:4" x14ac:dyDescent="0.2">
      <c r="A1886" s="4">
        <v>978.87699999999995</v>
      </c>
      <c r="B1886" s="4">
        <v>1.59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1.56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1.52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1.49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1.44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1.44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1.44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1.43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1.44</v>
      </c>
    </row>
    <row r="1929" spans="1:4" x14ac:dyDescent="0.2">
      <c r="A1929" s="4">
        <v>991.39400000000001</v>
      </c>
      <c r="B1929" s="4">
        <v>1.45</v>
      </c>
      <c r="C1929" s="3">
        <v>991.39400000000001</v>
      </c>
      <c r="D1929" s="3">
        <v>1.43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1.43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1.41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1.38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1.39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1.23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1.25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1.19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1.1000000000000001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1.0900000000000001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1.07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1.07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1.0900000000000001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0.94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0.93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0.93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0.46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0.53</v>
      </c>
      <c r="L3" s="6">
        <f>D650</f>
        <v>0.35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0.91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0.51</v>
      </c>
    </row>
    <row r="15" spans="1:16" x14ac:dyDescent="0.2">
      <c r="A15" s="4">
        <v>343.92599999999999</v>
      </c>
      <c r="B15" s="4">
        <v>0.2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1.32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23" sqref="M2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topLeftCell="A107" workbookViewId="0">
      <selection sqref="A1:B14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-0.06</v>
      </c>
      <c r="C2" s="3">
        <v>338.96600000000001</v>
      </c>
      <c r="D2" s="3">
        <v>-0.01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-0.06</v>
      </c>
      <c r="C3" s="3">
        <v>339.34800000000001</v>
      </c>
      <c r="D3" s="3">
        <v>0.03</v>
      </c>
      <c r="H3" s="5">
        <f>B252</f>
        <v>-0.01</v>
      </c>
      <c r="I3" s="5">
        <f>B650</f>
        <v>0.03</v>
      </c>
      <c r="J3" s="5">
        <f>B1091</f>
        <v>0.12</v>
      </c>
      <c r="K3" s="6">
        <f>D252</f>
        <v>1.75</v>
      </c>
      <c r="L3" s="6">
        <f>D650</f>
        <v>1.68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0.02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0.08</v>
      </c>
      <c r="P5" s="9"/>
    </row>
    <row r="6" spans="1:16" x14ac:dyDescent="0.2">
      <c r="A6" s="4">
        <v>340.49299999999999</v>
      </c>
      <c r="B6" s="4">
        <v>0.09</v>
      </c>
      <c r="C6" s="3">
        <v>340.49299999999999</v>
      </c>
      <c r="D6" s="3">
        <v>0.1</v>
      </c>
    </row>
    <row r="7" spans="1:16" x14ac:dyDescent="0.2">
      <c r="A7" s="4">
        <v>340.875</v>
      </c>
      <c r="B7" s="4">
        <v>0.2</v>
      </c>
      <c r="C7" s="3">
        <v>340.875</v>
      </c>
      <c r="D7" s="3">
        <v>0.17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0.86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0.36</v>
      </c>
      <c r="C12" s="3">
        <v>342.78199999999998</v>
      </c>
      <c r="D12" s="3">
        <v>0.65</v>
      </c>
    </row>
    <row r="13" spans="1:16" x14ac:dyDescent="0.2">
      <c r="A13" s="4">
        <v>343.16300000000001</v>
      </c>
      <c r="B13" s="4">
        <v>-0.35</v>
      </c>
      <c r="C13" s="3">
        <v>343.16300000000001</v>
      </c>
      <c r="D13" s="3">
        <v>0.15</v>
      </c>
    </row>
    <row r="14" spans="1:16" x14ac:dyDescent="0.2">
      <c r="A14" s="4">
        <v>343.54399999999998</v>
      </c>
      <c r="B14" s="4">
        <v>0.51</v>
      </c>
      <c r="C14" s="3">
        <v>343.54399999999998</v>
      </c>
      <c r="D14" s="3">
        <v>-0.18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-0.32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1.67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1.02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7.0000000000000007E-2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0.9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0.74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0.74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0.77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0.73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0.67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0.65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0.64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0.62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0.6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0.61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0.56000000000000005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0.55000000000000004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0.55000000000000004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0.55000000000000004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0.53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0.55000000000000004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0.57999999999999996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0.62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0.61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0.61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0.63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0.67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0.68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0.68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0.69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0.72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0.76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0.76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0.78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0.78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0.79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0.77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0.81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0.79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0.78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0.81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0.81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0.81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0.78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0.83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0.83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0.83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0.84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0.82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0.81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0.84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0.82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0.78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0.82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0.84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0.91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0.91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0.93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0.98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0.98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0.96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0.94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0.91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0.87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0.88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0.88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0.92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0.91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0.92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0.96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0.98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1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1.01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1.02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1.07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1.08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1.1200000000000001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1.1000000000000001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1.08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1.07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1.08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1.1399999999999999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1.1000000000000001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1.06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1.02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1.02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1.03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1.03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1.01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1.04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1.05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1.06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1.06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1.0900000000000001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1.1000000000000001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1.0900000000000001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1.1100000000000001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1.1000000000000001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1.1000000000000001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1.0900000000000001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1.1000000000000001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1.0900000000000001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1.0900000000000001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1.1200000000000001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1.1499999999999999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1.18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1.19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1.17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1.18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1.22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1.22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1.23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1.24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1.27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1.29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1.29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1.27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1.27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1.28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1.28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1.31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1.32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1.33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1.35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1.34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1.34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1.29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1.27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1.27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1.27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1.25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1.26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1.25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1.27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1.27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1.27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1.29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1.29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1.3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1.33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1.35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1.33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1.34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1.36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1.39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1.39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1.39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1.39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1.47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1.45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1.44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1.41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1.42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1.43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1.45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1.41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1.41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1.42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1.44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1.45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1.45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1.44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1.44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1.43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1.42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1.4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1.4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1.41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1.42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1.43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1.44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1.44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1.45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1.47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1.49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1.5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1.52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1.54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1.56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1.56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1.56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1.54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1.53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1.52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1.53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1.54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1.54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1.54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1.55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1.56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1.57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1.57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1.58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1.59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1.58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1.56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1.58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1.59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1.6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1.62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1.63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1.66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1.67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1.64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1.64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1.64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1.63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1.63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1.61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1.62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1.64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1.63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1.63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1.64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1.65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1.65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1.66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1.67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1.71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1.71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1.71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1.73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1.75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1.74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1.75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1.73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1.75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1.74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1.76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1.76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1.77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1.76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1.75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1.73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1.75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1.73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1.74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1.73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1.71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1.72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1.75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1.74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1.74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1.73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1.72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1.75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1.75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1.73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1.74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1.72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1.72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1.73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1.73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1.74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1.76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1.76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1.76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1.76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1.79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1.78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1.78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1.78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1.78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1.78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1.78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1.75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1.76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1.76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1.77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1.76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1.77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1.76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1.77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1.78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1.79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1.77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1.78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1.77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1.78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1.76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1.75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1.74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1.74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1.74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1.73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1.73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1.73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1.73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1.74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1.75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1.74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1.73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1.73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1.73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1.72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1.72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1.72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1.72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1.74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1.73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1.74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1.74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1.73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1.73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1.73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1.72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1.72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1.72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1.71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1.7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1.69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1.68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1.67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1.66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1.65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1.65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1.65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1.65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1.66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1.66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1.65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1.65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1.66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1.66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1.65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1.64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1.63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1.62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1.62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1.61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1.61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1.6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1.6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1.6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1.6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1.59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1.59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1.58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1.58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1.57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1.56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1.56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1.56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1.54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1.54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1.54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1.53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1.53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1.52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1.51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1.51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1.5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1.5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1.5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1.49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1.49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1.49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1.48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1.47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1.47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1.46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1.45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1.44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1.44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1.44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1.44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1.43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1.43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1.42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1.42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1.41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1.4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1.4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1.39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1.39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1.38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1.38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1.37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1.37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1.36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1.36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1.35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1.35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1.34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1.34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1.33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1.33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1.32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1.31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1.31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1.3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1.3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1.29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1.29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1.29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1.28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1.28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1.27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1.27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1.26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1.26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1.25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1.25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1.24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1.24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1.23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1.23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1.23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1.22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1.22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1.21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1.21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1.21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1.2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1.2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1.2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1.19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1.19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1.19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1.18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1.18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1.18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1.17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1.17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1.17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1.1599999999999999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1.1599999999999999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1.1599999999999999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1.1599999999999999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1.1499999999999999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1.1499999999999999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1.1499999999999999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1.1499999999999999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1.1499999999999999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1.1399999999999999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1.1399999999999999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1.1399999999999999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1.1399999999999999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1.1299999999999999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1.1299999999999999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1.1299999999999999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1.1299999999999999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1.1299999999999999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1.1299999999999999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1.1200000000000001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1.1200000000000001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1.1200000000000001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1.1200000000000001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1.1200000000000001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1.1200000000000001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1.1200000000000001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1.1100000000000001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1.1100000000000001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1.1100000000000001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1.1100000000000001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1.1100000000000001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1.1100000000000001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1.1100000000000001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1.1100000000000001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1.1100000000000001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1.1100000000000001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1.1100000000000001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1.1100000000000001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1.1100000000000001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1.1100000000000001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1.1100000000000001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1.1100000000000001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1.1100000000000001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1.1100000000000001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1.1100000000000001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1.1100000000000001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1.1100000000000001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1.1100000000000001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1.1100000000000001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1.1100000000000001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1.1100000000000001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1.1200000000000001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1.1200000000000001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1.1200000000000001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1.1200000000000001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1.1200000000000001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1.1200000000000001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1.1200000000000001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1.1200000000000001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1.1299999999999999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1.1299999999999999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1.1299999999999999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1.1299999999999999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1.1299999999999999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1.1299999999999999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1.1399999999999999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1.1399999999999999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1.1399999999999999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1.1399999999999999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1.1399999999999999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1.1499999999999999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1.1499999999999999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1.1499999999999999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1.1499999999999999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1.1599999999999999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1.1599999999999999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1.1599999999999999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1.17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1.17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1.17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1.17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1.18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1.18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1.18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1.19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1.19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1.19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1.2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1.2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1.2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1.21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1.21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1.21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1.22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1.22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1.22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1.23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1.23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1.24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1.24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1.24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1.25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1.25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1.26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1.26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1.26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1.27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1.27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1.28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1.28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1.29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1.29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1.3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1.3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1.31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1.31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1.32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1.32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1.33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1.33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1.34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1.34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1.35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1.35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1.36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1.36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1.37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1.37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1.38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1.38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1.39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1.39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1.4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1.4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1.41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1.42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1.42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1.43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1.43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1.44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1.44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1.45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1.45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1.46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1.47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1.47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1.48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1.48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1.49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1.49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1.5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1.5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1.51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1.51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1.52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1.52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1.53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1.54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1.54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1.55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1.55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1.56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1.56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1.57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1.57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1.58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1.58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1.59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1.59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1.6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1.6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1.61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1.61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1.61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1.62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1.62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1.63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1.63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1.64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1.64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1.64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1.65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1.65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1.65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1.65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1.66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1.66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1.66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1.66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1.66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1.67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1.67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1.67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1.67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1.67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1.67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1.68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1.68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1.68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1.68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1.68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1.68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1.68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1.68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1.67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1.67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1.67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1.67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1.67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1.66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1.66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1.66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1.66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1.65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1.65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1.65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1.64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1.64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1.63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1.63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1.62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1.61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1.61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1.6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1.6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1.59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1.58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1.58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1.57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1.56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1.55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1.54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1.54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1.53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1.52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1.51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1.5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1.49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1.48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1.47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1.46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1.45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1.44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1.43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1.42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1.41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1.4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1.39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1.37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1.36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1.35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1.34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1.33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1.31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1.3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1.29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1.28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1.26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1.25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1.24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1.22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1.21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1.2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1.18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1.17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1.1599999999999999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1.1399999999999999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1.1299999999999999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1.1200000000000001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1.1000000000000001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1.0900000000000001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1.07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1.06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1.05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1.03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1.02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1.01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0.99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0.98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0.97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0.95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0.94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0.92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0.91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0.88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0.87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0.86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0.84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0.83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0.82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0.8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0.79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0.78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0.77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0.75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0.74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0.73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0.72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0.69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0.68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0.67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0.66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0.65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0.63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0.62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0.61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0.59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0.57999999999999996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0.56999999999999995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0.56000000000000005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0.55000000000000004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0.54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0.53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0.52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0.51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0.49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0.48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0.47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0.46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0.45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0.44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0.44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0.43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0.42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0.41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0.39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0.38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0.37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0.37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0.36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0.35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0.34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0.34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0.33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0.32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0.32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0.31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0.31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0.3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0.28999999999999998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0.28999999999999998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0.28000000000000003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0.28000000000000003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0.27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0.27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0.26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0.26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0.25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0.25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0.24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0.24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0.23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0.23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0.22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0.22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0.22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0.21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0.21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0.19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0.19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0.19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0.18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0.18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0.18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0.17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0.17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0.17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0.16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0.16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0.16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0.16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0.15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0.15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0.15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0.15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0.15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0.14000000000000001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0.14000000000000001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0.14000000000000001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0.14000000000000001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0.13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0.13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1.78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1.82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1.59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1.55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1.56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1.51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1.44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1.4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0.94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0.27</v>
      </c>
      <c r="C2" s="3">
        <v>338.96600000000001</v>
      </c>
      <c r="D2" s="3">
        <v>-0.05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-0.01</v>
      </c>
      <c r="H3" s="5">
        <f>B252</f>
        <v>0.05</v>
      </c>
      <c r="I3" s="5">
        <f>B650</f>
        <v>0.08</v>
      </c>
      <c r="J3" s="5">
        <f>B1091</f>
        <v>0.17</v>
      </c>
      <c r="K3" s="6">
        <f>D252</f>
        <v>1.49</v>
      </c>
      <c r="L3" s="6">
        <f>D650</f>
        <v>1.35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0.16</v>
      </c>
      <c r="C4" s="3">
        <v>339.73</v>
      </c>
      <c r="D4" s="3">
        <v>-0.05</v>
      </c>
    </row>
    <row r="5" spans="1:16" x14ac:dyDescent="0.2">
      <c r="A5" s="4">
        <v>340.11099999999999</v>
      </c>
      <c r="B5" s="4">
        <v>0.28000000000000003</v>
      </c>
      <c r="C5" s="3">
        <v>340.11099999999999</v>
      </c>
      <c r="D5" s="3">
        <v>-7.0000000000000007E-2</v>
      </c>
    </row>
    <row r="6" spans="1:16" x14ac:dyDescent="0.2">
      <c r="A6" s="4">
        <v>340.49299999999999</v>
      </c>
      <c r="B6" s="4">
        <v>0.34</v>
      </c>
      <c r="C6" s="3">
        <v>340.49299999999999</v>
      </c>
      <c r="D6" s="3">
        <v>-0.03</v>
      </c>
    </row>
    <row r="7" spans="1:16" x14ac:dyDescent="0.2">
      <c r="A7" s="4">
        <v>340.875</v>
      </c>
      <c r="B7" s="4">
        <v>0.31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0.49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0.26</v>
      </c>
    </row>
    <row r="12" spans="1:16" x14ac:dyDescent="0.2">
      <c r="A12" s="4">
        <v>342.78199999999998</v>
      </c>
      <c r="B12" s="4">
        <v>0.36</v>
      </c>
      <c r="C12" s="3">
        <v>342.78199999999998</v>
      </c>
      <c r="D12" s="3">
        <v>-0.01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-0.44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-0.78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-0.02</v>
      </c>
      <c r="C17" s="3">
        <v>344.68799999999999</v>
      </c>
      <c r="D17" s="3">
        <v>0.04</v>
      </c>
    </row>
    <row r="18" spans="1:4" x14ac:dyDescent="0.2">
      <c r="A18" s="4">
        <v>345.06900000000002</v>
      </c>
      <c r="B18" s="4">
        <v>-0.49</v>
      </c>
      <c r="C18" s="3">
        <v>345.06900000000002</v>
      </c>
      <c r="D18" s="3">
        <v>-0.61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-0.2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-0.21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0.03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0.6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0.59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0.61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0.56000000000000005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0.55000000000000004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0.55000000000000004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0.52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0.52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0.54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0.53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0.54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0.54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0.54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0.56000000000000005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0.53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0.55000000000000004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0.56999999999999995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0.61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0.59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0.61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0.6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0.63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0.62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0.67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0.66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0.65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0.65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0.66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0.61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0.62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0.59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0.59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0.63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0.63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0.65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0.69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0.69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0.7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0.69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0.69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0.69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0.68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0.72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0.73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0.72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0.74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0.76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0.75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0.74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0.72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0.71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0.75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0.77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0.78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0.8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0.85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0.84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0.87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0.85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0.82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0.8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0.78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0.77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0.78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0.77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0.77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0.78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0.78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0.8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0.81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0.82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0.83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0.84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0.85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0.88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0.89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0.91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0.9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0.89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0.91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0.9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0.91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0.9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0.88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0.87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0.88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0.88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0.88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0.89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0.9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0.89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0.9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0.9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0.9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0.91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0.92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0.92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0.93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0.95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0.94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0.97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0.98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0.97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0.96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0.98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0.97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0.97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0.98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1.01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1.04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1.06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1.0900000000000001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1.1000000000000001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1.1299999999999999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1.1399999999999999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1.1000000000000001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1.08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1.08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1.0900000000000001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1.08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1.1000000000000001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1.0900000000000001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1.1100000000000001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1.1200000000000001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1.1200000000000001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1.1100000000000001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1.0900000000000001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1.08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1.1000000000000001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1.1100000000000001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1.1100000000000001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1.1200000000000001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1.1100000000000001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1.1299999999999999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1.1299999999999999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1.1200000000000001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1.1200000000000001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1.1299999999999999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1.1200000000000001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1.1399999999999999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1.1399999999999999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1.1399999999999999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1.1599999999999999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1.18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1.2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1.21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1.23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1.22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1.25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1.24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1.23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1.23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1.21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1.2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1.2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1.18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1.18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1.19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1.2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1.21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1.24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1.24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1.24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1.24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1.25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1.24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1.25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1.26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1.28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1.29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1.3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1.3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1.29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1.3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1.31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1.3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1.32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1.32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1.31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1.33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1.33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1.32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1.33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1.34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1.35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1.36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1.36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1.36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1.37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1.36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1.36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1.36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1.38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1.39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1.39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1.39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1.41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1.42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1.43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1.42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1.42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1.44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1.45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1.44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1.43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1.43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1.43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1.43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1.43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1.42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1.42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1.43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1.44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1.45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1.46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1.44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1.45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1.46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1.48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1.47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1.47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1.47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1.5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1.49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1.49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1.47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1.47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1.46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1.47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1.47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1.47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1.48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1.49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1.49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1.51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1.5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1.52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1.52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1.51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1.51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1.52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1.51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1.51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1.5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1.49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1.5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1.49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1.49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1.5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1.51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1.51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1.52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1.53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1.53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1.52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1.51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1.5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1.5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1.5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1.5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1.51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1.52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1.52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1.52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1.52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1.51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1.51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1.5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1.5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1.5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1.5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1.49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1.5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1.5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1.5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1.5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1.5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1.5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1.51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1.49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1.48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1.47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1.47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1.46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1.46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1.45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1.45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1.46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1.47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1.47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1.46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1.46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1.46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1.46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1.46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1.46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1.45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1.45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1.45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1.44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1.44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1.43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1.43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1.44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1.43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1.43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1.43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1.42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1.42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1.42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1.41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1.4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1.4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1.4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1.39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1.38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1.37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1.37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1.37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1.37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1.37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1.37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1.37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1.36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1.36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1.35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1.35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1.35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1.34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1.34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1.34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1.33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1.33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1.32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1.32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1.31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1.31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1.3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1.3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1.3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1.29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1.29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1.28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1.27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1.27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1.26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1.26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1.25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1.25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1.25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1.24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1.24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1.23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1.23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1.23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1.22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1.22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1.22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1.21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1.21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1.2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1.2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1.19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1.19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1.18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1.18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1.17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1.17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1.1599999999999999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1.1599999999999999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1.1499999999999999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1.1499999999999999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1.1399999999999999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1.1399999999999999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1.1299999999999999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1.1299999999999999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1.1200000000000001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1.1200000000000001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1.1200000000000001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1.1200000000000001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1.1100000000000001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1.1100000000000001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1.1000000000000001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1.1000000000000001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1.0900000000000001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1.0900000000000001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1.08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1.08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1.08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1.07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1.07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1.06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1.06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1.06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1.05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1.05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1.04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1.04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1.04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1.03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1.03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1.03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1.02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1.02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1.01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1.01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1.01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0.99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0.99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0.99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0.99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0.98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0.98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0.98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0.98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0.97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0.97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0.97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0.96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0.96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0.96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0.95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0.95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0.95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0.95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0.95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0.94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0.94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0.94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0.94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0.94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0.93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0.93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0.93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0.93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0.93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0.93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0.92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0.92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0.92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0.92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0.92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0.92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0.92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0.91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0.91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0.91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0.91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0.91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0.91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0.91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0.91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0.91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0.91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0.91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0.91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0.91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0.91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0.9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0.9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0.9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0.91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0.91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0.91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0.91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0.91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0.91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0.91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0.91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0.91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0.91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0.91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0.91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0.91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0.91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0.91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0.91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0.91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0.91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0.92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0.92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0.92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0.92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0.92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0.92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0.92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0.92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0.93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0.93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0.93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0.93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0.93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0.93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0.94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0.94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0.94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0.94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0.94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0.95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0.95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0.95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0.95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0.95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0.96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0.96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0.96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0.96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0.97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0.97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0.97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0.97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0.98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0.98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0.98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0.99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0.99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0.99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0.99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1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1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1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1.01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1.01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1.01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1.02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1.02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1.02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1.03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1.03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1.03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1.04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1.04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1.04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1.05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1.05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1.06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1.06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1.06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1.07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1.07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1.07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1.08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1.08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1.0900000000000001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1.0900000000000001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1.0900000000000001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1.1000000000000001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1.1000000000000001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1.1100000000000001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1.1100000000000001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1.1200000000000001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1.1200000000000001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1.1200000000000001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1.1299999999999999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1.1299999999999999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1.1399999999999999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1.1399999999999999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1.1499999999999999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1.1499999999999999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1.1499999999999999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1.1599999999999999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1.1599999999999999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1.17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1.17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1.18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1.18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1.19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1.19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1.19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1.2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1.2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1.21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1.21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1.22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1.22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1.23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1.23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1.23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1.24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1.24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1.25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1.25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1.26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1.26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1.26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1.27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1.27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1.28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1.28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1.28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1.29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1.29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1.29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1.3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1.3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1.31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1.31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1.31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1.32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1.32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1.32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1.33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1.33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1.33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1.33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1.33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1.34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1.34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1.34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1.34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1.35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1.35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1.35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1.35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1.35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1.35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1.35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1.35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1.35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1.35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1.36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1.36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1.36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1.36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1.36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1.35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1.35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1.35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1.35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1.35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1.35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1.34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1.34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1.34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1.34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1.34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1.33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1.33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1.33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1.32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1.32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1.31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1.31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1.31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1.3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1.3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1.29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1.29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1.28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1.28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1.27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1.26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1.26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1.25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1.24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1.24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1.23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1.22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1.22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1.21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1.2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1.19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1.18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1.18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1.17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1.1599999999999999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1.1499999999999999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1.1399999999999999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1.1299999999999999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1.1200000000000001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1.1100000000000001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1.1000000000000001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1.0900000000000001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1.0900000000000001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1.08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1.07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1.06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1.05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1.04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1.03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1.01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1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0.99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0.98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0.97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0.96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0.95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0.94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0.93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0.92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0.91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0.9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0.89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0.88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0.87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0.85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0.84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0.83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0.82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0.81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0.8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0.79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0.78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0.77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0.75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0.74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0.73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0.72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0.71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0.69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0.68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0.67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0.66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0.65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0.64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0.63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0.62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0.61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0.6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0.59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0.57999999999999996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0.56999999999999995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0.56000000000000005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0.55000000000000004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0.54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0.53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0.52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0.51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0.51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0.5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0.49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0.48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0.47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0.46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0.46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0.45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0.44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0.43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0.43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0.42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0.41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0.4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0.4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0.39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0.38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0.37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0.37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0.36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0.35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0.35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0.34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0.34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0.33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0.32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0.32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0.31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0.31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0.3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0.28999999999999998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0.28999999999999998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0.28000000000000003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0.28000000000000003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0.27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0.27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0.26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0.26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0.26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0.25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0.25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0.24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0.24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0.23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0.23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0.23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0.22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0.22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0.21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0.21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0.21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0.2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0.19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0.19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0.19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0.18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0.18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0.18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0.18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0.17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0.17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0.17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0.17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0.16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0.16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0.16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0.16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0.15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0.15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0.15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0.15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0.15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0.14000000000000001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0.13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0.13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1.73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1.79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0.05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0.09</v>
      </c>
      <c r="C3" s="3">
        <v>339.34800000000001</v>
      </c>
      <c r="D3" s="3">
        <v>-7.0000000000000007E-2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1.67</v>
      </c>
      <c r="L3" s="6">
        <f>D650</f>
        <v>1.1499999999999999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0.09</v>
      </c>
      <c r="C4" s="3">
        <v>339.73</v>
      </c>
      <c r="D4" s="3">
        <v>-0.03</v>
      </c>
    </row>
    <row r="5" spans="1:16" x14ac:dyDescent="0.2">
      <c r="A5" s="4">
        <v>340.11099999999999</v>
      </c>
      <c r="B5" s="4">
        <v>0.11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0.32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0.53</v>
      </c>
      <c r="C7" s="3">
        <v>340.875</v>
      </c>
      <c r="D7" s="3">
        <v>0.21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1.33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0.46</v>
      </c>
      <c r="C12" s="3">
        <v>342.78199999999998</v>
      </c>
      <c r="D12" s="3">
        <v>0.31</v>
      </c>
    </row>
    <row r="13" spans="1:16" x14ac:dyDescent="0.2">
      <c r="A13" s="4">
        <v>343.16300000000001</v>
      </c>
      <c r="B13" s="4">
        <v>-0.6</v>
      </c>
      <c r="C13" s="3">
        <v>343.16300000000001</v>
      </c>
      <c r="D13" s="3">
        <v>-0.53</v>
      </c>
    </row>
    <row r="14" spans="1:16" x14ac:dyDescent="0.2">
      <c r="A14" s="4">
        <v>343.54399999999998</v>
      </c>
      <c r="B14" s="4">
        <v>-0.69</v>
      </c>
      <c r="C14" s="3">
        <v>343.54399999999998</v>
      </c>
      <c r="D14" s="3">
        <v>-0.83</v>
      </c>
    </row>
    <row r="15" spans="1:16" x14ac:dyDescent="0.2">
      <c r="A15" s="4">
        <v>343.92599999999999</v>
      </c>
      <c r="B15" s="4">
        <v>-0.3</v>
      </c>
      <c r="C15" s="3">
        <v>343.92599999999999</v>
      </c>
      <c r="D15" s="3">
        <v>-0.16</v>
      </c>
    </row>
    <row r="16" spans="1:16" x14ac:dyDescent="0.2">
      <c r="A16" s="4">
        <v>344.30700000000002</v>
      </c>
      <c r="B16" s="4">
        <v>0.12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0.23</v>
      </c>
    </row>
    <row r="18" spans="1:4" x14ac:dyDescent="0.2">
      <c r="A18" s="4">
        <v>345.06900000000002</v>
      </c>
      <c r="B18" s="4">
        <v>-0.41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0.94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0.86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0.42</v>
      </c>
      <c r="C21" s="3">
        <v>346.21199999999999</v>
      </c>
      <c r="D21" s="3">
        <v>0.54</v>
      </c>
    </row>
    <row r="22" spans="1:4" x14ac:dyDescent="0.2">
      <c r="A22" s="4">
        <v>346.59300000000002</v>
      </c>
      <c r="B22" s="4">
        <v>1.1200000000000001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0.49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0.51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0.48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0.51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0.51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0.51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0.52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0.53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0.54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0.52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0.53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0.53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0.54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0.56000000000000005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0.59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0.59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0.57999999999999996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0.61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0.6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0.62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0.59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0.61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0.61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0.63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0.61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0.59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0.56000000000000005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0.59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0.61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0.64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0.65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0.69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0.71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0.73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0.73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0.73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0.73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0.72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0.69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0.69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0.68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0.69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0.72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0.72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0.73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0.77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0.81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0.83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0.84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0.83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0.86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0.84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0.83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0.81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0.81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0.81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0.82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0.83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0.84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0.84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0.85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0.85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0.86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0.87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0.88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0.89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0.9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0.89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0.93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0.95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0.92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0.92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0.93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0.97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0.97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0.94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0.92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0.93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0.96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0.96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0.94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0.95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0.95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0.98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0.98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0.98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0.98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1.02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1.04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1.04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1.04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1.04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1.04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1.06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1.03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1.03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1.04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1.06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1.0900000000000001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1.0900000000000001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1.0900000000000001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1.1299999999999999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1.1299999999999999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1.1299999999999999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1.1299999999999999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1.1399999999999999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1.17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1.1599999999999999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1.1399999999999999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1.1599999999999999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1.17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1.17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1.18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1.19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1.22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1.21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1.21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1.21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1.22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1.19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1.19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1.19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1.2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1.21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1.21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1.2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1.22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1.23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1.2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1.2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1.2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1.2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1.23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1.26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1.26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1.29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1.32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1.34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1.36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1.37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1.34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1.36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1.34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1.32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1.3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1.3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1.3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1.32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1.32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1.34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1.35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1.37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1.36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1.39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1.4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1.38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1.37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1.38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1.37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1.41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1.41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1.4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1.41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1.41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1.41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1.41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1.41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1.42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1.43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1.45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1.46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1.46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1.49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1.5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1.49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1.51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1.54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1.58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1.58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1.59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1.59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1.63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1.6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1.57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1.55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1.55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1.54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1.54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1.52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1.54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1.56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1.57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1.6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1.61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1.62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1.62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1.62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1.61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1.6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1.58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1.56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1.56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1.56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1.56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1.56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1.57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1.58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1.6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1.6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1.61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1.63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1.64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1.64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1.65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1.67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1.69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1.68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1.67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1.66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1.67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1.66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1.68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1.67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1.69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1.7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1.68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1.68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1.7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1.69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1.69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1.67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1.66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1.67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1.69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1.68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1.68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1.68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1.67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1.69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1.7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1.7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1.71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1.71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1.72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1.73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1.74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1.74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1.74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1.74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1.73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1.74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1.74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1.73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1.73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1.72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1.73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1.73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1.73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1.72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1.73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1.74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1.75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1.74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1.74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1.74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1.76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1.75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1.75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1.73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1.74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1.74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1.74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1.72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1.72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1.71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1.72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1.71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1.71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1.71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1.72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1.72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1.72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1.73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1.72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1.71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1.69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1.69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1.68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1.68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1.67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1.66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1.67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1.67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1.67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1.67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1.67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1.67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1.68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1.67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1.67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1.66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1.67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1.65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1.65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1.64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1.64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1.63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1.62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1.6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1.6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1.6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1.6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1.6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1.6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1.61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1.61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1.6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1.6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1.6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1.59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1.59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1.58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1.57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1.58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1.57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1.56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1.55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1.55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1.55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1.54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1.54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1.53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1.53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1.52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1.51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1.5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1.49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1.48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1.47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1.47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1.46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1.46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1.45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1.45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1.44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1.43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1.43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1.42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1.42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1.41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1.41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1.4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1.39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1.39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1.38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1.37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1.37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1.36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1.36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1.35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1.35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1.34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1.33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1.33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1.32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1.31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1.3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1.3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1.29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1.28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1.28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1.27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1.27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1.26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1.25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1.25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1.24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1.23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1.22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1.22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1.21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1.2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1.2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1.19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1.18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1.18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1.17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1.17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1.1599999999999999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1.1599999999999999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1.1499999999999999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1.1499999999999999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1.1399999999999999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1.1299999999999999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1.1299999999999999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1.1200000000000001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1.1200000000000001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1.1100000000000001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1.1000000000000001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1.1000000000000001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1.0900000000000001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1.0900000000000001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1.08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1.07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1.07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1.06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1.06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1.05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1.05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1.04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1.04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1.03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1.03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1.02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1.02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1.01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1.01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1.01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0.99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0.99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0.98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0.98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0.98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0.97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0.97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0.96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0.96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0.96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0.95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0.95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0.94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0.94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0.94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0.93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0.93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0.93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0.92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0.92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0.92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0.92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0.91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0.91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0.91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0.91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0.9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0.9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0.9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0.89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0.89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0.89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0.89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0.88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0.88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0.88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0.88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0.88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0.87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0.87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0.87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0.87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0.87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0.87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0.87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0.86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0.86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0.86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0.86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0.86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0.86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0.86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0.86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0.86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0.86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0.86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0.86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0.86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0.86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0.86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0.86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0.86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0.86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0.86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0.85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0.85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0.85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0.85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0.85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0.86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0.86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0.86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0.86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0.86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0.86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0.86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0.86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0.86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0.86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0.86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0.86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0.86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0.87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0.87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0.87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0.87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0.87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0.87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0.87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0.87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0.87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0.88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0.88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0.88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0.88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0.88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0.88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0.89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0.89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0.89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0.89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0.89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0.9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0.9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0.9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0.9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0.91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0.91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0.91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0.91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0.92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0.92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0.92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0.92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0.93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0.93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0.93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0.93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0.94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0.94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0.94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0.95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0.95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0.95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0.95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0.96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0.96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0.96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0.97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0.97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0.97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0.98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0.98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0.99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0.99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0.99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1.01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1.01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1.01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1.02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1.02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1.02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1.03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1.03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1.03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1.04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1.04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1.04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1.05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1.05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1.05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1.06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1.06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1.06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1.07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1.07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1.07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1.08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1.08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1.08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1.0900000000000001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1.0900000000000001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1.0900000000000001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1.1000000000000001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1.1000000000000001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1.1000000000000001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1.1000000000000001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1.1100000000000001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1.1100000000000001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1.1100000000000001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1.1200000000000001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1.1200000000000001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1.1200000000000001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1.1200000000000001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1.1299999999999999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1.1299999999999999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1.1299999999999999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1.1299999999999999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1.1299999999999999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1.1299999999999999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1.1399999999999999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1.1399999999999999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1.1399999999999999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1.1399999999999999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1.1399999999999999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1.1399999999999999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1.1399999999999999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1.1399999999999999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1.1399999999999999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1.1499999999999999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1.1499999999999999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1.1499999999999999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1.1499999999999999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1.1499999999999999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1.1499999999999999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1.1499999999999999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1.1499999999999999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1.1499999999999999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1.1399999999999999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1.1399999999999999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1.1399999999999999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1.1399999999999999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1.1399999999999999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1.1399999999999999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1.1299999999999999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1.1299999999999999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1.1299999999999999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1.1299999999999999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1.1200000000000001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1.1200000000000001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1.1200000000000001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1.1200000000000001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1.1100000000000001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1.1100000000000001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1.1100000000000001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1.1000000000000001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1.1000000000000001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1.0900000000000001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1.0900000000000001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1.08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1.08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1.08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1.07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1.07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1.06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1.05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1.05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1.04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1.04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1.03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1.02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1.02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1.01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0.99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0.97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0.96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0.95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0.95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0.94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0.93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0.92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0.91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0.91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0.9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0.89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0.88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0.87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0.86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0.85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0.85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0.84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0.83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0.82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0.81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0.79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0.78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0.77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0.76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0.75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0.74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0.74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0.73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0.72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0.71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0.69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0.68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0.67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0.66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0.65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0.64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0.63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0.62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0.61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0.59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0.57999999999999996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0.56999999999999995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0.56000000000000005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0.55000000000000004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0.54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0.54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0.53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0.52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0.51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0.49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0.49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0.48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0.47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0.46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0.45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0.45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0.44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0.43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0.42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0.42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0.41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0.4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0.4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0.39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0.38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0.37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0.37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0.36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0.35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0.35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0.34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0.34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0.33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0.32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0.32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0.31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0.31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0.28999999999999998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0.28000000000000003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0.28000000000000003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0.27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0.27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0.26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0.26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0.26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0.25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0.25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0.24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0.24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0.23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0.23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0.22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0.22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0.22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0.21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0.21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0.21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0.17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0.17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0.17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0.16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0.16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0.16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0.16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0.15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0.15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1.33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1.32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1.31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0.92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0.91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0.87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0.85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0.85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0.84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0.83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0.82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0.02</v>
      </c>
      <c r="H3" s="5">
        <f>B252</f>
        <v>0.05</v>
      </c>
      <c r="I3" s="5">
        <f>B650</f>
        <v>0.08</v>
      </c>
      <c r="J3" s="5">
        <f>B1091</f>
        <v>0.16</v>
      </c>
      <c r="K3" s="6">
        <f>D252</f>
        <v>0.72</v>
      </c>
      <c r="L3" s="6">
        <f>D650</f>
        <v>0.43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-0.03</v>
      </c>
    </row>
    <row r="5" spans="1:16" x14ac:dyDescent="0.2">
      <c r="A5" s="4">
        <v>340.11099999999999</v>
      </c>
      <c r="B5" s="4">
        <v>0.3</v>
      </c>
      <c r="C5" s="3">
        <v>340.11099999999999</v>
      </c>
      <c r="D5" s="3">
        <v>-0.02</v>
      </c>
    </row>
    <row r="6" spans="1:16" x14ac:dyDescent="0.2">
      <c r="A6" s="4">
        <v>340.49299999999999</v>
      </c>
      <c r="B6" s="4">
        <v>0.24</v>
      </c>
      <c r="C6" s="3">
        <v>340.49299999999999</v>
      </c>
      <c r="D6" s="3">
        <v>0.1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0.49</v>
      </c>
    </row>
    <row r="8" spans="1:16" x14ac:dyDescent="0.2">
      <c r="A8" s="4">
        <v>341.25599999999997</v>
      </c>
      <c r="B8" s="4">
        <v>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-0.26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-0.65</v>
      </c>
      <c r="C13" s="3">
        <v>343.16300000000001</v>
      </c>
      <c r="D13" s="3">
        <v>-0.42</v>
      </c>
    </row>
    <row r="14" spans="1:16" x14ac:dyDescent="0.2">
      <c r="A14" s="4">
        <v>343.54399999999998</v>
      </c>
      <c r="B14" s="4">
        <v>-0.72</v>
      </c>
      <c r="C14" s="3">
        <v>343.54399999999998</v>
      </c>
      <c r="D14" s="3">
        <v>-0.85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-0.44</v>
      </c>
    </row>
    <row r="16" spans="1:16" x14ac:dyDescent="0.2">
      <c r="A16" s="4">
        <v>344.30700000000002</v>
      </c>
      <c r="B16" s="4">
        <v>-0.48</v>
      </c>
      <c r="C16" s="3">
        <v>344.30700000000002</v>
      </c>
      <c r="D16" s="3">
        <v>-0.55000000000000004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0.55000000000000004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0.18</v>
      </c>
    </row>
    <row r="21" spans="1:4" x14ac:dyDescent="0.2">
      <c r="A21" s="4">
        <v>346.21199999999999</v>
      </c>
      <c r="B21" s="4">
        <v>0.51</v>
      </c>
      <c r="C21" s="3">
        <v>346.21199999999999</v>
      </c>
      <c r="D21" s="3">
        <v>0.26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0.42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0.46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0.56999999999999995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0.6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0.6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0.67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0.67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0.62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0.62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0.61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0.61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0.61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0.6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0.59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0.57999999999999996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0.57999999999999996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0.56999999999999995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1.58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1.59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1.61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1.83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1.82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1.82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1.79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1.8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1.55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7.0000000000000007E-2</v>
      </c>
      <c r="C2" s="3">
        <v>338.96600000000001</v>
      </c>
      <c r="D2" s="3">
        <v>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0.13</v>
      </c>
      <c r="H3" s="5">
        <f>B252</f>
        <v>-0.06</v>
      </c>
      <c r="I3" s="5">
        <f>B650</f>
        <v>-0.03</v>
      </c>
      <c r="J3" s="5">
        <f>B1091</f>
        <v>7.0000000000000007E-2</v>
      </c>
      <c r="K3" s="6">
        <f>D252</f>
        <v>0.56000000000000005</v>
      </c>
      <c r="L3" s="6">
        <f>D650</f>
        <v>7.0000000000000007E-2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0.08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0.2</v>
      </c>
      <c r="C5" s="3">
        <v>340.11099999999999</v>
      </c>
      <c r="D5" s="3">
        <v>0.49</v>
      </c>
    </row>
    <row r="6" spans="1:16" x14ac:dyDescent="0.2">
      <c r="A6" s="4">
        <v>340.49299999999999</v>
      </c>
      <c r="B6" s="4">
        <v>0.22</v>
      </c>
      <c r="C6" s="3">
        <v>340.49299999999999</v>
      </c>
      <c r="D6" s="3">
        <v>0.66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0.8</v>
      </c>
    </row>
    <row r="8" spans="1:16" x14ac:dyDescent="0.2">
      <c r="A8" s="4">
        <v>341.25599999999997</v>
      </c>
      <c r="B8" s="4">
        <v>0.46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-0.24</v>
      </c>
      <c r="C12" s="3">
        <v>342.78199999999998</v>
      </c>
      <c r="D12" s="3">
        <v>-0.13</v>
      </c>
    </row>
    <row r="13" spans="1:16" x14ac:dyDescent="0.2">
      <c r="A13" s="4">
        <v>343.16300000000001</v>
      </c>
      <c r="B13" s="4">
        <v>-0.75</v>
      </c>
      <c r="C13" s="3">
        <v>343.16300000000001</v>
      </c>
      <c r="D13" s="3">
        <v>-0.67</v>
      </c>
    </row>
    <row r="14" spans="1:16" x14ac:dyDescent="0.2">
      <c r="A14" s="4">
        <v>343.54399999999998</v>
      </c>
      <c r="B14" s="4">
        <v>-0.79</v>
      </c>
      <c r="C14" s="3">
        <v>343.54399999999998</v>
      </c>
      <c r="D14" s="3">
        <v>-0.93</v>
      </c>
    </row>
    <row r="15" spans="1:16" x14ac:dyDescent="0.2">
      <c r="A15" s="4">
        <v>343.92599999999999</v>
      </c>
      <c r="B15" s="4">
        <v>-0.54</v>
      </c>
      <c r="C15" s="3">
        <v>343.92599999999999</v>
      </c>
      <c r="D15" s="3">
        <v>-0.65</v>
      </c>
    </row>
    <row r="16" spans="1:16" x14ac:dyDescent="0.2">
      <c r="A16" s="4">
        <v>344.30700000000002</v>
      </c>
      <c r="B16" s="4">
        <v>-0.63</v>
      </c>
      <c r="C16" s="3">
        <v>344.30700000000002</v>
      </c>
      <c r="D16" s="3">
        <v>-0.97</v>
      </c>
    </row>
    <row r="17" spans="1:4" x14ac:dyDescent="0.2">
      <c r="A17" s="4">
        <v>344.68799999999999</v>
      </c>
      <c r="B17" s="4">
        <v>0.52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0.03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-0.11</v>
      </c>
      <c r="C20" s="3">
        <v>345.83100000000002</v>
      </c>
      <c r="D20" s="3">
        <v>0.91</v>
      </c>
    </row>
    <row r="21" spans="1:4" x14ac:dyDescent="0.2">
      <c r="A21" s="4">
        <v>346.21199999999999</v>
      </c>
      <c r="B21" s="4">
        <v>0.32</v>
      </c>
      <c r="C21" s="3">
        <v>346.21199999999999</v>
      </c>
      <c r="D21" s="3">
        <v>7.0000000000000007E-2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0.5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0.23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0.22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0.23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0.23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0.23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0.22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0.21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0.23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-0.01</v>
      </c>
      <c r="C71" s="3">
        <v>365.214</v>
      </c>
      <c r="D71" s="3">
        <v>0.22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0.23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0.24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0.24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0.24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0.24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0.24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0.25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0.25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0.28999999999999998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0.33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0.31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0.31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0.27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0.22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0.15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0.15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0.15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0.14000000000000001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0.14000000000000001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0.14000000000000001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0.11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0.11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0.06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0.06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0.06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0.06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0.06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0.06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0.06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0.06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0.06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0.06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0.06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0.06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0.06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0.06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0.06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0.06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0.06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0.06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0.06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0.06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0.06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0.06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0.06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0.06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0.06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0.06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0.06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0.06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0.06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0.06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0.06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0.06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0.06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0.06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7.0000000000000007E-2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7.0000000000000007E-2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7.0000000000000007E-2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7.0000000000000007E-2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7.0000000000000007E-2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7.0000000000000007E-2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7.0000000000000007E-2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7.0000000000000007E-2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7.0000000000000007E-2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0.06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0.06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0.06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0.06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0.06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0.06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0.06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0.06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0.06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0.06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0.06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0.06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0.06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0.03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0.02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0.02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0.01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0.01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0.01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0.01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0.01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0.01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0.01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-0.01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-0.01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-0.01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-0.01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-0.01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-0.01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-0.01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-0.01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-0.01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-0.01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-0.01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-0.01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-0.01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-0.01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1.63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1.62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1.62</v>
      </c>
    </row>
    <row r="1873" spans="1:4" x14ac:dyDescent="0.2">
      <c r="A1873" s="4">
        <v>975.07299999999998</v>
      </c>
      <c r="B1873" s="4">
        <v>1.6</v>
      </c>
      <c r="C1873" s="3">
        <v>975.07299999999998</v>
      </c>
      <c r="D1873" s="3">
        <v>1.62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1.61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1.61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1.58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1.55</v>
      </c>
    </row>
    <row r="1890" spans="1:4" x14ac:dyDescent="0.2">
      <c r="A1890" s="4">
        <v>980.04600000000005</v>
      </c>
      <c r="B1890" s="4">
        <v>1.57</v>
      </c>
      <c r="C1890" s="3">
        <v>980.04600000000005</v>
      </c>
      <c r="D1890" s="3">
        <v>1.55</v>
      </c>
    </row>
    <row r="1891" spans="1:4" x14ac:dyDescent="0.2">
      <c r="A1891" s="4">
        <v>980.33799999999997</v>
      </c>
      <c r="B1891" s="4">
        <v>1.56</v>
      </c>
      <c r="C1891" s="3">
        <v>980.33799999999997</v>
      </c>
      <c r="D1891" s="3">
        <v>1.55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1.47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1.46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1.39</v>
      </c>
      <c r="C1939" s="3">
        <v>994.29100000000005</v>
      </c>
      <c r="D1939" s="3">
        <v>1.41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1.41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1.31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1.32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1.29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1.26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1.19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0.93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0.93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0.91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0.89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0.89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0.84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0.93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0.91</v>
      </c>
      <c r="C2" s="3">
        <v>338.96600000000001</v>
      </c>
      <c r="D2" s="3">
        <v>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1.2</v>
      </c>
      <c r="C3" s="3">
        <v>339.34800000000001</v>
      </c>
      <c r="D3" s="3">
        <v>0.22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0.65</v>
      </c>
      <c r="L3" s="6">
        <f>D650</f>
        <v>0.25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</v>
      </c>
      <c r="C4" s="3">
        <v>339.73</v>
      </c>
      <c r="D4" s="3">
        <v>0.17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0.22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0.28999999999999998</v>
      </c>
    </row>
    <row r="7" spans="1:16" x14ac:dyDescent="0.2">
      <c r="A7" s="4">
        <v>340.875</v>
      </c>
      <c r="B7" s="4">
        <v>0</v>
      </c>
      <c r="C7" s="3">
        <v>340.875</v>
      </c>
      <c r="D7" s="3">
        <v>0.2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</v>
      </c>
    </row>
    <row r="13" spans="1:16" x14ac:dyDescent="0.2">
      <c r="A13" s="4">
        <v>343.16300000000001</v>
      </c>
      <c r="B13" s="4">
        <v>-0.53</v>
      </c>
      <c r="C13" s="3">
        <v>343.16300000000001</v>
      </c>
      <c r="D13" s="3">
        <v>-0.48</v>
      </c>
    </row>
    <row r="14" spans="1:16" x14ac:dyDescent="0.2">
      <c r="A14" s="4">
        <v>343.54399999999998</v>
      </c>
      <c r="B14" s="4">
        <v>-0.82</v>
      </c>
      <c r="C14" s="3">
        <v>343.54399999999998</v>
      </c>
      <c r="D14" s="3">
        <v>-0.71</v>
      </c>
    </row>
    <row r="15" spans="1:16" x14ac:dyDescent="0.2">
      <c r="A15" s="4">
        <v>343.92599999999999</v>
      </c>
      <c r="B15" s="4">
        <v>-0.41</v>
      </c>
      <c r="C15" s="3">
        <v>343.92599999999999</v>
      </c>
      <c r="D15" s="3">
        <v>-0.5</v>
      </c>
    </row>
    <row r="16" spans="1:16" x14ac:dyDescent="0.2">
      <c r="A16" s="4">
        <v>344.30700000000002</v>
      </c>
      <c r="B16" s="4">
        <v>-0.31</v>
      </c>
      <c r="C16" s="3">
        <v>344.30700000000002</v>
      </c>
      <c r="D16" s="3">
        <v>-0.51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-0.31</v>
      </c>
    </row>
    <row r="21" spans="1:4" x14ac:dyDescent="0.2">
      <c r="A21" s="4">
        <v>346.21199999999999</v>
      </c>
      <c r="B21" s="4">
        <v>0.67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-0.27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0.6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0.56999999999999995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0.23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0.23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0.23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0.23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0.23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0.23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0.23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0.23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0.23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0.23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0.23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0.23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0.23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0.23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0.24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0.24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0.24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0.24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0.24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0.24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0.24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0.24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0.24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0.24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0.24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0.24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0.24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0.24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0.24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0.24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0.24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0.24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0.24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0.24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0.24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0.24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0.25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0.25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0.25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0.25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0.25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0.25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0.25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0.25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0.25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0.25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0.25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0.25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0.25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0.25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0.25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0.25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0.25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0.25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0.25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0.25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0.25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0.25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0.25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0.25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0.24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0.24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0.24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0.24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0.24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0.24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0.24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0.24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0.24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0.24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0.24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0.24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0.24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0.24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0.24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0.24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0.24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0.23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0.23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0.23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0.23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0.23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0.23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0.23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0.22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0.22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0.21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0.21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0.21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0.2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1.77</v>
      </c>
      <c r="C1898" s="3">
        <v>982.38099999999997</v>
      </c>
      <c r="D1898" s="3">
        <v>1.79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1.58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1.57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0.09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0.61</v>
      </c>
      <c r="L3" s="6">
        <f>D650</f>
        <v>0.22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1.23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1.42</v>
      </c>
      <c r="C5" s="3">
        <v>340.11099999999999</v>
      </c>
      <c r="D5" s="3">
        <v>0.06</v>
      </c>
    </row>
    <row r="6" spans="1:16" x14ac:dyDescent="0.2">
      <c r="A6" s="4">
        <v>340.49299999999999</v>
      </c>
      <c r="B6" s="4">
        <v>0.26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0.16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0.35</v>
      </c>
      <c r="C8" s="3">
        <v>341.25599999999997</v>
      </c>
      <c r="D8" s="3">
        <v>0.36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0.83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0.34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0.25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0.56999999999999995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0.32</v>
      </c>
      <c r="C14" s="3">
        <v>343.54399999999998</v>
      </c>
      <c r="D14" s="3">
        <v>0.57999999999999996</v>
      </c>
    </row>
    <row r="15" spans="1:16" x14ac:dyDescent="0.2">
      <c r="A15" s="4">
        <v>343.92599999999999</v>
      </c>
      <c r="B15" s="4">
        <v>1.3</v>
      </c>
      <c r="C15" s="3">
        <v>343.92599999999999</v>
      </c>
      <c r="D15" s="3">
        <v>1.03</v>
      </c>
    </row>
    <row r="16" spans="1:16" x14ac:dyDescent="0.2">
      <c r="A16" s="4">
        <v>344.30700000000002</v>
      </c>
      <c r="B16" s="4">
        <v>0.23</v>
      </c>
      <c r="C16" s="3">
        <v>344.30700000000002</v>
      </c>
      <c r="D16" s="3">
        <v>-0.42</v>
      </c>
    </row>
    <row r="17" spans="1:4" x14ac:dyDescent="0.2">
      <c r="A17" s="4">
        <v>344.68799999999999</v>
      </c>
      <c r="B17" s="4">
        <v>-0.17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0.33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-0.37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-0.23</v>
      </c>
      <c r="C21" s="3">
        <v>346.21199999999999</v>
      </c>
      <c r="D21" s="3">
        <v>1.54</v>
      </c>
    </row>
    <row r="22" spans="1:4" x14ac:dyDescent="0.2">
      <c r="A22" s="4">
        <v>346.59300000000002</v>
      </c>
      <c r="B22" s="4">
        <v>0.22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0.21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0.21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0.21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0.21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0.21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0.19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0.18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0.18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0.18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1.42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1.3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2019-08-09T20:20:51Z</dcterms:modified>
</cp:coreProperties>
</file>