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6" i="1"/>
  <c r="AA6" i="1" s="1"/>
  <c r="AB6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5" i="1"/>
  <c r="T5" i="1"/>
  <c r="AB4" i="1"/>
  <c r="T4" i="1"/>
  <c r="AA4" i="1"/>
  <c r="T3" i="1"/>
  <c r="AA3" i="1" s="1"/>
  <c r="L3" i="1" s="1"/>
  <c r="M5" i="1" l="1"/>
  <c r="L6" i="1"/>
  <c r="M4" i="1"/>
  <c r="M6" i="1"/>
  <c r="AA5" i="1"/>
  <c r="L5" i="1" s="1"/>
  <c r="M3" i="1"/>
  <c r="L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<sst xmlns="http://schemas.openxmlformats.org/spreadsheetml/2006/main" count="76" uniqueCount="51">
  <si>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</si>
  <si>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</si>
  <si>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</si>
  <si>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</si>
  <si>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</si>
  <si>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</si>
  <si>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</si>
  <si>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</si>
  <si>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</si>
  <si>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</si>
  <si>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</si>
  <si>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</si>
  <si>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</si>
  <si>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</si>
  <si>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</si>
  <si>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</si>
  <si>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</si>
  <si>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</si>
  <si>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</si>
  <si>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</si>
  <si>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</si>
  <si>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</si>
  <si>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</si>
  <si>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</si>
  <si>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</si>
  <si>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</si>
  <si>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</si>
  <si>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</si>
  <si>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</si>
  <si>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</si>
  <si>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</si>
  <si>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</si>
  <si>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</si>
  <si>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</si>
  <si>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</si>
  <si>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</si>
  <si>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</si>
  <si>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</si>
  <si>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</si>
  <si>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</si>
  <si>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</si>
  <si>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</si>
  <si>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</si>
  <si>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</si>
  <si>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</si>
  <si>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</si>
  <si>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</si>
  <si>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CH10</t>
  </si>
  <si>
    <t>CH09</t>
  </si>
  <si>
    <t>CH07</t>
  </si>
  <si>
    <t>CH08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</si>
</sst>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zoomScale="110" zoomScaleNormal="110" workbookViewId="0">
      <selection activeCell="F22" sqref="F2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8.710937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 t="s">
        <v>47</v>
      </c>
      <c r="E3" s="15" t="s">
        <v>37</v>
      </c>
      <c r="F3" s="15"/>
      <c r="G3" s="16">
        <v>0.45833333333333331</v>
      </c>
      <c r="H3" s="28">
        <v>43534</v>
      </c>
      <c r="I3" s="18">
        <v>25</v>
      </c>
      <c r="J3" s="29">
        <v>28.27</v>
      </c>
      <c r="K3" s="18">
        <v>9.5E-4</v>
      </c>
      <c r="L3" s="18">
        <f>U3+(LOG10((AA3-V3)/(W3-AA3*X3)))</f>
        <v>7.6001157654711795</v>
      </c>
      <c r="M3" s="18">
        <f>U3+(LOG10((T3-V3)/(W3-(T3*X3))))</f>
        <v>7.6039999101725089</v>
      </c>
      <c r="N3" s="30">
        <v>-0.02</v>
      </c>
      <c r="O3" s="30">
        <v>0</v>
      </c>
      <c r="P3" s="30">
        <v>0.09</v>
      </c>
      <c r="Q3" s="31">
        <v>0</v>
      </c>
      <c r="R3" s="31">
        <v>0</v>
      </c>
      <c r="S3" s="31">
        <v>0</v>
      </c>
      <c r="T3" s="18">
        <f>((R3-O3-(S3-P3))/(Q3-N3-(S3-P3)))</f>
        <v>0.81818181818181812</v>
      </c>
      <c r="U3" s="32">
        <f t="shared" ref="U3:U6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0.81130634941586688</v>
      </c>
      <c r="AB3" s="18">
        <f t="shared" ref="AB3:AB5" si="1">P3-S3</f>
        <v>0.09</v>
      </c>
    </row>
    <row r="4" spans="1:28" s="29" customFormat="1" x14ac:dyDescent="0.2">
      <c r="A4" s="15">
        <v>7</v>
      </c>
      <c r="B4" s="15" t="s">
        <v>28</v>
      </c>
      <c r="C4" s="15" t="s">
        <v>30</v>
      </c>
      <c r="D4" s="15" t="s">
        <v>48</v>
      </c>
      <c r="E4" s="15" t="s">
        <v>37</v>
      </c>
      <c r="F4" s="15"/>
      <c r="G4" s="16">
        <v>0.45833333333333331</v>
      </c>
      <c r="H4" s="28">
        <v>43534</v>
      </c>
      <c r="I4" s="29">
        <v>25</v>
      </c>
      <c r="J4" s="29">
        <v>28.27</v>
      </c>
      <c r="K4" s="18">
        <v>9.5E-4</v>
      </c>
      <c r="L4" s="29">
        <f t="shared" ref="L4:L5" si="2">U4+(LOG10((AA4-V4)/(W4-(AA4*X4))))</f>
        <v>7.7911729901387226</v>
      </c>
      <c r="M4" s="29">
        <f t="shared" ref="M4:M5" si="3">U4+(LOG10((T4-V4)/(W4-(T4*X4))))</f>
        <v>7.7929551889188531</v>
      </c>
      <c r="N4" s="30">
        <v>-0.09</v>
      </c>
      <c r="O4" s="30">
        <v>-0.05</v>
      </c>
      <c r="P4" s="30">
        <v>0.04</v>
      </c>
      <c r="Q4" s="31">
        <v>0.52</v>
      </c>
      <c r="R4" s="31">
        <v>0.69</v>
      </c>
      <c r="S4" s="31">
        <v>0.08</v>
      </c>
      <c r="T4" s="29">
        <f>((R4-O4-(S4-P4))/(Q4-N4-(S4-P4)))</f>
        <v>1.2280701754385965</v>
      </c>
      <c r="U4" s="32">
        <f t="shared" si="0"/>
        <v>8.0197650325171903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1.2234334788122103</v>
      </c>
      <c r="AB4" s="18">
        <f t="shared" si="1"/>
        <v>-0.04</v>
      </c>
    </row>
    <row r="5" spans="1:28" x14ac:dyDescent="0.2">
      <c r="A5" s="18">
        <v>19</v>
      </c>
      <c r="B5" s="15" t="s">
        <v>28</v>
      </c>
      <c r="C5" s="15" t="s">
        <v>30</v>
      </c>
      <c r="D5" s="15" t="s">
        <v>50</v>
      </c>
      <c r="E5" s="18" t="s">
        <v>37</v>
      </c>
      <c r="F5" s="15"/>
      <c r="G5" s="16">
        <v>0.45833333333333331</v>
      </c>
      <c r="H5" s="28">
        <v>43534</v>
      </c>
      <c r="I5" s="29">
        <v>25</v>
      </c>
      <c r="J5" s="29">
        <v>28.27</v>
      </c>
      <c r="K5" s="18">
        <v>9.5E-4</v>
      </c>
      <c r="L5" s="29">
        <f t="shared" si="2"/>
        <v>7.5223262738033982</v>
      </c>
      <c r="M5" s="29">
        <f t="shared" si="3"/>
        <v>7.5273500877186725</v>
      </c>
      <c r="N5" s="30">
        <v>-0.06</v>
      </c>
      <c r="O5" s="30">
        <v>-0.02</v>
      </c>
      <c r="P5" s="30">
        <v>7.0000000000000007E-2</v>
      </c>
      <c r="Q5" s="31">
        <v>0</v>
      </c>
      <c r="R5" s="31">
        <v>0</v>
      </c>
      <c r="S5" s="31">
        <v>0</v>
      </c>
      <c r="T5" s="15">
        <f t="shared" ref="T5" si="4">((R5-O5-(S5-P5))/(Q5-N5-(S5-P5)))</f>
        <v>0.6923076923076924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" si="5">T5-(K5*(Y5+(Z5*T5)))</f>
        <v>0.68474471075658883</v>
      </c>
      <c r="AB5" s="18">
        <f t="shared" si="1"/>
        <v>7.0000000000000007E-2</v>
      </c>
    </row>
    <row r="6" spans="1:28" x14ac:dyDescent="0.2">
      <c r="A6" s="18">
        <v>21</v>
      </c>
      <c r="B6" s="15" t="s">
        <v>28</v>
      </c>
      <c r="C6" s="15" t="s">
        <v>30</v>
      </c>
      <c r="D6" s="15" t="s">
        <v>49</v>
      </c>
      <c r="E6" s="18" t="s">
        <v>37</v>
      </c>
      <c r="F6" s="15"/>
      <c r="G6" s="16">
        <v>0.45833333333333331</v>
      </c>
      <c r="H6" s="28">
        <v>43534</v>
      </c>
      <c r="I6" s="29">
        <v>25</v>
      </c>
      <c r="J6" s="29">
        <v>28.27</v>
      </c>
      <c r="K6" s="18">
        <v>9.5E-4</v>
      </c>
      <c r="L6" s="29">
        <f>U6+(LOG10((AA6-V6)/(W6-(AA6*X6))))</f>
        <v>7.814032959825278</v>
      </c>
      <c r="M6" s="29">
        <f>U6+(LOG10((T6-V6)/(W6-(T6*X6))))</f>
        <v>7.8156162135065372</v>
      </c>
      <c r="N6" s="30">
        <v>0</v>
      </c>
      <c r="O6" s="30">
        <v>0.02</v>
      </c>
      <c r="P6" s="30">
        <v>0.1</v>
      </c>
      <c r="Q6" s="31">
        <v>0.53</v>
      </c>
      <c r="R6" s="31">
        <v>0.7</v>
      </c>
      <c r="S6" s="31">
        <v>0.11</v>
      </c>
      <c r="T6" s="15">
        <f>((R6-O6-(S6-P6))/(Q6-N6-(S6-P6)))</f>
        <v>1.2884615384615383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11.941370388885399</v>
      </c>
      <c r="Z6" s="18">
        <v>-5.7493759226184897</v>
      </c>
      <c r="AA6" s="18">
        <f>T6-(K6*(Y6+(Z6*T6)))</f>
        <v>1.2841546938512254</v>
      </c>
      <c r="AB6" s="18">
        <f>P6-S6</f>
        <v>-9.999999999999995E-3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B3:B6</xm:sqref>
        </x14:dataValidation>
        <x14:dataValidation type="list" allowBlank="1" showInputMessage="1" showErrorMessage="1">
          <x14:formula1>
            <xm:f>'ID categories'!$B$2:$B$7</xm:f>
          </x14:formula1>
          <xm:sqref>C3:C6</xm:sqref>
        </x14:dataValidation>
        <x14:dataValidation type="list" allowBlank="1" showInputMessage="1" showErrorMessage="1">
          <x14:formula1>
            <xm:f>'ID categories'!$C$2:$C$16</xm:f>
          </x14:formula1>
          <xm:sqref>D3:D6</xm:sqref>
        </x14:dataValidation>
        <x14:dataValidation type="list" allowBlank="1" showInputMessage="1" showErrorMessage="1">
          <x14:formula1>
            <xm:f>'ID categories'!$D$8:$D$14</xm:f>
          </x14:formula1>
          <xm:sqref>E3:E6</xm:sqref>
        </x14:dataValidation>
        <x14:dataValidation type="list" allowBlank="1" showInputMessage="1" showErrorMessage="1">
          <x14:formula1>
            <xm:f>'ID categories'!$E$8:$E$14</xm:f>
          </x14:formula1>
          <xm:sqref>F3:F6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2019-04-23T19:04:39Z</dcterms:modified>
</cp:coreProperties>
</file>