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AB38" i="1" l="1"/>
  <c r="U38" i="1"/>
  <c r="T38" i="1"/>
  <c r="AA38" i="1" s="1"/>
  <c r="L38" i="1" s="1"/>
  <c r="AB37" i="1"/>
  <c r="U37" i="1"/>
  <c r="T37" i="1"/>
  <c r="AA37" i="1" s="1"/>
  <c r="L37" i="1" s="1"/>
  <c r="M37" i="1"/>
  <c r="AB36" i="1"/>
  <c r="U36" i="1"/>
  <c r="T36" i="1"/>
  <c r="AA36" i="1" s="1"/>
  <c r="AB35" i="1"/>
  <c r="U35" i="1"/>
  <c r="T35" i="1"/>
  <c r="AA35" i="1" s="1"/>
  <c r="M35" i="1"/>
  <c r="AB34" i="1"/>
  <c r="U34" i="1"/>
  <c r="T34" i="1"/>
  <c r="AA34" i="1" s="1"/>
  <c r="L34" i="1" s="1"/>
  <c r="M34" i="1"/>
  <c r="AB33" i="1"/>
  <c r="U33" i="1"/>
  <c r="T33" i="1"/>
  <c r="AA33" i="1" s="1"/>
  <c r="L33" i="1" s="1"/>
  <c r="M33" i="1"/>
  <c r="AB32" i="1"/>
  <c r="U32" i="1"/>
  <c r="T32" i="1"/>
  <c r="AA32" i="1" s="1"/>
  <c r="AB31" i="1"/>
  <c r="U31" i="1"/>
  <c r="T31" i="1"/>
  <c r="AA31" i="1" s="1"/>
  <c r="M31" i="1"/>
  <c r="AB30" i="1"/>
  <c r="U30" i="1"/>
  <c r="T30" i="1"/>
  <c r="AA30" i="1" s="1"/>
  <c r="L30" i="1" s="1"/>
  <c r="AB29" i="1"/>
  <c r="U29" i="1"/>
  <c r="T29" i="1"/>
  <c r="AA29" i="1" s="1"/>
  <c r="L29" i="1" s="1"/>
  <c r="M29" i="1"/>
  <c r="AB28" i="1"/>
  <c r="U28" i="1"/>
  <c r="T28" i="1"/>
  <c r="AA28" i="1" s="1"/>
  <c r="AB27" i="1"/>
  <c r="U27" i="1"/>
  <c r="T27" i="1"/>
  <c r="AA27" i="1" s="1"/>
  <c r="M27" i="1"/>
  <c r="AB26" i="1"/>
  <c r="U26" i="1"/>
  <c r="T26" i="1"/>
  <c r="AA26" i="1" s="1"/>
  <c r="L26" i="1" s="1"/>
  <c r="AB25" i="1"/>
  <c r="U25" i="1"/>
  <c r="T25" i="1"/>
  <c r="AA25" i="1" s="1"/>
  <c r="L25" i="1" s="1"/>
  <c r="M25" i="1"/>
  <c r="AB24" i="1"/>
  <c r="U24" i="1"/>
  <c r="T24" i="1"/>
  <c r="AA24" i="1" s="1"/>
  <c r="AB23" i="1"/>
  <c r="U23" i="1"/>
  <c r="T23" i="1"/>
  <c r="AA23" i="1" s="1"/>
  <c r="AB22" i="1"/>
  <c r="U22" i="1"/>
  <c r="T22" i="1"/>
  <c r="AA22" i="1" s="1"/>
  <c r="L22" i="1" s="1"/>
  <c r="AB21" i="1"/>
  <c r="U21" i="1"/>
  <c r="T21" i="1"/>
  <c r="AA21" i="1" s="1"/>
  <c r="L21" i="1" s="1"/>
  <c r="M38" i="1" l="1"/>
  <c r="M21" i="1"/>
  <c r="M30" i="1"/>
  <c r="M26" i="1"/>
  <c r="M36" i="1"/>
  <c r="M32" i="1"/>
  <c r="M28" i="1"/>
  <c r="M24" i="1"/>
  <c r="M23" i="1"/>
  <c r="L31" i="1"/>
  <c r="L23" i="1"/>
  <c r="L27" i="1"/>
  <c r="L35" i="1"/>
  <c r="L28" i="1"/>
  <c r="L36" i="1"/>
  <c r="L24" i="1"/>
  <c r="L32" i="1"/>
  <c r="M22" i="1"/>
  <c r="U4" i="1"/>
  <c r="AB20" i="1" l="1"/>
  <c r="U20" i="1"/>
  <c r="T20" i="1"/>
  <c r="AA20" i="1" s="1"/>
  <c r="L20" i="1" s="1"/>
  <c r="AB19" i="1"/>
  <c r="U19" i="1"/>
  <c r="T19" i="1"/>
  <c r="AA19" i="1" s="1"/>
  <c r="AB18" i="1"/>
  <c r="U18" i="1"/>
  <c r="T18" i="1"/>
  <c r="AA18" i="1" s="1"/>
  <c r="AB17" i="1"/>
  <c r="U17" i="1"/>
  <c r="T17" i="1"/>
  <c r="AA17" i="1" s="1"/>
  <c r="AB16" i="1"/>
  <c r="U16" i="1"/>
  <c r="T16" i="1"/>
  <c r="AA16" i="1" s="1"/>
  <c r="L16" i="1" s="1"/>
  <c r="AB15" i="1"/>
  <c r="U15" i="1"/>
  <c r="T15" i="1"/>
  <c r="AA15" i="1" s="1"/>
  <c r="M20" i="1" l="1"/>
  <c r="M16" i="1"/>
  <c r="M19" i="1"/>
  <c r="M15" i="1"/>
  <c r="M17" i="1"/>
  <c r="M18" i="1"/>
  <c r="L18" i="1"/>
  <c r="L15" i="1"/>
  <c r="L19" i="1"/>
  <c r="L17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 s="1"/>
  <c r="AB13" i="1"/>
  <c r="T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 s="1"/>
  <c r="L12" i="1" s="1"/>
  <c r="T10" i="1"/>
  <c r="AA10" i="1" s="1"/>
  <c r="L10" i="1" s="1"/>
  <c r="T11" i="1"/>
  <c r="AB9" i="1"/>
  <c r="T9" i="1"/>
  <c r="AA9" i="1" s="1"/>
  <c r="L9" i="1" s="1"/>
  <c r="AB8" i="1"/>
  <c r="T8" i="1"/>
  <c r="AA8" i="1" s="1"/>
  <c r="L8" i="1" s="1"/>
  <c r="AB7" i="1"/>
  <c r="T7" i="1"/>
  <c r="AA7" i="1" s="1"/>
  <c r="L7" i="1" s="1"/>
  <c r="AB6" i="1"/>
  <c r="T6" i="1"/>
  <c r="M6" i="1" s="1"/>
  <c r="AB5" i="1"/>
  <c r="T5" i="1"/>
  <c r="AA5" i="1" s="1"/>
  <c r="L5" i="1" s="1"/>
  <c r="AB4" i="1"/>
  <c r="T4" i="1"/>
  <c r="AA4" i="1" s="1"/>
  <c r="L4" i="1" s="1"/>
  <c r="T3" i="1"/>
  <c r="AA3" i="1" s="1"/>
  <c r="L3" i="1" s="1"/>
  <c r="M13" i="1" l="1"/>
  <c r="AA6" i="1"/>
  <c r="L6" i="1" s="1"/>
  <c r="M11" i="1"/>
  <c r="M3" i="1"/>
  <c r="L13" i="1"/>
  <c r="M12" i="1"/>
  <c r="M10" i="1"/>
  <c r="M5" i="1"/>
  <c r="M14" i="1"/>
  <c r="M7" i="1"/>
  <c r="AA11" i="1"/>
  <c r="L11" i="1" s="1"/>
  <c r="AA14" i="1"/>
  <c r="L14" i="1" s="1"/>
  <c r="M8" i="1"/>
  <c r="M9" i="1"/>
  <c r="M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<sst xmlns="http://schemas.openxmlformats.org/spreadsheetml/2006/main" count="152" uniqueCount="47">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</sst>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8"/>
  <sheetViews>
    <sheetView tabSelected="1" topLeftCell="H1" zoomScale="110" zoomScaleNormal="110" workbookViewId="0">
      <selection activeCell="N16" sqref="N16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/>
      <c r="B3" s="15" t="s">
        <v>28</v>
      </c>
      <c r="C3" s="15" t="s">
        <v>31</v>
      </c>
      <c r="D3" s="15"/>
      <c r="E3" s="15"/>
      <c r="F3" s="15"/>
      <c r="G3" s="16">
        <v>0.45833333333333331</v>
      </c>
      <c r="H3" s="28">
        <v>43637</v>
      </c>
      <c r="I3" s="18">
        <v>25</v>
      </c>
      <c r="J3" s="29">
        <v>29.6</v>
      </c>
      <c r="K3" s="18">
        <v>9.5E-4</v>
      </c>
      <c r="L3" s="18">
        <f>U3+(LOG10((AA3-V3)/(W3-(AA3*X3))))</f>
        <v>7.6009341355435742</v>
      </c>
      <c r="M3" s="18">
        <f>U3+(LOG10((T3-V3)/(W3-(T3*X3))))</f>
        <v>7.6047697781220354</v>
      </c>
      <c r="N3" s="30">
        <v>0.06</v>
      </c>
      <c r="O3" s="30">
        <v>0.08</v>
      </c>
      <c r="P3" s="30">
        <v>0.16</v>
      </c>
      <c r="Q3" s="31">
        <v>0.63</v>
      </c>
      <c r="R3" s="31">
        <v>0.55000000000000004</v>
      </c>
      <c r="S3" s="31">
        <v>0.16</v>
      </c>
      <c r="T3" s="18">
        <f>((R3-O3-(S3-P3))/(Q3-N3-(S3-P3)))</f>
        <v>0.82456140350877194</v>
      </c>
      <c r="U3" s="32">
        <f>(1245.69/(I3+273.15))+3.8275+0.00211*(35-J4)</f>
        <v>8.0169587325171889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0.81772077944538202</v>
      </c>
      <c r="AB3" s="18">
        <f t="shared" ref="AB3:AB12" si="0">P3-S3</f>
        <v>0</v>
      </c>
    </row>
    <row r="4" spans="1:28" s="33" customFormat="1" x14ac:dyDescent="0.2">
      <c r="A4" s="15"/>
      <c r="B4" s="15" t="s">
        <v>28</v>
      </c>
      <c r="C4" s="15" t="s">
        <v>31</v>
      </c>
      <c r="D4" s="15"/>
      <c r="E4" s="15"/>
      <c r="F4" s="15"/>
      <c r="G4" s="16">
        <v>0.45833333333333331</v>
      </c>
      <c r="H4" s="28">
        <v>43637</v>
      </c>
      <c r="I4" s="29">
        <v>25</v>
      </c>
      <c r="J4" s="29">
        <v>29.6</v>
      </c>
      <c r="K4" s="18">
        <v>9.5E-4</v>
      </c>
      <c r="L4" s="18">
        <f t="shared" ref="L4:L12" si="1">U4+(LOG10((AA4-V4)/(W4-(AA4*X4))))</f>
        <v>7.6075686238294811</v>
      </c>
      <c r="M4" s="18">
        <f>U4+(LOG10((T4-V4)/(W4-(T4*X4))))</f>
        <v>7.611316480183147</v>
      </c>
      <c r="N4" s="30">
        <v>0.03</v>
      </c>
      <c r="O4" s="30">
        <v>0.06</v>
      </c>
      <c r="P4" s="30">
        <v>0.14000000000000001</v>
      </c>
      <c r="Q4" s="31">
        <v>0.57999999999999996</v>
      </c>
      <c r="R4" s="31">
        <v>0.52</v>
      </c>
      <c r="S4" s="31">
        <v>0.14000000000000001</v>
      </c>
      <c r="T4" s="29">
        <f>((R4-O4-(S4-P4))/(Q4-N4-(S4-P4)))</f>
        <v>0.83636363636363653</v>
      </c>
      <c r="U4" s="32">
        <f>(1245.69/(I4+273.15))+3.8275+0.00211*(35-J5)</f>
        <v>8.0169587325171889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0.82958747499998498</v>
      </c>
      <c r="AB4" s="18">
        <f t="shared" si="0"/>
        <v>0</v>
      </c>
    </row>
    <row r="5" spans="1:28" s="29" customFormat="1" x14ac:dyDescent="0.2">
      <c r="A5" s="15"/>
      <c r="B5" s="15" t="s">
        <v>28</v>
      </c>
      <c r="C5" s="15" t="s">
        <v>31</v>
      </c>
      <c r="D5" s="15"/>
      <c r="E5" s="15"/>
      <c r="F5" s="15"/>
      <c r="G5" s="16">
        <v>0.45833333333333331</v>
      </c>
      <c r="H5" s="28">
        <v>43637</v>
      </c>
      <c r="I5" s="29">
        <v>25</v>
      </c>
      <c r="J5" s="29">
        <v>29.6</v>
      </c>
      <c r="K5" s="18">
        <v>9.5E-4</v>
      </c>
      <c r="L5" s="18">
        <f t="shared" si="1"/>
        <v>7.6075686238294811</v>
      </c>
      <c r="M5" s="29">
        <f t="shared" ref="M5:M12" si="2">U5+(LOG10((T5-V5)/(W5-(T5*X5))))</f>
        <v>7.611316480183147</v>
      </c>
      <c r="N5" s="30">
        <v>0.03</v>
      </c>
      <c r="O5" s="30">
        <v>0.05</v>
      </c>
      <c r="P5" s="30">
        <v>0.13</v>
      </c>
      <c r="Q5" s="31">
        <v>0.56999999999999995</v>
      </c>
      <c r="R5" s="31">
        <v>0.5</v>
      </c>
      <c r="S5" s="31">
        <v>0.12</v>
      </c>
      <c r="T5" s="29">
        <f>((R5-O5-(S5-P5))/(Q5-N5-(S5-P5)))</f>
        <v>0.83636363636363653</v>
      </c>
      <c r="U5" s="32">
        <f t="shared" ref="U5:U14" si="3">(1245.69/(I5+273.15))+3.8275+0.00211*(35-J5)</f>
        <v>8.0169587325171889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0.82958747499998498</v>
      </c>
      <c r="AB5" s="18">
        <f t="shared" si="0"/>
        <v>1.0000000000000009E-2</v>
      </c>
    </row>
    <row r="6" spans="1:28" x14ac:dyDescent="0.2">
      <c r="A6" s="15"/>
      <c r="B6" s="15" t="s">
        <v>28</v>
      </c>
      <c r="C6" s="15" t="s">
        <v>31</v>
      </c>
      <c r="D6" s="15"/>
      <c r="E6" s="15"/>
      <c r="F6" s="15"/>
      <c r="G6" s="16">
        <v>0.45833333333333331</v>
      </c>
      <c r="H6" s="28">
        <v>43637</v>
      </c>
      <c r="I6" s="29">
        <v>25</v>
      </c>
      <c r="J6" s="29">
        <v>29.6</v>
      </c>
      <c r="K6" s="18">
        <v>9.5E-4</v>
      </c>
      <c r="L6" s="18">
        <f t="shared" si="1"/>
        <v>7.5953853678802936</v>
      </c>
      <c r="M6" s="29">
        <f t="shared" si="2"/>
        <v>7.5992954160114765</v>
      </c>
      <c r="N6" s="5">
        <v>-0.01</v>
      </c>
      <c r="O6" s="5">
        <v>0.02</v>
      </c>
      <c r="P6" s="5">
        <v>0.1</v>
      </c>
      <c r="Q6" s="6">
        <v>0.53</v>
      </c>
      <c r="R6" s="6">
        <v>0.46</v>
      </c>
      <c r="S6" s="6">
        <v>0.1</v>
      </c>
      <c r="T6" s="15">
        <f>((R6-O6-(S6-P6))/(Q6-N6-(S6-P6)))</f>
        <v>0.81481481481481477</v>
      </c>
      <c r="U6" s="32">
        <f t="shared" si="3"/>
        <v>8.0169587325171889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0.80792095578917833</v>
      </c>
      <c r="AB6" s="18">
        <f t="shared" si="0"/>
        <v>0</v>
      </c>
    </row>
    <row r="7" spans="1:28" x14ac:dyDescent="0.2">
      <c r="A7" s="15"/>
      <c r="B7" s="15" t="s">
        <v>28</v>
      </c>
      <c r="C7" s="15" t="s">
        <v>31</v>
      </c>
      <c r="D7" s="15"/>
      <c r="E7" s="15"/>
      <c r="F7" s="15"/>
      <c r="G7" s="16">
        <v>0.45833333333333331</v>
      </c>
      <c r="H7" s="28">
        <v>43637</v>
      </c>
      <c r="I7" s="29">
        <v>25</v>
      </c>
      <c r="J7" s="29">
        <v>29.6</v>
      </c>
      <c r="K7" s="18">
        <v>9.5E-4</v>
      </c>
      <c r="L7" s="18">
        <f t="shared" si="1"/>
        <v>7.6164716919129019</v>
      </c>
      <c r="M7" s="29">
        <f t="shared" si="2"/>
        <v>7.620103728215609</v>
      </c>
      <c r="N7" s="30">
        <v>-0.01</v>
      </c>
      <c r="O7" s="30">
        <v>0.02</v>
      </c>
      <c r="P7" s="30">
        <v>0.11</v>
      </c>
      <c r="Q7" s="31">
        <v>0.6</v>
      </c>
      <c r="R7" s="31">
        <v>0.54</v>
      </c>
      <c r="S7" s="31">
        <v>0.11</v>
      </c>
      <c r="T7" s="15">
        <f t="shared" ref="T7:T12" si="5">((R7-O7-(S7-P7))/(Q7-N7-(S7-P7)))</f>
        <v>0.85245901639344268</v>
      </c>
      <c r="U7" s="32">
        <f t="shared" si="3"/>
        <v>8.0169587325171889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0.84577076650067951</v>
      </c>
      <c r="AB7" s="18">
        <f t="shared" si="0"/>
        <v>0</v>
      </c>
    </row>
    <row r="8" spans="1:28" x14ac:dyDescent="0.2">
      <c r="A8" s="15"/>
      <c r="B8" s="15" t="s">
        <v>28</v>
      </c>
      <c r="C8" s="15" t="s">
        <v>31</v>
      </c>
      <c r="D8" s="15"/>
      <c r="E8" s="15"/>
      <c r="F8" s="15"/>
      <c r="G8" s="16">
        <v>0.45833333333333331</v>
      </c>
      <c r="H8" s="28">
        <v>43637</v>
      </c>
      <c r="I8" s="29">
        <v>25</v>
      </c>
      <c r="J8" s="29">
        <v>29.6</v>
      </c>
      <c r="K8" s="18">
        <v>9.5E-4</v>
      </c>
      <c r="L8" s="18">
        <f t="shared" si="1"/>
        <v>7.6058738781783566</v>
      </c>
      <c r="M8" s="29">
        <f t="shared" si="2"/>
        <v>7.6096440380352748</v>
      </c>
      <c r="N8" s="30">
        <v>-0.03</v>
      </c>
      <c r="O8" s="30">
        <v>-0.01</v>
      </c>
      <c r="P8" s="30">
        <v>7.0000000000000007E-2</v>
      </c>
      <c r="Q8" s="31">
        <v>0.51</v>
      </c>
      <c r="R8" s="31">
        <v>0.44</v>
      </c>
      <c r="S8" s="31">
        <v>7.0000000000000007E-2</v>
      </c>
      <c r="T8" s="15">
        <f t="shared" si="5"/>
        <v>0.83333333333333326</v>
      </c>
      <c r="U8" s="32">
        <f t="shared" si="3"/>
        <v>8.0169587325171889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0.82654062073596513</v>
      </c>
      <c r="AB8" s="18">
        <f t="shared" si="0"/>
        <v>0</v>
      </c>
    </row>
    <row r="9" spans="1:28" x14ac:dyDescent="0.2">
      <c r="A9" s="15"/>
      <c r="B9" s="15" t="s">
        <v>28</v>
      </c>
      <c r="C9" s="15" t="s">
        <v>31</v>
      </c>
      <c r="D9" s="15"/>
      <c r="E9" s="15"/>
      <c r="F9" s="15"/>
      <c r="G9" s="16">
        <v>0.45833333333333331</v>
      </c>
      <c r="H9" s="28">
        <v>43637</v>
      </c>
      <c r="I9" s="29">
        <v>25</v>
      </c>
      <c r="J9" s="29">
        <v>29.6</v>
      </c>
      <c r="K9" s="18">
        <v>9.5E-4</v>
      </c>
      <c r="L9" s="18">
        <f t="shared" si="1"/>
        <v>7.6113354622605236</v>
      </c>
      <c r="M9" s="29">
        <f t="shared" si="2"/>
        <v>7.6150340406123282</v>
      </c>
      <c r="N9" s="30">
        <v>-0.03</v>
      </c>
      <c r="O9" s="30">
        <v>-0.02</v>
      </c>
      <c r="P9" s="30">
        <v>0.06</v>
      </c>
      <c r="Q9" s="31">
        <v>0.49</v>
      </c>
      <c r="R9" s="31">
        <v>0.42</v>
      </c>
      <c r="S9" s="31">
        <v>7.0000000000000007E-2</v>
      </c>
      <c r="T9" s="15">
        <f t="shared" si="5"/>
        <v>0.84313725490196079</v>
      </c>
      <c r="U9" s="32">
        <f t="shared" si="3"/>
        <v>8.0169587325171889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0.83639809041367585</v>
      </c>
      <c r="AB9" s="18">
        <f t="shared" si="0"/>
        <v>-1.0000000000000009E-2</v>
      </c>
    </row>
    <row r="10" spans="1:28" x14ac:dyDescent="0.2">
      <c r="A10" s="15"/>
      <c r="B10" s="15" t="s">
        <v>28</v>
      </c>
      <c r="C10" s="15" t="s">
        <v>31</v>
      </c>
      <c r="D10" s="15"/>
      <c r="F10" s="15"/>
      <c r="G10" s="16">
        <v>0.45833333333333331</v>
      </c>
      <c r="H10" s="28">
        <v>43637</v>
      </c>
      <c r="I10" s="29">
        <v>25</v>
      </c>
      <c r="J10" s="29">
        <v>29.6</v>
      </c>
      <c r="K10" s="18">
        <v>9.5E-4</v>
      </c>
      <c r="L10" s="18">
        <f t="shared" si="1"/>
        <v>7.630297093224379</v>
      </c>
      <c r="M10" s="29">
        <f t="shared" si="2"/>
        <v>7.6337536788964027</v>
      </c>
      <c r="N10" s="30">
        <v>0.01</v>
      </c>
      <c r="O10" s="30">
        <v>0.03</v>
      </c>
      <c r="P10" s="30">
        <v>0.12</v>
      </c>
      <c r="Q10" s="31">
        <v>0.41</v>
      </c>
      <c r="R10" s="31">
        <v>0.38</v>
      </c>
      <c r="S10" s="31">
        <v>0.11</v>
      </c>
      <c r="T10" s="15">
        <f t="shared" si="5"/>
        <v>0.87804878048780488</v>
      </c>
      <c r="U10" s="32">
        <f t="shared" si="3"/>
        <v>8.0169587325171889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0.87150029950991381</v>
      </c>
      <c r="AB10" s="18">
        <f t="shared" si="0"/>
        <v>9.999999999999995E-3</v>
      </c>
    </row>
    <row r="11" spans="1:28" x14ac:dyDescent="0.2">
      <c r="A11" s="15"/>
      <c r="B11" s="15" t="s">
        <v>28</v>
      </c>
      <c r="C11" s="15" t="s">
        <v>31</v>
      </c>
      <c r="D11" s="15"/>
      <c r="F11" s="15"/>
      <c r="G11" s="16">
        <v>0.45833333333333331</v>
      </c>
      <c r="H11" s="28">
        <v>43637</v>
      </c>
      <c r="I11" s="29">
        <v>25</v>
      </c>
      <c r="J11" s="29">
        <v>29.6</v>
      </c>
      <c r="K11" s="18">
        <v>9.5E-4</v>
      </c>
      <c r="L11" s="18">
        <f t="shared" si="1"/>
        <v>7.6349319651501979</v>
      </c>
      <c r="M11" s="29">
        <f t="shared" si="2"/>
        <v>7.6383309060052049</v>
      </c>
      <c r="N11" s="30">
        <v>0.05</v>
      </c>
      <c r="O11" s="30">
        <v>0.06</v>
      </c>
      <c r="P11" s="30">
        <v>0.15</v>
      </c>
      <c r="Q11" s="31">
        <v>0.57999999999999996</v>
      </c>
      <c r="R11" s="31">
        <v>0.53</v>
      </c>
      <c r="S11" s="31">
        <v>0.15</v>
      </c>
      <c r="T11" s="15">
        <f t="shared" si="5"/>
        <v>0.88679245283018893</v>
      </c>
      <c r="U11" s="32">
        <f t="shared" si="3"/>
        <v>8.0169587325171889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0.88029172897857644</v>
      </c>
      <c r="AB11" s="18">
        <f t="shared" si="0"/>
        <v>0</v>
      </c>
    </row>
    <row r="12" spans="1:28" x14ac:dyDescent="0.2">
      <c r="A12" s="15"/>
      <c r="B12" s="15" t="s">
        <v>28</v>
      </c>
      <c r="C12" s="15" t="s">
        <v>31</v>
      </c>
      <c r="D12" s="15"/>
      <c r="F12" s="15"/>
      <c r="G12" s="16">
        <v>0.45833333333333331</v>
      </c>
      <c r="H12" s="28">
        <v>43637</v>
      </c>
      <c r="I12" s="29">
        <v>25</v>
      </c>
      <c r="J12" s="29">
        <v>29.6</v>
      </c>
      <c r="K12" s="18">
        <v>9.5E-4</v>
      </c>
      <c r="L12" s="18">
        <f t="shared" si="1"/>
        <v>7.6220765577382936</v>
      </c>
      <c r="M12" s="29">
        <f t="shared" si="2"/>
        <v>7.625636827272273</v>
      </c>
      <c r="N12" s="30">
        <v>-0.01</v>
      </c>
      <c r="O12" s="30">
        <v>0.01</v>
      </c>
      <c r="P12" s="30">
        <v>0.1</v>
      </c>
      <c r="Q12" s="31">
        <v>0.5</v>
      </c>
      <c r="R12" s="31">
        <v>0.45</v>
      </c>
      <c r="S12" s="31">
        <v>0.1</v>
      </c>
      <c r="T12" s="15">
        <f t="shared" si="5"/>
        <v>0.86274509803921573</v>
      </c>
      <c r="U12" s="32">
        <f t="shared" si="3"/>
        <v>8.0169587325171889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0.8561130297690972</v>
      </c>
      <c r="AB12" s="18">
        <f t="shared" si="0"/>
        <v>0</v>
      </c>
    </row>
    <row r="13" spans="1:28" x14ac:dyDescent="0.2">
      <c r="A13" s="15"/>
      <c r="B13" s="15" t="s">
        <v>28</v>
      </c>
      <c r="C13" s="15" t="s">
        <v>31</v>
      </c>
      <c r="D13" s="15"/>
      <c r="F13" s="15"/>
      <c r="G13" s="16">
        <v>0.45833333333333331</v>
      </c>
      <c r="H13" s="28">
        <v>43637</v>
      </c>
      <c r="I13" s="29">
        <v>25</v>
      </c>
      <c r="J13" s="29">
        <v>29.6</v>
      </c>
      <c r="K13" s="18">
        <v>9.5E-4</v>
      </c>
      <c r="L13" s="29">
        <f>U13+(LOG10((AA13-V13)/(W13-(AA13*X13))))</f>
        <v>7.6171286678785917</v>
      </c>
      <c r="M13" s="29">
        <f>U13+(LOG10((T13-V13)/(W13-(T13*X13))))</f>
        <v>7.6207522465093911</v>
      </c>
      <c r="N13" s="30">
        <v>-0.06</v>
      </c>
      <c r="O13" s="30">
        <v>-0.03</v>
      </c>
      <c r="P13" s="30">
        <v>0.06</v>
      </c>
      <c r="Q13" s="31">
        <v>0.35</v>
      </c>
      <c r="R13" s="31">
        <v>0.32</v>
      </c>
      <c r="S13" s="31">
        <v>0.06</v>
      </c>
      <c r="T13" s="15">
        <f>((R13-O13-(S13-P13))/(Q13-N13-(S13-P13)))</f>
        <v>0.85365853658536583</v>
      </c>
      <c r="U13" s="32">
        <f t="shared" si="3"/>
        <v>8.0169587325171889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0.84697683836048721</v>
      </c>
      <c r="AB13" s="18">
        <f>P13-S13</f>
        <v>0</v>
      </c>
    </row>
    <row r="14" spans="1:28" x14ac:dyDescent="0.2">
      <c r="A14" s="15"/>
      <c r="B14" s="15" t="s">
        <v>28</v>
      </c>
      <c r="C14" s="15" t="s">
        <v>31</v>
      </c>
      <c r="D14" s="15"/>
      <c r="F14" s="15"/>
      <c r="G14" s="16">
        <v>0.45833333333333331</v>
      </c>
      <c r="H14" s="28">
        <v>43637</v>
      </c>
      <c r="I14" s="29">
        <v>25</v>
      </c>
      <c r="J14" s="29">
        <v>29.6</v>
      </c>
      <c r="K14" s="18">
        <v>9.5E-4</v>
      </c>
      <c r="L14" s="29">
        <f>U14+(LOG10((AA14-V14)/(W14-(AA14*X14))))</f>
        <v>7.6151220897046459</v>
      </c>
      <c r="M14" s="29">
        <f>U14+(LOG10((T14-V14)/(W14-(T14*X14))))</f>
        <v>7.6187715384194146</v>
      </c>
      <c r="N14" s="30">
        <v>-0.06</v>
      </c>
      <c r="O14" s="30">
        <v>-0.03</v>
      </c>
      <c r="P14" s="30">
        <v>0.06</v>
      </c>
      <c r="Q14" s="31">
        <v>0.55000000000000004</v>
      </c>
      <c r="R14" s="31">
        <v>0.49</v>
      </c>
      <c r="S14" s="31">
        <v>7.0000000000000007E-2</v>
      </c>
      <c r="T14" s="15">
        <f>((R14-O14-(S14-P14))/(Q14-N14-(S14-P14)))</f>
        <v>0.84999999999999987</v>
      </c>
      <c r="U14" s="32">
        <f t="shared" si="3"/>
        <v>8.0169587325171889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0.84329831918807319</v>
      </c>
      <c r="AB14" s="18">
        <f>P14-S14</f>
        <v>-1.0000000000000009E-2</v>
      </c>
    </row>
    <row r="15" spans="1:28" x14ac:dyDescent="0.2">
      <c r="A15" s="15"/>
      <c r="B15" s="15" t="s">
        <v>28</v>
      </c>
      <c r="C15" s="15" t="s">
        <v>31</v>
      </c>
      <c r="D15" s="15"/>
      <c r="F15" s="15"/>
      <c r="G15" s="16">
        <v>0.45833333333333331</v>
      </c>
      <c r="H15" s="28">
        <v>43637</v>
      </c>
      <c r="I15" s="18">
        <v>25</v>
      </c>
      <c r="J15" s="29">
        <v>29.6</v>
      </c>
      <c r="K15" s="18">
        <v>9.5E-4</v>
      </c>
      <c r="L15" s="18" t="e">
        <f t="shared" ref="L15:L20" si="6">U15+(LOG10((AA15-V15)/(W15-(AA15*X15))))</f>
        <v>#DIV/0!</v>
      </c>
      <c r="M15" s="18" t="e">
        <f t="shared" ref="M15:M20" si="7">U15+(LOG10((T15-V15)/(W15-(T15*X15))))</f>
        <v>#DIV/0!</v>
      </c>
      <c r="N15" s="30"/>
      <c r="O15" s="30"/>
      <c r="P15" s="30"/>
      <c r="Q15" s="31"/>
      <c r="R15" s="31"/>
      <c r="S15" s="31"/>
      <c r="T15" s="18" t="e">
        <f t="shared" ref="T15:T20" si="8">((R15-O15-(S15-P15))/(Q15-N15-(S15-P15)))</f>
        <v>#DIV/0!</v>
      </c>
      <c r="U15" s="18">
        <f t="shared" ref="U15:U20" si="9">(1245.69/(I15+273.15))+3.8275+0.00211*(35-J15)</f>
        <v>8.0169587325171889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 t="e">
        <f t="shared" ref="AA15:AA20" si="10">T15-(K15*(Y15+(Z15*T15)))</f>
        <v>#DIV/0!</v>
      </c>
      <c r="AB15" s="18">
        <f t="shared" ref="AB15:AB20" si="11">P15-S15</f>
        <v>0</v>
      </c>
    </row>
    <row r="16" spans="1:28" x14ac:dyDescent="0.2">
      <c r="A16" s="15"/>
      <c r="B16" s="15" t="s">
        <v>28</v>
      </c>
      <c r="C16" s="15" t="s">
        <v>31</v>
      </c>
      <c r="D16" s="15"/>
      <c r="F16" s="15"/>
      <c r="G16" s="16">
        <v>0.45833333333333331</v>
      </c>
      <c r="H16" s="28">
        <v>43637</v>
      </c>
      <c r="I16" s="18">
        <v>25</v>
      </c>
      <c r="J16" s="29">
        <v>29.6</v>
      </c>
      <c r="K16" s="18">
        <v>9.5E-4</v>
      </c>
      <c r="L16" s="18" t="e">
        <f t="shared" si="6"/>
        <v>#DIV/0!</v>
      </c>
      <c r="M16" s="18" t="e">
        <f t="shared" si="7"/>
        <v>#DIV/0!</v>
      </c>
      <c r="N16" s="30"/>
      <c r="O16" s="30"/>
      <c r="P16" s="30"/>
      <c r="Q16" s="31"/>
      <c r="R16" s="31"/>
      <c r="S16" s="31"/>
      <c r="T16" s="18" t="e">
        <f t="shared" si="8"/>
        <v>#DIV/0!</v>
      </c>
      <c r="U16" s="18">
        <f t="shared" si="9"/>
        <v>8.0169587325171889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 t="e">
        <f t="shared" si="10"/>
        <v>#DIV/0!</v>
      </c>
      <c r="AB16" s="18">
        <f t="shared" si="11"/>
        <v>0</v>
      </c>
    </row>
    <row r="17" spans="2:28" x14ac:dyDescent="0.2">
      <c r="B17" s="15" t="s">
        <v>28</v>
      </c>
      <c r="C17" s="15" t="s">
        <v>31</v>
      </c>
      <c r="D17" s="15"/>
      <c r="F17" s="15"/>
      <c r="G17" s="16">
        <v>0.45833333333333331</v>
      </c>
      <c r="H17" s="28">
        <v>43637</v>
      </c>
      <c r="I17" s="18">
        <v>25</v>
      </c>
      <c r="J17" s="29">
        <v>29.6</v>
      </c>
      <c r="K17" s="18">
        <v>9.5E-4</v>
      </c>
      <c r="L17" s="18" t="e">
        <f t="shared" si="6"/>
        <v>#DIV/0!</v>
      </c>
      <c r="M17" s="18" t="e">
        <f t="shared" si="7"/>
        <v>#DIV/0!</v>
      </c>
      <c r="N17" s="30"/>
      <c r="O17" s="30"/>
      <c r="P17" s="30"/>
      <c r="Q17" s="31"/>
      <c r="R17" s="31"/>
      <c r="S17" s="31"/>
      <c r="T17" s="18" t="e">
        <f t="shared" si="8"/>
        <v>#DIV/0!</v>
      </c>
      <c r="U17" s="18">
        <f t="shared" si="9"/>
        <v>8.0169587325171889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 t="e">
        <f t="shared" si="10"/>
        <v>#DIV/0!</v>
      </c>
      <c r="AB17" s="18">
        <f t="shared" si="11"/>
        <v>0</v>
      </c>
    </row>
    <row r="18" spans="2:28" x14ac:dyDescent="0.2">
      <c r="B18" s="15" t="s">
        <v>28</v>
      </c>
      <c r="C18" s="15" t="s">
        <v>31</v>
      </c>
      <c r="D18" s="15"/>
      <c r="F18" s="15"/>
      <c r="G18" s="16">
        <v>0.45833333333333331</v>
      </c>
      <c r="H18" s="28">
        <v>43637</v>
      </c>
      <c r="I18" s="18">
        <v>25</v>
      </c>
      <c r="J18" s="29">
        <v>29.6</v>
      </c>
      <c r="K18" s="18">
        <v>9.5E-4</v>
      </c>
      <c r="L18" s="18" t="e">
        <f t="shared" si="6"/>
        <v>#DIV/0!</v>
      </c>
      <c r="M18" s="18" t="e">
        <f t="shared" si="7"/>
        <v>#DIV/0!</v>
      </c>
      <c r="N18" s="30"/>
      <c r="O18" s="30"/>
      <c r="P18" s="30"/>
      <c r="Q18" s="31"/>
      <c r="R18" s="31"/>
      <c r="S18" s="31"/>
      <c r="T18" s="18" t="e">
        <f t="shared" si="8"/>
        <v>#DIV/0!</v>
      </c>
      <c r="U18" s="18">
        <f t="shared" si="9"/>
        <v>8.0169587325171889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 t="e">
        <f t="shared" si="10"/>
        <v>#DIV/0!</v>
      </c>
      <c r="AB18" s="18">
        <f t="shared" si="11"/>
        <v>0</v>
      </c>
    </row>
    <row r="19" spans="2:28" x14ac:dyDescent="0.2">
      <c r="B19" s="15" t="s">
        <v>28</v>
      </c>
      <c r="C19" s="15" t="s">
        <v>31</v>
      </c>
      <c r="D19" s="15"/>
      <c r="F19" s="15"/>
      <c r="G19" s="16">
        <v>0.45833333333333331</v>
      </c>
      <c r="H19" s="28">
        <v>43637</v>
      </c>
      <c r="I19" s="18">
        <v>25</v>
      </c>
      <c r="J19" s="29">
        <v>29.6</v>
      </c>
      <c r="K19" s="18">
        <v>9.5E-4</v>
      </c>
      <c r="L19" s="18" t="e">
        <f t="shared" si="6"/>
        <v>#DIV/0!</v>
      </c>
      <c r="M19" s="18" t="e">
        <f t="shared" si="7"/>
        <v>#DIV/0!</v>
      </c>
      <c r="N19" s="30"/>
      <c r="O19" s="30"/>
      <c r="P19" s="30"/>
      <c r="Q19" s="31"/>
      <c r="R19" s="31"/>
      <c r="S19" s="31"/>
      <c r="T19" s="18" t="e">
        <f t="shared" si="8"/>
        <v>#DIV/0!</v>
      </c>
      <c r="U19" s="18">
        <f t="shared" si="9"/>
        <v>8.0169587325171889</v>
      </c>
      <c r="V19" s="18">
        <v>6.8999999999999999E-3</v>
      </c>
      <c r="W19" s="18">
        <v>2.222</v>
      </c>
      <c r="X19" s="18">
        <v>0.13300000000000001</v>
      </c>
      <c r="Y19" s="18">
        <v>11.941370388885399</v>
      </c>
      <c r="Z19" s="18">
        <v>-5.7493759226184897</v>
      </c>
      <c r="AA19" s="18" t="e">
        <f t="shared" si="10"/>
        <v>#DIV/0!</v>
      </c>
      <c r="AB19" s="18">
        <f t="shared" si="11"/>
        <v>0</v>
      </c>
    </row>
    <row r="20" spans="2:28" x14ac:dyDescent="0.2">
      <c r="B20" s="15" t="s">
        <v>28</v>
      </c>
      <c r="C20" s="15" t="s">
        <v>31</v>
      </c>
      <c r="D20" s="15"/>
      <c r="F20" s="15"/>
      <c r="G20" s="16">
        <v>0.45833333333333331</v>
      </c>
      <c r="H20" s="28">
        <v>43637</v>
      </c>
      <c r="I20" s="18">
        <v>25</v>
      </c>
      <c r="J20" s="29">
        <v>29.6</v>
      </c>
      <c r="K20" s="18">
        <v>9.5E-4</v>
      </c>
      <c r="L20" s="18" t="e">
        <f t="shared" si="6"/>
        <v>#DIV/0!</v>
      </c>
      <c r="M20" s="18" t="e">
        <f t="shared" si="7"/>
        <v>#DIV/0!</v>
      </c>
      <c r="N20" s="30"/>
      <c r="O20" s="30"/>
      <c r="P20" s="30"/>
      <c r="Q20" s="31"/>
      <c r="R20" s="31"/>
      <c r="S20" s="31"/>
      <c r="T20" s="18" t="e">
        <f t="shared" si="8"/>
        <v>#DIV/0!</v>
      </c>
      <c r="U20" s="18">
        <f t="shared" si="9"/>
        <v>8.0169587325171889</v>
      </c>
      <c r="V20" s="18">
        <v>6.8999999999999999E-3</v>
      </c>
      <c r="W20" s="18">
        <v>2.222</v>
      </c>
      <c r="X20" s="18">
        <v>0.13300000000000001</v>
      </c>
      <c r="Y20" s="18">
        <v>11.941370388885399</v>
      </c>
      <c r="Z20" s="18">
        <v>-5.7493759226184897</v>
      </c>
      <c r="AA20" s="18" t="e">
        <f t="shared" si="10"/>
        <v>#DIV/0!</v>
      </c>
      <c r="AB20" s="18">
        <f t="shared" si="11"/>
        <v>0</v>
      </c>
    </row>
    <row r="21" spans="2:28" x14ac:dyDescent="0.2">
      <c r="B21" s="15" t="s">
        <v>28</v>
      </c>
      <c r="C21" s="15" t="s">
        <v>31</v>
      </c>
      <c r="G21" s="16">
        <v>0.45833333333333331</v>
      </c>
      <c r="H21" s="17">
        <v>43637</v>
      </c>
      <c r="I21" s="18">
        <v>25</v>
      </c>
      <c r="J21" s="18">
        <v>29.6</v>
      </c>
      <c r="K21" s="18">
        <v>9.5E-4</v>
      </c>
      <c r="L21" s="18" t="e">
        <f t="shared" ref="L21:L22" si="12">U21+(LOG10((AA21-V21)/(W21-(AA21*X21))))</f>
        <v>#DIV/0!</v>
      </c>
      <c r="M21" s="18" t="e">
        <f t="shared" ref="M21:M22" si="13">U21+(LOG10((T21-V21)/(W21-(T21*X21))))</f>
        <v>#DIV/0!</v>
      </c>
      <c r="N21" s="30"/>
      <c r="O21" s="30"/>
      <c r="P21" s="30"/>
      <c r="Q21" s="31"/>
      <c r="R21" s="31"/>
      <c r="S21" s="31"/>
      <c r="T21" s="18" t="e">
        <f t="shared" ref="T21:T22" si="14">((R21-O21-(S21-P21))/(Q21-N21-(S21-P21)))</f>
        <v>#DIV/0!</v>
      </c>
      <c r="U21" s="18">
        <f t="shared" ref="U21:U22" si="15">(1245.69/(I21+273.15))+3.8275+0.00211*(35-J21)</f>
        <v>8.0169587325171889</v>
      </c>
      <c r="V21" s="18">
        <v>6.8999999999999999E-3</v>
      </c>
      <c r="W21" s="18">
        <v>2.222</v>
      </c>
      <c r="X21" s="18">
        <v>0.13300000000000001</v>
      </c>
      <c r="Y21" s="18">
        <v>11.941370388885399</v>
      </c>
      <c r="Z21" s="18">
        <v>-5.7493759226184897</v>
      </c>
      <c r="AA21" s="18" t="e">
        <f t="shared" ref="AA21:AA22" si="16">T21-(K21*(Y21+(Z21*T21)))</f>
        <v>#DIV/0!</v>
      </c>
      <c r="AB21" s="18">
        <f t="shared" ref="AB21:AB32" si="17">P21-S21</f>
        <v>0</v>
      </c>
    </row>
    <row r="22" spans="2:28" x14ac:dyDescent="0.2">
      <c r="B22" s="15" t="s">
        <v>28</v>
      </c>
      <c r="C22" s="15" t="s">
        <v>31</v>
      </c>
      <c r="G22" s="16">
        <v>0.45833333333333331</v>
      </c>
      <c r="H22" s="17">
        <v>43637</v>
      </c>
      <c r="I22" s="18">
        <v>25</v>
      </c>
      <c r="J22" s="18">
        <v>29.6</v>
      </c>
      <c r="K22" s="18">
        <v>9.5E-4</v>
      </c>
      <c r="L22" s="18" t="e">
        <f t="shared" si="12"/>
        <v>#DIV/0!</v>
      </c>
      <c r="M22" s="18" t="e">
        <f t="shared" si="13"/>
        <v>#DIV/0!</v>
      </c>
      <c r="N22" s="30"/>
      <c r="O22" s="30"/>
      <c r="P22" s="30"/>
      <c r="Q22" s="31"/>
      <c r="R22" s="31"/>
      <c r="S22" s="31"/>
      <c r="T22" s="18" t="e">
        <f t="shared" si="14"/>
        <v>#DIV/0!</v>
      </c>
      <c r="U22" s="18">
        <f t="shared" si="15"/>
        <v>8.0169587325171889</v>
      </c>
      <c r="V22" s="18">
        <v>6.8999999999999999E-3</v>
      </c>
      <c r="W22" s="18">
        <v>2.222</v>
      </c>
      <c r="X22" s="18">
        <v>0.13300000000000001</v>
      </c>
      <c r="Y22" s="18">
        <v>11.941370388885399</v>
      </c>
      <c r="Z22" s="18">
        <v>-5.7493759226184897</v>
      </c>
      <c r="AA22" s="18" t="e">
        <f t="shared" si="16"/>
        <v>#DIV/0!</v>
      </c>
      <c r="AB22" s="18">
        <f t="shared" si="17"/>
        <v>0</v>
      </c>
    </row>
    <row r="23" spans="2:28" x14ac:dyDescent="0.2">
      <c r="B23" s="15" t="s">
        <v>28</v>
      </c>
      <c r="C23" s="15" t="s">
        <v>31</v>
      </c>
      <c r="G23" s="16">
        <v>0.45833333333333331</v>
      </c>
      <c r="H23" s="17">
        <v>43637</v>
      </c>
      <c r="I23" s="18">
        <v>25</v>
      </c>
      <c r="J23" s="18">
        <v>29.6</v>
      </c>
      <c r="K23" s="18">
        <v>9.5E-4</v>
      </c>
      <c r="L23" s="18" t="e">
        <f>U23+(LOG10((AA23-V23)/(W23-AA23*X23)))</f>
        <v>#DIV/0!</v>
      </c>
      <c r="M23" s="18" t="e">
        <f>U23+(LOG10((T23-V23)/(W23-(T23*X23))))</f>
        <v>#DIV/0!</v>
      </c>
      <c r="N23" s="30"/>
      <c r="O23" s="30"/>
      <c r="P23" s="30"/>
      <c r="Q23" s="31"/>
      <c r="R23" s="31"/>
      <c r="S23" s="31"/>
      <c r="T23" s="18" t="e">
        <f>((R23-O23-(S23-P23))/(Q23-N23-(S23-P23)))</f>
        <v>#DIV/0!</v>
      </c>
      <c r="U23" s="18">
        <f>(1245.69/(I23+273.15))+3.8275+0.00211*(35-J24)</f>
        <v>8.0169587325171889</v>
      </c>
      <c r="V23" s="18">
        <v>6.8999999999999999E-3</v>
      </c>
      <c r="W23" s="18">
        <v>2.222</v>
      </c>
      <c r="X23" s="18">
        <v>0.13300000000000001</v>
      </c>
      <c r="Y23" s="18">
        <v>11.941370388885369</v>
      </c>
      <c r="Z23" s="18">
        <v>-5.7493759226184871</v>
      </c>
      <c r="AA23" s="18" t="e">
        <f>T23-(K23*(Y23+(Z23*T23)))</f>
        <v>#DIV/0!</v>
      </c>
      <c r="AB23" s="18">
        <f t="shared" si="17"/>
        <v>0</v>
      </c>
    </row>
    <row r="24" spans="2:28" x14ac:dyDescent="0.2">
      <c r="B24" s="15" t="s">
        <v>28</v>
      </c>
      <c r="C24" s="15" t="s">
        <v>31</v>
      </c>
      <c r="G24" s="16">
        <v>0.45833333333333331</v>
      </c>
      <c r="H24" s="17">
        <v>43637</v>
      </c>
      <c r="I24" s="18">
        <v>25</v>
      </c>
      <c r="J24" s="18">
        <v>29.6</v>
      </c>
      <c r="K24" s="18">
        <v>9.5E-4</v>
      </c>
      <c r="L24" s="18" t="e">
        <f>U24+(LOG10((AA24-V24)/(W24-(AA24*X24))))</f>
        <v>#DIV/0!</v>
      </c>
      <c r="M24" s="18" t="e">
        <f>U24+(LOG10((T24-V24)/(W24-(T24*X24))))</f>
        <v>#DIV/0!</v>
      </c>
      <c r="N24" s="30"/>
      <c r="O24" s="30"/>
      <c r="P24" s="30"/>
      <c r="Q24" s="31"/>
      <c r="R24" s="31"/>
      <c r="S24" s="31"/>
      <c r="T24" s="18" t="e">
        <f>((R24-O24-(S24-P24))/(Q24-N24-(S24-P24)))</f>
        <v>#DIV/0!</v>
      </c>
      <c r="U24" s="18">
        <f>(1245.69/(I24+273.15))+3.8275+0.00211*(35-J25)</f>
        <v>8.0169587325171889</v>
      </c>
      <c r="V24" s="18">
        <v>6.8999999999999999E-3</v>
      </c>
      <c r="W24" s="18">
        <v>2.222</v>
      </c>
      <c r="X24" s="18">
        <v>0.13300000000000001</v>
      </c>
      <c r="Y24" s="18">
        <v>11.941370388885369</v>
      </c>
      <c r="Z24" s="18">
        <v>-5.7493759226184871</v>
      </c>
      <c r="AA24" s="18" t="e">
        <f>T24-(K24*(Y24+(Z24*T24)))</f>
        <v>#DIV/0!</v>
      </c>
      <c r="AB24" s="18">
        <f t="shared" si="17"/>
        <v>0</v>
      </c>
    </row>
    <row r="25" spans="2:28" x14ac:dyDescent="0.2">
      <c r="B25" s="15" t="s">
        <v>28</v>
      </c>
      <c r="C25" s="15" t="s">
        <v>31</v>
      </c>
      <c r="G25" s="16">
        <v>0.45833333333333331</v>
      </c>
      <c r="H25" s="17">
        <v>43637</v>
      </c>
      <c r="I25" s="18">
        <v>25</v>
      </c>
      <c r="J25" s="18">
        <v>29.6</v>
      </c>
      <c r="K25" s="18">
        <v>9.5E-4</v>
      </c>
      <c r="L25" s="18" t="e">
        <f t="shared" ref="L25:L32" si="18">U25+(LOG10((AA25-V25)/(W25-(AA25*X25))))</f>
        <v>#DIV/0!</v>
      </c>
      <c r="M25" s="18" t="e">
        <f t="shared" ref="M25:M32" si="19">U25+(LOG10((T25-V25)/(W25-(T25*X25))))</f>
        <v>#DIV/0!</v>
      </c>
      <c r="N25" s="30"/>
      <c r="O25" s="30"/>
      <c r="P25" s="30"/>
      <c r="Q25" s="31"/>
      <c r="R25" s="31"/>
      <c r="S25" s="31"/>
      <c r="T25" s="18" t="e">
        <f>((R25-O25-(S25-P25))/(Q25-N25-(S25-P25)))</f>
        <v>#DIV/0!</v>
      </c>
      <c r="U25" s="18">
        <f t="shared" ref="U25:U38" si="20">(1245.69/(I25+273.15))+3.8275+0.00211*(35-J25)</f>
        <v>8.0169587325171889</v>
      </c>
      <c r="V25" s="18">
        <v>6.8999999999999999E-3</v>
      </c>
      <c r="W25" s="18">
        <v>2.222</v>
      </c>
      <c r="X25" s="18">
        <v>0.13300000000000001</v>
      </c>
      <c r="Y25" s="18">
        <v>11.941370388885369</v>
      </c>
      <c r="Z25" s="18">
        <v>-5.7493759226184871</v>
      </c>
      <c r="AA25" s="18" t="e">
        <f>T25-(K25*(Y25+(Z25*T25)))</f>
        <v>#DIV/0!</v>
      </c>
      <c r="AB25" s="18">
        <f t="shared" si="17"/>
        <v>0</v>
      </c>
    </row>
    <row r="26" spans="2:28" x14ac:dyDescent="0.2">
      <c r="B26" s="15" t="s">
        <v>28</v>
      </c>
      <c r="C26" s="15" t="s">
        <v>31</v>
      </c>
      <c r="G26" s="16">
        <v>0.45833333333333331</v>
      </c>
      <c r="H26" s="17">
        <v>43637</v>
      </c>
      <c r="I26" s="18">
        <v>25</v>
      </c>
      <c r="J26" s="18">
        <v>29.6</v>
      </c>
      <c r="K26" s="18">
        <v>9.5E-4</v>
      </c>
      <c r="L26" s="18" t="e">
        <f t="shared" si="18"/>
        <v>#DIV/0!</v>
      </c>
      <c r="M26" s="18" t="e">
        <f t="shared" si="19"/>
        <v>#DIV/0!</v>
      </c>
      <c r="N26" s="30"/>
      <c r="O26" s="30"/>
      <c r="P26" s="30"/>
      <c r="Q26" s="31"/>
      <c r="R26" s="31"/>
      <c r="S26" s="31"/>
      <c r="T26" s="18" t="e">
        <f>((R26-O26-(S26-P26))/(Q26-N26-(S26-P26)))</f>
        <v>#DIV/0!</v>
      </c>
      <c r="U26" s="18">
        <f t="shared" si="20"/>
        <v>8.0169587325171889</v>
      </c>
      <c r="V26" s="18">
        <v>6.8999999999999999E-3</v>
      </c>
      <c r="W26" s="18">
        <v>2.222</v>
      </c>
      <c r="X26" s="18">
        <v>0.13300000000000001</v>
      </c>
      <c r="Y26" s="18">
        <v>11.941370388885369</v>
      </c>
      <c r="Z26" s="18">
        <v>-5.7493759226184871</v>
      </c>
      <c r="AA26" s="18" t="e">
        <f t="shared" ref="AA26:AA32" si="21">T26-(K26*(Y26+(Z26*T26)))</f>
        <v>#DIV/0!</v>
      </c>
      <c r="AB26" s="18">
        <f t="shared" si="17"/>
        <v>0</v>
      </c>
    </row>
    <row r="27" spans="2:28" x14ac:dyDescent="0.2">
      <c r="B27" s="15" t="s">
        <v>28</v>
      </c>
      <c r="C27" s="15" t="s">
        <v>31</v>
      </c>
      <c r="G27" s="16">
        <v>0.45833333333333331</v>
      </c>
      <c r="H27" s="17">
        <v>43637</v>
      </c>
      <c r="I27" s="18">
        <v>25</v>
      </c>
      <c r="J27" s="18">
        <v>29.6</v>
      </c>
      <c r="K27" s="18">
        <v>9.5E-4</v>
      </c>
      <c r="L27" s="18" t="e">
        <f t="shared" si="18"/>
        <v>#DIV/0!</v>
      </c>
      <c r="M27" s="18" t="e">
        <f t="shared" si="19"/>
        <v>#DIV/0!</v>
      </c>
      <c r="N27" s="30"/>
      <c r="O27" s="30"/>
      <c r="P27" s="30"/>
      <c r="Q27" s="31"/>
      <c r="R27" s="31"/>
      <c r="S27" s="31"/>
      <c r="T27" s="18" t="e">
        <f t="shared" ref="T27:T32" si="22">((R27-O27-(S27-P27))/(Q27-N27-(S27-P27)))</f>
        <v>#DIV/0!</v>
      </c>
      <c r="U27" s="18">
        <f t="shared" si="20"/>
        <v>8.0169587325171889</v>
      </c>
      <c r="V27" s="18">
        <v>6.8999999999999999E-3</v>
      </c>
      <c r="W27" s="18">
        <v>2.222</v>
      </c>
      <c r="X27" s="18">
        <v>0.13300000000000001</v>
      </c>
      <c r="Y27" s="18">
        <v>11.941370388885369</v>
      </c>
      <c r="Z27" s="18">
        <v>-5.7493759226184871</v>
      </c>
      <c r="AA27" s="18" t="e">
        <f t="shared" si="21"/>
        <v>#DIV/0!</v>
      </c>
      <c r="AB27" s="18">
        <f t="shared" si="17"/>
        <v>0</v>
      </c>
    </row>
    <row r="28" spans="2:28" x14ac:dyDescent="0.2">
      <c r="B28" s="15" t="s">
        <v>28</v>
      </c>
      <c r="C28" s="15" t="s">
        <v>31</v>
      </c>
      <c r="G28" s="16">
        <v>0.45833333333333331</v>
      </c>
      <c r="H28" s="17">
        <v>43637</v>
      </c>
      <c r="I28" s="18">
        <v>25</v>
      </c>
      <c r="J28" s="18">
        <v>29.6</v>
      </c>
      <c r="K28" s="18">
        <v>9.5E-4</v>
      </c>
      <c r="L28" s="18" t="e">
        <f t="shared" si="18"/>
        <v>#DIV/0!</v>
      </c>
      <c r="M28" s="18" t="e">
        <f t="shared" si="19"/>
        <v>#DIV/0!</v>
      </c>
      <c r="N28" s="30"/>
      <c r="O28" s="30"/>
      <c r="P28" s="30"/>
      <c r="Q28" s="31"/>
      <c r="R28" s="31"/>
      <c r="S28" s="31"/>
      <c r="T28" s="18" t="e">
        <f t="shared" si="22"/>
        <v>#DIV/0!</v>
      </c>
      <c r="U28" s="18">
        <f t="shared" si="20"/>
        <v>8.0169587325171889</v>
      </c>
      <c r="V28" s="18">
        <v>6.8999999999999999E-3</v>
      </c>
      <c r="W28" s="18">
        <v>2.222</v>
      </c>
      <c r="X28" s="18">
        <v>0.13300000000000001</v>
      </c>
      <c r="Y28" s="18">
        <v>11.941370388885369</v>
      </c>
      <c r="Z28" s="18">
        <v>-5.7493759226184871</v>
      </c>
      <c r="AA28" s="18" t="e">
        <f t="shared" si="21"/>
        <v>#DIV/0!</v>
      </c>
      <c r="AB28" s="18">
        <f t="shared" si="17"/>
        <v>0</v>
      </c>
    </row>
    <row r="29" spans="2:28" x14ac:dyDescent="0.2">
      <c r="B29" s="15" t="s">
        <v>28</v>
      </c>
      <c r="C29" s="15" t="s">
        <v>31</v>
      </c>
      <c r="G29" s="16">
        <v>0.45833333333333331</v>
      </c>
      <c r="H29" s="17">
        <v>43637</v>
      </c>
      <c r="I29" s="18">
        <v>25</v>
      </c>
      <c r="J29" s="18">
        <v>29.6</v>
      </c>
      <c r="K29" s="18">
        <v>9.5E-4</v>
      </c>
      <c r="L29" s="18" t="e">
        <f t="shared" si="18"/>
        <v>#DIV/0!</v>
      </c>
      <c r="M29" s="18" t="e">
        <f t="shared" si="19"/>
        <v>#DIV/0!</v>
      </c>
      <c r="N29" s="30"/>
      <c r="O29" s="30"/>
      <c r="P29" s="30"/>
      <c r="Q29" s="31"/>
      <c r="R29" s="31"/>
      <c r="S29" s="31"/>
      <c r="T29" s="18" t="e">
        <f t="shared" si="22"/>
        <v>#DIV/0!</v>
      </c>
      <c r="U29" s="18">
        <f t="shared" si="20"/>
        <v>8.0169587325171889</v>
      </c>
      <c r="V29" s="18">
        <v>6.8999999999999999E-3</v>
      </c>
      <c r="W29" s="18">
        <v>2.222</v>
      </c>
      <c r="X29" s="18">
        <v>0.13300000000000001</v>
      </c>
      <c r="Y29" s="18">
        <v>11.941370388885369</v>
      </c>
      <c r="Z29" s="18">
        <v>-5.7493759226184871</v>
      </c>
      <c r="AA29" s="18" t="e">
        <f t="shared" si="21"/>
        <v>#DIV/0!</v>
      </c>
      <c r="AB29" s="18">
        <f t="shared" si="17"/>
        <v>0</v>
      </c>
    </row>
    <row r="30" spans="2:28" x14ac:dyDescent="0.2">
      <c r="B30" s="15" t="s">
        <v>28</v>
      </c>
      <c r="C30" s="15" t="s">
        <v>31</v>
      </c>
      <c r="G30" s="16">
        <v>0.45833333333333331</v>
      </c>
      <c r="H30" s="17">
        <v>43637</v>
      </c>
      <c r="I30" s="18">
        <v>25</v>
      </c>
      <c r="J30" s="18">
        <v>29.6</v>
      </c>
      <c r="K30" s="18">
        <v>9.5E-4</v>
      </c>
      <c r="L30" s="18" t="e">
        <f t="shared" si="18"/>
        <v>#DIV/0!</v>
      </c>
      <c r="M30" s="18" t="e">
        <f t="shared" si="19"/>
        <v>#DIV/0!</v>
      </c>
      <c r="N30" s="30"/>
      <c r="O30" s="30"/>
      <c r="P30" s="30"/>
      <c r="Q30" s="31"/>
      <c r="R30" s="31"/>
      <c r="S30" s="31"/>
      <c r="T30" s="18" t="e">
        <f t="shared" si="22"/>
        <v>#DIV/0!</v>
      </c>
      <c r="U30" s="18">
        <f t="shared" si="20"/>
        <v>8.0169587325171889</v>
      </c>
      <c r="V30" s="18">
        <v>6.8999999999999999E-3</v>
      </c>
      <c r="W30" s="18">
        <v>2.222</v>
      </c>
      <c r="X30" s="18">
        <v>0.13300000000000001</v>
      </c>
      <c r="Y30" s="18">
        <v>11.941370388885369</v>
      </c>
      <c r="Z30" s="18">
        <v>-5.7493759226184871</v>
      </c>
      <c r="AA30" s="18" t="e">
        <f t="shared" si="21"/>
        <v>#DIV/0!</v>
      </c>
      <c r="AB30" s="18">
        <f t="shared" si="17"/>
        <v>0</v>
      </c>
    </row>
    <row r="31" spans="2:28" x14ac:dyDescent="0.2">
      <c r="B31" s="15" t="s">
        <v>28</v>
      </c>
      <c r="C31" s="15" t="s">
        <v>31</v>
      </c>
      <c r="G31" s="16">
        <v>0.45833333333333331</v>
      </c>
      <c r="H31" s="17">
        <v>43637</v>
      </c>
      <c r="I31" s="18">
        <v>25</v>
      </c>
      <c r="J31" s="18">
        <v>29.6</v>
      </c>
      <c r="K31" s="18">
        <v>9.5E-4</v>
      </c>
      <c r="L31" s="18" t="e">
        <f t="shared" si="18"/>
        <v>#DIV/0!</v>
      </c>
      <c r="M31" s="18" t="e">
        <f t="shared" si="19"/>
        <v>#DIV/0!</v>
      </c>
      <c r="N31" s="30"/>
      <c r="O31" s="30"/>
      <c r="P31" s="30"/>
      <c r="Q31" s="31"/>
      <c r="R31" s="31"/>
      <c r="S31" s="31"/>
      <c r="T31" s="18" t="e">
        <f t="shared" si="22"/>
        <v>#DIV/0!</v>
      </c>
      <c r="U31" s="18">
        <f t="shared" si="20"/>
        <v>8.0169587325171889</v>
      </c>
      <c r="V31" s="18">
        <v>6.8999999999999999E-3</v>
      </c>
      <c r="W31" s="18">
        <v>2.222</v>
      </c>
      <c r="X31" s="18">
        <v>0.13300000000000001</v>
      </c>
      <c r="Y31" s="18">
        <v>11.941370388885369</v>
      </c>
      <c r="Z31" s="18">
        <v>-5.7493759226184871</v>
      </c>
      <c r="AA31" s="18" t="e">
        <f t="shared" si="21"/>
        <v>#DIV/0!</v>
      </c>
      <c r="AB31" s="18">
        <f t="shared" si="17"/>
        <v>0</v>
      </c>
    </row>
    <row r="32" spans="2:28" x14ac:dyDescent="0.2">
      <c r="B32" s="15" t="s">
        <v>28</v>
      </c>
      <c r="C32" s="15" t="s">
        <v>31</v>
      </c>
      <c r="G32" s="16">
        <v>0.45833333333333331</v>
      </c>
      <c r="H32" s="17">
        <v>43637</v>
      </c>
      <c r="I32" s="18">
        <v>25</v>
      </c>
      <c r="J32" s="18">
        <v>29.6</v>
      </c>
      <c r="K32" s="18">
        <v>9.5E-4</v>
      </c>
      <c r="L32" s="18" t="e">
        <f t="shared" si="18"/>
        <v>#DIV/0!</v>
      </c>
      <c r="M32" s="18" t="e">
        <f t="shared" si="19"/>
        <v>#DIV/0!</v>
      </c>
      <c r="N32" s="30"/>
      <c r="O32" s="30"/>
      <c r="P32" s="30"/>
      <c r="Q32" s="31"/>
      <c r="R32" s="31"/>
      <c r="S32" s="31"/>
      <c r="T32" s="18" t="e">
        <f t="shared" si="22"/>
        <v>#DIV/0!</v>
      </c>
      <c r="U32" s="18">
        <f t="shared" si="20"/>
        <v>8.0169587325171889</v>
      </c>
      <c r="V32" s="18">
        <v>6.8999999999999999E-3</v>
      </c>
      <c r="W32" s="18">
        <v>2.222</v>
      </c>
      <c r="X32" s="18">
        <v>0.13300000000000001</v>
      </c>
      <c r="Y32" s="18">
        <v>11.941370388885369</v>
      </c>
      <c r="Z32" s="18">
        <v>-5.7493759226184871</v>
      </c>
      <c r="AA32" s="18" t="e">
        <f t="shared" si="21"/>
        <v>#DIV/0!</v>
      </c>
      <c r="AB32" s="18">
        <f t="shared" si="17"/>
        <v>0</v>
      </c>
    </row>
    <row r="33" spans="2:28" x14ac:dyDescent="0.2">
      <c r="B33" s="15" t="s">
        <v>28</v>
      </c>
      <c r="C33" s="15" t="s">
        <v>31</v>
      </c>
      <c r="G33" s="16">
        <v>0.45833333333333331</v>
      </c>
      <c r="H33" s="17">
        <v>43637</v>
      </c>
      <c r="I33" s="18">
        <v>25</v>
      </c>
      <c r="J33" s="18">
        <v>29.6</v>
      </c>
      <c r="K33" s="18">
        <v>9.5E-4</v>
      </c>
      <c r="L33" s="18" t="e">
        <f>U33+(LOG10((AA33-V33)/(W33-(AA33*X33))))</f>
        <v>#DIV/0!</v>
      </c>
      <c r="M33" s="18" t="e">
        <f>U33+(LOG10((T33-V33)/(W33-(T33*X33))))</f>
        <v>#DIV/0!</v>
      </c>
      <c r="N33" s="30"/>
      <c r="O33" s="30"/>
      <c r="P33" s="30"/>
      <c r="Q33" s="31"/>
      <c r="R33" s="31"/>
      <c r="S33" s="31"/>
      <c r="T33" s="18" t="e">
        <f>((R33-O33-(S33-P33))/(Q33-N33-(S33-P33)))</f>
        <v>#DIV/0!</v>
      </c>
      <c r="U33" s="18">
        <f t="shared" si="20"/>
        <v>8.0169587325171889</v>
      </c>
      <c r="V33" s="18">
        <v>6.8999999999999999E-3</v>
      </c>
      <c r="W33" s="18">
        <v>2.222</v>
      </c>
      <c r="X33" s="18">
        <v>0.13300000000000001</v>
      </c>
      <c r="Y33" s="18">
        <v>11.941370388885399</v>
      </c>
      <c r="Z33" s="18">
        <v>-5.7493759226184897</v>
      </c>
      <c r="AA33" s="18" t="e">
        <f>T33-(K33*(Y33+(Z33*T33)))</f>
        <v>#DIV/0!</v>
      </c>
      <c r="AB33" s="18">
        <f>P33-S33</f>
        <v>0</v>
      </c>
    </row>
    <row r="34" spans="2:28" x14ac:dyDescent="0.2">
      <c r="B34" s="15" t="s">
        <v>28</v>
      </c>
      <c r="C34" s="15" t="s">
        <v>31</v>
      </c>
      <c r="G34" s="16">
        <v>0.45833333333333331</v>
      </c>
      <c r="H34" s="17">
        <v>43637</v>
      </c>
      <c r="I34" s="18">
        <v>25</v>
      </c>
      <c r="J34" s="18">
        <v>29.6</v>
      </c>
      <c r="K34" s="18">
        <v>9.5E-4</v>
      </c>
      <c r="L34" s="18" t="e">
        <f>U34+(LOG10((AA34-V34)/(W34-(AA34*X34))))</f>
        <v>#DIV/0!</v>
      </c>
      <c r="M34" s="18" t="e">
        <f>U34+(LOG10((T34-V34)/(W34-(T34*X34))))</f>
        <v>#DIV/0!</v>
      </c>
      <c r="N34" s="30"/>
      <c r="O34" s="30"/>
      <c r="P34" s="30"/>
      <c r="Q34" s="31"/>
      <c r="R34" s="31"/>
      <c r="S34" s="31"/>
      <c r="T34" s="18" t="e">
        <f>((R34-O34-(S34-P34))/(Q34-N34-(S34-P34)))</f>
        <v>#DIV/0!</v>
      </c>
      <c r="U34" s="18">
        <f t="shared" si="20"/>
        <v>8.0169587325171889</v>
      </c>
      <c r="V34" s="18">
        <v>6.8999999999999999E-3</v>
      </c>
      <c r="W34" s="18">
        <v>2.222</v>
      </c>
      <c r="X34" s="18">
        <v>0.13300000000000001</v>
      </c>
      <c r="Y34" s="18">
        <v>11.941370388885399</v>
      </c>
      <c r="Z34" s="18">
        <v>-5.7493759226184897</v>
      </c>
      <c r="AA34" s="18" t="e">
        <f>T34-(K34*(Y34+(Z34*T34)))</f>
        <v>#DIV/0!</v>
      </c>
      <c r="AB34" s="18">
        <f>P34-S34</f>
        <v>0</v>
      </c>
    </row>
    <row r="35" spans="2:28" x14ac:dyDescent="0.2">
      <c r="B35" s="15" t="s">
        <v>28</v>
      </c>
      <c r="C35" s="15" t="s">
        <v>31</v>
      </c>
      <c r="G35" s="16">
        <v>0.45833333333333331</v>
      </c>
      <c r="H35" s="17">
        <v>43637</v>
      </c>
      <c r="I35" s="18">
        <v>25</v>
      </c>
      <c r="J35" s="18">
        <v>29.6</v>
      </c>
      <c r="K35" s="18">
        <v>9.5E-4</v>
      </c>
      <c r="L35" s="18" t="e">
        <f t="shared" ref="L35:L38" si="23">U35+(LOG10((AA35-V35)/(W35-(AA35*X35))))</f>
        <v>#DIV/0!</v>
      </c>
      <c r="M35" s="18" t="e">
        <f t="shared" ref="M35:M38" si="24">U35+(LOG10((T35-V35)/(W35-(T35*X35))))</f>
        <v>#DIV/0!</v>
      </c>
      <c r="N35" s="30"/>
      <c r="O35" s="30"/>
      <c r="P35" s="30"/>
      <c r="Q35" s="31"/>
      <c r="R35" s="31"/>
      <c r="S35" s="31"/>
      <c r="T35" s="18" t="e">
        <f t="shared" ref="T35:T38" si="25">((R35-O35-(S35-P35))/(Q35-N35-(S35-P35)))</f>
        <v>#DIV/0!</v>
      </c>
      <c r="U35" s="18">
        <f t="shared" si="20"/>
        <v>8.0169587325171889</v>
      </c>
      <c r="V35" s="18">
        <v>6.8999999999999999E-3</v>
      </c>
      <c r="W35" s="18">
        <v>2.222</v>
      </c>
      <c r="X35" s="18">
        <v>0.13300000000000001</v>
      </c>
      <c r="Y35" s="18">
        <v>11.941370388885399</v>
      </c>
      <c r="Z35" s="18">
        <v>-5.7493759226184897</v>
      </c>
      <c r="AA35" s="18" t="e">
        <f t="shared" ref="AA35:AA38" si="26">T35-(K35*(Y35+(Z35*T35)))</f>
        <v>#DIV/0!</v>
      </c>
      <c r="AB35" s="18">
        <f t="shared" ref="AB35:AB38" si="27">P35-S35</f>
        <v>0</v>
      </c>
    </row>
    <row r="36" spans="2:28" x14ac:dyDescent="0.2">
      <c r="B36" s="15" t="s">
        <v>28</v>
      </c>
      <c r="C36" s="15" t="s">
        <v>31</v>
      </c>
      <c r="G36" s="16">
        <v>0.45833333333333331</v>
      </c>
      <c r="H36" s="17">
        <v>43637</v>
      </c>
      <c r="I36" s="18">
        <v>25</v>
      </c>
      <c r="J36" s="18">
        <v>29.6</v>
      </c>
      <c r="K36" s="18">
        <v>9.5E-4</v>
      </c>
      <c r="L36" s="18" t="e">
        <f t="shared" si="23"/>
        <v>#DIV/0!</v>
      </c>
      <c r="M36" s="18" t="e">
        <f t="shared" si="24"/>
        <v>#DIV/0!</v>
      </c>
      <c r="N36" s="30"/>
      <c r="O36" s="30"/>
      <c r="P36" s="30"/>
      <c r="Q36" s="31"/>
      <c r="R36" s="31"/>
      <c r="S36" s="31"/>
      <c r="T36" s="18" t="e">
        <f t="shared" si="25"/>
        <v>#DIV/0!</v>
      </c>
      <c r="U36" s="18">
        <f t="shared" si="20"/>
        <v>8.0169587325171889</v>
      </c>
      <c r="V36" s="18">
        <v>6.8999999999999999E-3</v>
      </c>
      <c r="W36" s="18">
        <v>2.222</v>
      </c>
      <c r="X36" s="18">
        <v>0.13300000000000001</v>
      </c>
      <c r="Y36" s="18">
        <v>11.941370388885399</v>
      </c>
      <c r="Z36" s="18">
        <v>-5.7493759226184897</v>
      </c>
      <c r="AA36" s="18" t="e">
        <f t="shared" si="26"/>
        <v>#DIV/0!</v>
      </c>
      <c r="AB36" s="18">
        <f t="shared" si="27"/>
        <v>0</v>
      </c>
    </row>
    <row r="37" spans="2:28" x14ac:dyDescent="0.2">
      <c r="B37" s="15" t="s">
        <v>28</v>
      </c>
      <c r="C37" s="15" t="s">
        <v>31</v>
      </c>
      <c r="G37" s="16">
        <v>0.45833333333333331</v>
      </c>
      <c r="H37" s="17">
        <v>43637</v>
      </c>
      <c r="I37" s="18">
        <v>25</v>
      </c>
      <c r="J37" s="18">
        <v>29.6</v>
      </c>
      <c r="K37" s="18">
        <v>9.5E-4</v>
      </c>
      <c r="L37" s="18" t="e">
        <f t="shared" si="23"/>
        <v>#DIV/0!</v>
      </c>
      <c r="M37" s="18" t="e">
        <f t="shared" si="24"/>
        <v>#DIV/0!</v>
      </c>
      <c r="N37" s="30"/>
      <c r="O37" s="30"/>
      <c r="P37" s="30"/>
      <c r="Q37" s="31"/>
      <c r="R37" s="31"/>
      <c r="S37" s="31"/>
      <c r="T37" s="18" t="e">
        <f t="shared" si="25"/>
        <v>#DIV/0!</v>
      </c>
      <c r="U37" s="18">
        <f t="shared" si="20"/>
        <v>8.0169587325171889</v>
      </c>
      <c r="V37" s="18">
        <v>6.8999999999999999E-3</v>
      </c>
      <c r="W37" s="18">
        <v>2.222</v>
      </c>
      <c r="X37" s="18">
        <v>0.13300000000000001</v>
      </c>
      <c r="Y37" s="18">
        <v>11.941370388885399</v>
      </c>
      <c r="Z37" s="18">
        <v>-5.7493759226184897</v>
      </c>
      <c r="AA37" s="18" t="e">
        <f t="shared" si="26"/>
        <v>#DIV/0!</v>
      </c>
      <c r="AB37" s="18">
        <f t="shared" si="27"/>
        <v>0</v>
      </c>
    </row>
    <row r="38" spans="2:28" x14ac:dyDescent="0.2">
      <c r="B38" s="15" t="s">
        <v>28</v>
      </c>
      <c r="C38" s="15" t="s">
        <v>31</v>
      </c>
      <c r="G38" s="16">
        <v>0.45833333333333331</v>
      </c>
      <c r="H38" s="17">
        <v>43637</v>
      </c>
      <c r="I38" s="18">
        <v>25</v>
      </c>
      <c r="J38" s="18">
        <v>29.6</v>
      </c>
      <c r="K38" s="18">
        <v>9.5E-4</v>
      </c>
      <c r="L38" s="18" t="e">
        <f t="shared" si="23"/>
        <v>#DIV/0!</v>
      </c>
      <c r="M38" s="18" t="e">
        <f t="shared" si="24"/>
        <v>#DIV/0!</v>
      </c>
      <c r="N38" s="30"/>
      <c r="O38" s="30"/>
      <c r="P38" s="30"/>
      <c r="Q38" s="31"/>
      <c r="R38" s="31"/>
      <c r="S38" s="31"/>
      <c r="T38" s="18" t="e">
        <f t="shared" si="25"/>
        <v>#DIV/0!</v>
      </c>
      <c r="U38" s="18">
        <f t="shared" si="20"/>
        <v>8.0169587325171889</v>
      </c>
      <c r="V38" s="18">
        <v>6.8999999999999999E-3</v>
      </c>
      <c r="W38" s="18">
        <v>2.222</v>
      </c>
      <c r="X38" s="18">
        <v>0.13300000000000001</v>
      </c>
      <c r="Y38" s="18">
        <v>11.941370388885399</v>
      </c>
      <c r="Z38" s="18">
        <v>-5.7493759226184897</v>
      </c>
      <c r="AA38" s="18" t="e">
        <f t="shared" si="26"/>
        <v>#DIV/0!</v>
      </c>
      <c r="AB38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B3:B38</xm:sqref>
        </x14:dataValidation>
        <x14:dataValidation type="list" allowBlank="1" showInputMessage="1" showErrorMessage="1">
          <x14:formula1>
            <xm:f>'ID categories'!$B$2:$B$7</xm:f>
          </x14:formula1>
          <xm:sqref>C3:C38</xm:sqref>
        </x14:dataValidation>
        <x14:dataValidation type="list" allowBlank="1" showInputMessage="1" showErrorMessage="1">
          <x14:formula1>
            <xm:f>'ID categories'!$C$2:$C$16</xm:f>
          </x14:formula1>
          <xm:sqref>D3:D20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E3:E20</xm:sqref>
        </x14:dataValidation>
        <x14:dataValidation type="list" allowBlank="1" showInputMessage="1" showErrorMessage="1">
          <x14:formula1>
            <xm:f>'ID categories'!$E$8:$E$14</xm:f>
          </x14:formula1>
          <xm:sqref>F3:F20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-0.09</v>
      </c>
      <c r="C2" s="3">
        <v>338.96600000000001</v>
      </c>
      <c r="D2" s="3">
        <v>-0.56999999999999995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-1.24</v>
      </c>
      <c r="H3" s="5">
        <f>B252</f>
        <v>0.06</v>
      </c>
      <c r="I3" s="5">
        <f>B650</f>
        <v>0.08</v>
      </c>
      <c r="J3" s="5">
        <f>B1091</f>
        <v>0.16</v>
      </c>
      <c r="K3" s="6">
        <f>D252</f>
        <v>0.63</v>
      </c>
      <c r="L3" s="6">
        <f>D650</f>
        <v>0.55000000000000004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-0.32</v>
      </c>
      <c r="C4" s="3">
        <v>339.73</v>
      </c>
      <c r="D4" s="3">
        <v>-1.17</v>
      </c>
    </row>
    <row r="5" spans="1:16" x14ac:dyDescent="0.2">
      <c r="A5" s="4">
        <v>340.11099999999999</v>
      </c>
      <c r="B5" s="4">
        <v>-0.61</v>
      </c>
      <c r="C5" s="3">
        <v>340.11099999999999</v>
      </c>
      <c r="D5" s="3">
        <v>-1.19</v>
      </c>
      <c r="P5" s="9"/>
    </row>
    <row r="6" spans="1:16" x14ac:dyDescent="0.2">
      <c r="A6" s="4">
        <v>340.49299999999999</v>
      </c>
      <c r="B6" s="4">
        <v>-0.69</v>
      </c>
      <c r="C6" s="3">
        <v>340.49299999999999</v>
      </c>
      <c r="D6" s="3">
        <v>-1.93</v>
      </c>
    </row>
    <row r="7" spans="1:16" x14ac:dyDescent="0.2">
      <c r="A7" s="4">
        <v>340.875</v>
      </c>
      <c r="B7" s="4">
        <v>0.36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0.22</v>
      </c>
      <c r="C8" s="3">
        <v>341.25599999999997</v>
      </c>
      <c r="D8" s="3">
        <v>0.26</v>
      </c>
    </row>
    <row r="9" spans="1:16" x14ac:dyDescent="0.2">
      <c r="A9" s="4">
        <v>341.63799999999998</v>
      </c>
      <c r="B9" s="4">
        <v>0.5</v>
      </c>
      <c r="C9" s="3">
        <v>341.63799999999998</v>
      </c>
      <c r="D9" s="3">
        <v>0.48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0.38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0.82</v>
      </c>
      <c r="C13" s="3">
        <v>343.16300000000001</v>
      </c>
      <c r="D13" s="3">
        <v>0.44</v>
      </c>
    </row>
    <row r="14" spans="1:16" x14ac:dyDescent="0.2">
      <c r="A14" s="4">
        <v>343.54399999999998</v>
      </c>
      <c r="B14" s="4">
        <v>0.52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1.27</v>
      </c>
      <c r="C17" s="3">
        <v>344.68799999999999</v>
      </c>
      <c r="D17" s="3">
        <v>0.74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0.92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1.22</v>
      </c>
    </row>
    <row r="20" spans="1:4" x14ac:dyDescent="0.2">
      <c r="A20" s="4">
        <v>345.83100000000002</v>
      </c>
      <c r="B20" s="4">
        <v>0.4</v>
      </c>
      <c r="C20" s="3">
        <v>345.83100000000002</v>
      </c>
      <c r="D20" s="3">
        <v>-0.03</v>
      </c>
    </row>
    <row r="21" spans="1:4" x14ac:dyDescent="0.2">
      <c r="A21" s="4">
        <v>346.21199999999999</v>
      </c>
      <c r="B21" s="4">
        <v>0.35</v>
      </c>
      <c r="C21" s="3">
        <v>346.21199999999999</v>
      </c>
      <c r="D21" s="3">
        <v>-0.46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</v>
      </c>
    </row>
    <row r="24" spans="1:4" x14ac:dyDescent="0.2">
      <c r="A24" s="4">
        <v>347.35500000000002</v>
      </c>
      <c r="B24" s="4">
        <v>0.27</v>
      </c>
      <c r="C24" s="3">
        <v>347.35500000000002</v>
      </c>
      <c r="D24" s="3">
        <v>0.63</v>
      </c>
    </row>
    <row r="25" spans="1:4" x14ac:dyDescent="0.2">
      <c r="A25" s="4">
        <v>347.73599999999999</v>
      </c>
      <c r="B25" s="4">
        <v>0.28999999999999998</v>
      </c>
      <c r="C25" s="3">
        <v>347.73599999999999</v>
      </c>
      <c r="D25" s="3">
        <v>0.61</v>
      </c>
    </row>
    <row r="26" spans="1:4" x14ac:dyDescent="0.2">
      <c r="A26" s="4">
        <v>348.11700000000002</v>
      </c>
      <c r="B26" s="4">
        <v>0.3</v>
      </c>
      <c r="C26" s="3">
        <v>348.11700000000002</v>
      </c>
      <c r="D26" s="3">
        <v>0.55000000000000004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0.48</v>
      </c>
    </row>
    <row r="28" spans="1:4" x14ac:dyDescent="0.2">
      <c r="A28" s="4">
        <v>348.87900000000002</v>
      </c>
      <c r="B28" s="4">
        <v>0.27</v>
      </c>
      <c r="C28" s="3">
        <v>348.87900000000002</v>
      </c>
      <c r="D28" s="3">
        <v>0.49</v>
      </c>
    </row>
    <row r="29" spans="1:4" x14ac:dyDescent="0.2">
      <c r="A29" s="4">
        <v>349.25900000000001</v>
      </c>
      <c r="B29" s="4">
        <v>0.27</v>
      </c>
      <c r="C29" s="3">
        <v>349.25900000000001</v>
      </c>
      <c r="D29" s="3">
        <v>0.49</v>
      </c>
    </row>
    <row r="30" spans="1:4" x14ac:dyDescent="0.2">
      <c r="A30" s="4">
        <v>349.64</v>
      </c>
      <c r="B30" s="4">
        <v>0.25</v>
      </c>
      <c r="C30" s="3">
        <v>349.64</v>
      </c>
      <c r="D30" s="3">
        <v>0.48</v>
      </c>
    </row>
    <row r="31" spans="1:4" x14ac:dyDescent="0.2">
      <c r="A31" s="4">
        <v>350.02100000000002</v>
      </c>
      <c r="B31" s="4">
        <v>0.24</v>
      </c>
      <c r="C31" s="3">
        <v>350.02100000000002</v>
      </c>
      <c r="D31" s="3">
        <v>0.47</v>
      </c>
    </row>
    <row r="32" spans="1:4" x14ac:dyDescent="0.2">
      <c r="A32" s="4">
        <v>350.40100000000001</v>
      </c>
      <c r="B32" s="4">
        <v>0.25</v>
      </c>
      <c r="C32" s="3">
        <v>350.40100000000001</v>
      </c>
      <c r="D32" s="3">
        <v>0.48</v>
      </c>
    </row>
    <row r="33" spans="1:4" x14ac:dyDescent="0.2">
      <c r="A33" s="4">
        <v>350.78199999999998</v>
      </c>
      <c r="B33" s="4">
        <v>0.23</v>
      </c>
      <c r="C33" s="3">
        <v>350.78199999999998</v>
      </c>
      <c r="D33" s="3">
        <v>0.49</v>
      </c>
    </row>
    <row r="34" spans="1:4" x14ac:dyDescent="0.2">
      <c r="A34" s="4">
        <v>351.16199999999998</v>
      </c>
      <c r="B34" s="4">
        <v>0.23</v>
      </c>
      <c r="C34" s="3">
        <v>351.16199999999998</v>
      </c>
      <c r="D34" s="3">
        <v>0.5</v>
      </c>
    </row>
    <row r="35" spans="1:4" x14ac:dyDescent="0.2">
      <c r="A35" s="4">
        <v>351.54300000000001</v>
      </c>
      <c r="B35" s="4">
        <v>0.22</v>
      </c>
      <c r="C35" s="3">
        <v>351.54300000000001</v>
      </c>
      <c r="D35" s="3">
        <v>0.5</v>
      </c>
    </row>
    <row r="36" spans="1:4" x14ac:dyDescent="0.2">
      <c r="A36" s="4">
        <v>351.923</v>
      </c>
      <c r="B36" s="4">
        <v>0.2</v>
      </c>
      <c r="C36" s="3">
        <v>351.923</v>
      </c>
      <c r="D36" s="3">
        <v>0.51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0.51</v>
      </c>
    </row>
    <row r="38" spans="1:4" x14ac:dyDescent="0.2">
      <c r="A38" s="4">
        <v>352.68400000000003</v>
      </c>
      <c r="B38" s="4">
        <v>0.2</v>
      </c>
      <c r="C38" s="3">
        <v>352.68400000000003</v>
      </c>
      <c r="D38" s="3">
        <v>0.5</v>
      </c>
    </row>
    <row r="39" spans="1:4" x14ac:dyDescent="0.2">
      <c r="A39" s="4">
        <v>353.06400000000002</v>
      </c>
      <c r="B39" s="4">
        <v>0.19</v>
      </c>
      <c r="C39" s="3">
        <v>353.06400000000002</v>
      </c>
      <c r="D39" s="3">
        <v>0.48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0.46</v>
      </c>
    </row>
    <row r="41" spans="1:4" x14ac:dyDescent="0.2">
      <c r="A41" s="4">
        <v>353.82499999999999</v>
      </c>
      <c r="B41" s="4">
        <v>0.19</v>
      </c>
      <c r="C41" s="3">
        <v>353.82499999999999</v>
      </c>
      <c r="D41" s="3">
        <v>0.46</v>
      </c>
    </row>
    <row r="42" spans="1:4" x14ac:dyDescent="0.2">
      <c r="A42" s="4">
        <v>354.20499999999998</v>
      </c>
      <c r="B42" s="4">
        <v>0.2</v>
      </c>
      <c r="C42" s="3">
        <v>354.20499999999998</v>
      </c>
      <c r="D42" s="3">
        <v>0.46</v>
      </c>
    </row>
    <row r="43" spans="1:4" x14ac:dyDescent="0.2">
      <c r="A43" s="4">
        <v>354.58499999999998</v>
      </c>
      <c r="B43" s="4">
        <v>0.19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0.2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0.19</v>
      </c>
      <c r="C45" s="3">
        <v>355.34500000000003</v>
      </c>
      <c r="D45" s="3">
        <v>0.45</v>
      </c>
    </row>
    <row r="46" spans="1:4" x14ac:dyDescent="0.2">
      <c r="A46" s="4">
        <v>355.72500000000002</v>
      </c>
      <c r="B46" s="4">
        <v>0.17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0.18</v>
      </c>
      <c r="C47" s="3">
        <v>356.10500000000002</v>
      </c>
      <c r="D47" s="3">
        <v>0.44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0.42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0.15</v>
      </c>
      <c r="C51" s="3">
        <v>357.625</v>
      </c>
      <c r="D51" s="3">
        <v>0.44</v>
      </c>
    </row>
    <row r="52" spans="1:4" x14ac:dyDescent="0.2">
      <c r="A52" s="4">
        <v>358.005</v>
      </c>
      <c r="B52" s="4">
        <v>0.15</v>
      </c>
      <c r="C52" s="3">
        <v>358.005</v>
      </c>
      <c r="D52" s="3">
        <v>0.43</v>
      </c>
    </row>
    <row r="53" spans="1:4" x14ac:dyDescent="0.2">
      <c r="A53" s="4">
        <v>358.38499999999999</v>
      </c>
      <c r="B53" s="4">
        <v>0.16</v>
      </c>
      <c r="C53" s="3">
        <v>358.38499999999999</v>
      </c>
      <c r="D53" s="3">
        <v>0.44</v>
      </c>
    </row>
    <row r="54" spans="1:4" x14ac:dyDescent="0.2">
      <c r="A54" s="4">
        <v>358.76400000000001</v>
      </c>
      <c r="B54" s="4">
        <v>0.16</v>
      </c>
      <c r="C54" s="3">
        <v>358.76400000000001</v>
      </c>
      <c r="D54" s="3">
        <v>0.44</v>
      </c>
    </row>
    <row r="55" spans="1:4" x14ac:dyDescent="0.2">
      <c r="A55" s="4">
        <v>359.14400000000001</v>
      </c>
      <c r="B55" s="4">
        <v>0.16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0.16</v>
      </c>
      <c r="C56" s="3">
        <v>359.524</v>
      </c>
      <c r="D56" s="3">
        <v>0.48</v>
      </c>
    </row>
    <row r="57" spans="1:4" x14ac:dyDescent="0.2">
      <c r="A57" s="4">
        <v>359.90300000000002</v>
      </c>
      <c r="B57" s="4">
        <v>0.16</v>
      </c>
      <c r="C57" s="3">
        <v>359.90300000000002</v>
      </c>
      <c r="D57" s="3">
        <v>0.49</v>
      </c>
    </row>
    <row r="58" spans="1:4" x14ac:dyDescent="0.2">
      <c r="A58" s="4">
        <v>360.28300000000002</v>
      </c>
      <c r="B58" s="4">
        <v>0.16</v>
      </c>
      <c r="C58" s="3">
        <v>360.28300000000002</v>
      </c>
      <c r="D58" s="3">
        <v>0.49</v>
      </c>
    </row>
    <row r="59" spans="1:4" x14ac:dyDescent="0.2">
      <c r="A59" s="4">
        <v>360.66199999999998</v>
      </c>
      <c r="B59" s="4">
        <v>0.16</v>
      </c>
      <c r="C59" s="3">
        <v>360.66199999999998</v>
      </c>
      <c r="D59" s="3">
        <v>0.49</v>
      </c>
    </row>
    <row r="60" spans="1:4" x14ac:dyDescent="0.2">
      <c r="A60" s="4">
        <v>361.04199999999997</v>
      </c>
      <c r="B60" s="4">
        <v>0.15</v>
      </c>
      <c r="C60" s="3">
        <v>361.04199999999997</v>
      </c>
      <c r="D60" s="3">
        <v>0.48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0.46</v>
      </c>
    </row>
    <row r="62" spans="1:4" x14ac:dyDescent="0.2">
      <c r="A62" s="4">
        <v>361.80099999999999</v>
      </c>
      <c r="B62" s="4">
        <v>0.14000000000000001</v>
      </c>
      <c r="C62" s="3">
        <v>361.80099999999999</v>
      </c>
      <c r="D62" s="3">
        <v>0.46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0.41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0.43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0.45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0.45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0.45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0.47</v>
      </c>
    </row>
    <row r="73" spans="1:4" x14ac:dyDescent="0.2">
      <c r="A73" s="4">
        <v>365.97199999999998</v>
      </c>
      <c r="B73" s="4">
        <v>0.12</v>
      </c>
      <c r="C73" s="3">
        <v>365.97199999999998</v>
      </c>
      <c r="D73" s="3">
        <v>0.47</v>
      </c>
    </row>
    <row r="74" spans="1:4" x14ac:dyDescent="0.2">
      <c r="A74" s="4">
        <v>366.351</v>
      </c>
      <c r="B74" s="4">
        <v>0.12</v>
      </c>
      <c r="C74" s="3">
        <v>366.351</v>
      </c>
      <c r="D74" s="3">
        <v>0.45</v>
      </c>
    </row>
    <row r="75" spans="1:4" x14ac:dyDescent="0.2">
      <c r="A75" s="4">
        <v>366.72899999999998</v>
      </c>
      <c r="B75" s="4">
        <v>0.12</v>
      </c>
      <c r="C75" s="3">
        <v>366.72899999999998</v>
      </c>
      <c r="D75" s="3">
        <v>0.45</v>
      </c>
    </row>
    <row r="76" spans="1:4" x14ac:dyDescent="0.2">
      <c r="A76" s="4">
        <v>367.108</v>
      </c>
      <c r="B76" s="4">
        <v>0.12</v>
      </c>
      <c r="C76" s="3">
        <v>367.108</v>
      </c>
      <c r="D76" s="3">
        <v>0.45</v>
      </c>
    </row>
    <row r="77" spans="1:4" x14ac:dyDescent="0.2">
      <c r="A77" s="4">
        <v>367.48700000000002</v>
      </c>
      <c r="B77" s="4">
        <v>0.12</v>
      </c>
      <c r="C77" s="3">
        <v>367.48700000000002</v>
      </c>
      <c r="D77" s="3">
        <v>0.44</v>
      </c>
    </row>
    <row r="78" spans="1:4" x14ac:dyDescent="0.2">
      <c r="A78" s="4">
        <v>367.86599999999999</v>
      </c>
      <c r="B78" s="4">
        <v>0.12</v>
      </c>
      <c r="C78" s="3">
        <v>367.86599999999999</v>
      </c>
      <c r="D78" s="3">
        <v>0.45</v>
      </c>
    </row>
    <row r="79" spans="1:4" x14ac:dyDescent="0.2">
      <c r="A79" s="4">
        <v>368.245</v>
      </c>
      <c r="B79" s="4">
        <v>0.12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0.12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0.11</v>
      </c>
      <c r="C81" s="3">
        <v>369.00200000000001</v>
      </c>
      <c r="D81" s="3">
        <v>0.45</v>
      </c>
    </row>
    <row r="82" spans="1:4" x14ac:dyDescent="0.2">
      <c r="A82" s="4">
        <v>369.38099999999997</v>
      </c>
      <c r="B82" s="4">
        <v>0.11</v>
      </c>
      <c r="C82" s="3">
        <v>369.38099999999997</v>
      </c>
      <c r="D82" s="3">
        <v>0.45</v>
      </c>
    </row>
    <row r="83" spans="1:4" x14ac:dyDescent="0.2">
      <c r="A83" s="4">
        <v>369.75900000000001</v>
      </c>
      <c r="B83" s="4">
        <v>0.11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0.11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0.11</v>
      </c>
      <c r="C85" s="3">
        <v>370.51600000000002</v>
      </c>
      <c r="D85" s="3">
        <v>0.46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0.46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0.47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0.46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0.46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0.46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0.46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0.46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0.45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0.46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0.47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0.47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0.46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0.48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0.48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0.48</v>
      </c>
    </row>
    <row r="119" spans="1:4" x14ac:dyDescent="0.2">
      <c r="A119" s="4">
        <v>383.36099999999999</v>
      </c>
      <c r="B119" s="4">
        <v>0.09</v>
      </c>
      <c r="C119" s="3">
        <v>383.36099999999999</v>
      </c>
      <c r="D119" s="3">
        <v>0.48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0.47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0.08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0.08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0.5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0.5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0.5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0.51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0.51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0.52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0.52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0.51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0.51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0.51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0.51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0.51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0.52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0.52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0.55000000000000004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0.56000000000000005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0.56000000000000005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0.59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0.63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0.63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0.63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0.63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0.63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0.63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0.63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0.63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0.63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0.62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0.62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0.62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0.62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0.62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0.61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0.61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0.61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0.57999999999999996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0.56999999999999995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0.56999999999999995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0.56999999999999995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0.56000000000000005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0.56000000000000005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0.56000000000000005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0.56000000000000005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0.55000000000000004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0.55000000000000004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0.55000000000000004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0.54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0.47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0.42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0.4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0.4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0.39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0.39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0.39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0.38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0.38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0.38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0.38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0.38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0.38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0.38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0.38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0.38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0.38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0.38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0.38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0.38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0.38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0.38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0.38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0.38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0.38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0.38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0.38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0.38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0.38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0.38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0.38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0.38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0.38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0.39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0.39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0.39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0.39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0.39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0.39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0.39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0.39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0.39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0.39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0.39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0.39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0.39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0.39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0.42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0.42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0.43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0.43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0.43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0.43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0.43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0.43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0.43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0.43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0.44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0.44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0.44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0.44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0.44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0.44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0.45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0.45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0.45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0.45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0.45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0.45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0.45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0.45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0.46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0.46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0.46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0.46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0.46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0.46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0.47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0.47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0.47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0.47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0.47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0.47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0.48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0.48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0.48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0.48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0.48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0.48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0.49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0.49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0.49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0.49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0.49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0.49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0.5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0.5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0.5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0.5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0.5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0.5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0.5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0.51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0.51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0.51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0.51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0.51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0.51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0.52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0.52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0.52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0.52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0.52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0.52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0.53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0.53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0.53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0.53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0.53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0.53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0.53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0.53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0.53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0.54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0.54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0.54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0.54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0.54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0.54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0.54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0.54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0.54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0.54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0.54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0.55000000000000004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0.55000000000000004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0.55000000000000004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0.55000000000000004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0.55000000000000004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0.55000000000000004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0.55000000000000004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0.55000000000000004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0.55000000000000004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0.55000000000000004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0.55000000000000004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0.55000000000000004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0.55000000000000004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0.55000000000000004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0.55000000000000004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0.55000000000000004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0.55000000000000004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0.55000000000000004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0.55000000000000004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0.54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0.54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0.54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0.54</v>
      </c>
    </row>
    <row r="665" spans="1:4" x14ac:dyDescent="0.2">
      <c r="A665" s="4">
        <v>583.04200000000003</v>
      </c>
      <c r="B665" s="4">
        <v>0.08</v>
      </c>
      <c r="C665" s="3">
        <v>583.04200000000003</v>
      </c>
      <c r="D665" s="3">
        <v>0.54</v>
      </c>
    </row>
    <row r="666" spans="1:4" x14ac:dyDescent="0.2">
      <c r="A666" s="4">
        <v>583.39599999999996</v>
      </c>
      <c r="B666" s="4">
        <v>0.08</v>
      </c>
      <c r="C666" s="3">
        <v>583.39599999999996</v>
      </c>
      <c r="D666" s="3">
        <v>0.54</v>
      </c>
    </row>
    <row r="667" spans="1:4" x14ac:dyDescent="0.2">
      <c r="A667" s="4">
        <v>583.75</v>
      </c>
      <c r="B667" s="4">
        <v>0.08</v>
      </c>
      <c r="C667" s="3">
        <v>583.75</v>
      </c>
      <c r="D667" s="3">
        <v>0.54</v>
      </c>
    </row>
    <row r="668" spans="1:4" x14ac:dyDescent="0.2">
      <c r="A668" s="4">
        <v>584.10299999999995</v>
      </c>
      <c r="B668" s="4">
        <v>0.08</v>
      </c>
      <c r="C668" s="3">
        <v>584.10299999999995</v>
      </c>
      <c r="D668" s="3">
        <v>0.54</v>
      </c>
    </row>
    <row r="669" spans="1:4" x14ac:dyDescent="0.2">
      <c r="A669" s="4">
        <v>584.45699999999999</v>
      </c>
      <c r="B669" s="4">
        <v>0.08</v>
      </c>
      <c r="C669" s="3">
        <v>584.45699999999999</v>
      </c>
      <c r="D669" s="3">
        <v>0.54</v>
      </c>
    </row>
    <row r="670" spans="1:4" x14ac:dyDescent="0.2">
      <c r="A670" s="4">
        <v>584.81100000000004</v>
      </c>
      <c r="B670" s="4">
        <v>0.08</v>
      </c>
      <c r="C670" s="3">
        <v>584.81100000000004</v>
      </c>
      <c r="D670" s="3">
        <v>0.53</v>
      </c>
    </row>
    <row r="671" spans="1:4" x14ac:dyDescent="0.2">
      <c r="A671" s="4">
        <v>585.16399999999999</v>
      </c>
      <c r="B671" s="4">
        <v>0.08</v>
      </c>
      <c r="C671" s="3">
        <v>585.16399999999999</v>
      </c>
      <c r="D671" s="3">
        <v>0.53</v>
      </c>
    </row>
    <row r="672" spans="1:4" x14ac:dyDescent="0.2">
      <c r="A672" s="4">
        <v>585.51800000000003</v>
      </c>
      <c r="B672" s="4">
        <v>0.08</v>
      </c>
      <c r="C672" s="3">
        <v>585.51800000000003</v>
      </c>
      <c r="D672" s="3">
        <v>0.53</v>
      </c>
    </row>
    <row r="673" spans="1:4" x14ac:dyDescent="0.2">
      <c r="A673" s="4">
        <v>585.87199999999996</v>
      </c>
      <c r="B673" s="4">
        <v>0.08</v>
      </c>
      <c r="C673" s="3">
        <v>585.87199999999996</v>
      </c>
      <c r="D673" s="3">
        <v>0.53</v>
      </c>
    </row>
    <row r="674" spans="1:4" x14ac:dyDescent="0.2">
      <c r="A674" s="4">
        <v>586.22500000000002</v>
      </c>
      <c r="B674" s="4">
        <v>0.08</v>
      </c>
      <c r="C674" s="3">
        <v>586.22500000000002</v>
      </c>
      <c r="D674" s="3">
        <v>0.53</v>
      </c>
    </row>
    <row r="675" spans="1:4" x14ac:dyDescent="0.2">
      <c r="A675" s="4">
        <v>586.57799999999997</v>
      </c>
      <c r="B675" s="4">
        <v>0.08</v>
      </c>
      <c r="C675" s="3">
        <v>586.57799999999997</v>
      </c>
      <c r="D675" s="3">
        <v>0.53</v>
      </c>
    </row>
    <row r="676" spans="1:4" x14ac:dyDescent="0.2">
      <c r="A676" s="4">
        <v>586.93200000000002</v>
      </c>
      <c r="B676" s="4">
        <v>0.08</v>
      </c>
      <c r="C676" s="3">
        <v>586.93200000000002</v>
      </c>
      <c r="D676" s="3">
        <v>0.53</v>
      </c>
    </row>
    <row r="677" spans="1:4" x14ac:dyDescent="0.2">
      <c r="A677" s="4">
        <v>587.28499999999997</v>
      </c>
      <c r="B677" s="4">
        <v>0.08</v>
      </c>
      <c r="C677" s="3">
        <v>587.28499999999997</v>
      </c>
      <c r="D677" s="3">
        <v>0.52</v>
      </c>
    </row>
    <row r="678" spans="1:4" x14ac:dyDescent="0.2">
      <c r="A678" s="4">
        <v>587.63900000000001</v>
      </c>
      <c r="B678" s="4">
        <v>0.08</v>
      </c>
      <c r="C678" s="3">
        <v>587.63900000000001</v>
      </c>
      <c r="D678" s="3">
        <v>0.52</v>
      </c>
    </row>
    <row r="679" spans="1:4" x14ac:dyDescent="0.2">
      <c r="A679" s="4">
        <v>587.99199999999996</v>
      </c>
      <c r="B679" s="4">
        <v>0.08</v>
      </c>
      <c r="C679" s="3">
        <v>587.99199999999996</v>
      </c>
      <c r="D679" s="3">
        <v>0.52</v>
      </c>
    </row>
    <row r="680" spans="1:4" x14ac:dyDescent="0.2">
      <c r="A680" s="4">
        <v>588.34500000000003</v>
      </c>
      <c r="B680" s="4">
        <v>0.08</v>
      </c>
      <c r="C680" s="3">
        <v>588.34500000000003</v>
      </c>
      <c r="D680" s="3">
        <v>0.52</v>
      </c>
    </row>
    <row r="681" spans="1:4" x14ac:dyDescent="0.2">
      <c r="A681" s="4">
        <v>588.69799999999998</v>
      </c>
      <c r="B681" s="4">
        <v>0.08</v>
      </c>
      <c r="C681" s="3">
        <v>588.69799999999998</v>
      </c>
      <c r="D681" s="3">
        <v>0.52</v>
      </c>
    </row>
    <row r="682" spans="1:4" x14ac:dyDescent="0.2">
      <c r="A682" s="4">
        <v>589.05100000000004</v>
      </c>
      <c r="B682" s="4">
        <v>0.08</v>
      </c>
      <c r="C682" s="3">
        <v>589.05100000000004</v>
      </c>
      <c r="D682" s="3">
        <v>0.51</v>
      </c>
    </row>
    <row r="683" spans="1:4" x14ac:dyDescent="0.2">
      <c r="A683" s="4">
        <v>589.404</v>
      </c>
      <c r="B683" s="4">
        <v>0.08</v>
      </c>
      <c r="C683" s="3">
        <v>589.404</v>
      </c>
      <c r="D683" s="3">
        <v>0.51</v>
      </c>
    </row>
    <row r="684" spans="1:4" x14ac:dyDescent="0.2">
      <c r="A684" s="4">
        <v>589.75699999999995</v>
      </c>
      <c r="B684" s="4">
        <v>0.08</v>
      </c>
      <c r="C684" s="3">
        <v>589.75699999999995</v>
      </c>
      <c r="D684" s="3">
        <v>0.51</v>
      </c>
    </row>
    <row r="685" spans="1:4" x14ac:dyDescent="0.2">
      <c r="A685" s="4">
        <v>590.11</v>
      </c>
      <c r="B685" s="4">
        <v>0.08</v>
      </c>
      <c r="C685" s="3">
        <v>590.11</v>
      </c>
      <c r="D685" s="3">
        <v>0.51</v>
      </c>
    </row>
    <row r="686" spans="1:4" x14ac:dyDescent="0.2">
      <c r="A686" s="4">
        <v>590.46299999999997</v>
      </c>
      <c r="B686" s="4">
        <v>0.08</v>
      </c>
      <c r="C686" s="3">
        <v>590.46299999999997</v>
      </c>
      <c r="D686" s="3">
        <v>0.5</v>
      </c>
    </row>
    <row r="687" spans="1:4" x14ac:dyDescent="0.2">
      <c r="A687" s="4">
        <v>590.81600000000003</v>
      </c>
      <c r="B687" s="4">
        <v>0.08</v>
      </c>
      <c r="C687" s="3">
        <v>590.81600000000003</v>
      </c>
      <c r="D687" s="3">
        <v>0.5</v>
      </c>
    </row>
    <row r="688" spans="1:4" x14ac:dyDescent="0.2">
      <c r="A688" s="4">
        <v>591.16899999999998</v>
      </c>
      <c r="B688" s="4">
        <v>0.08</v>
      </c>
      <c r="C688" s="3">
        <v>591.16899999999998</v>
      </c>
      <c r="D688" s="3">
        <v>0.5</v>
      </c>
    </row>
    <row r="689" spans="1:4" x14ac:dyDescent="0.2">
      <c r="A689" s="4">
        <v>591.52200000000005</v>
      </c>
      <c r="B689" s="4">
        <v>0.08</v>
      </c>
      <c r="C689" s="3">
        <v>591.52200000000005</v>
      </c>
      <c r="D689" s="3">
        <v>0.5</v>
      </c>
    </row>
    <row r="690" spans="1:4" x14ac:dyDescent="0.2">
      <c r="A690" s="4">
        <v>591.875</v>
      </c>
      <c r="B690" s="4">
        <v>0.08</v>
      </c>
      <c r="C690" s="3">
        <v>591.875</v>
      </c>
      <c r="D690" s="3">
        <v>0.49</v>
      </c>
    </row>
    <row r="691" spans="1:4" x14ac:dyDescent="0.2">
      <c r="A691" s="4">
        <v>592.22699999999998</v>
      </c>
      <c r="B691" s="4">
        <v>0.08</v>
      </c>
      <c r="C691" s="3">
        <v>592.22699999999998</v>
      </c>
      <c r="D691" s="3">
        <v>0.49</v>
      </c>
    </row>
    <row r="692" spans="1:4" x14ac:dyDescent="0.2">
      <c r="A692" s="4">
        <v>592.58000000000004</v>
      </c>
      <c r="B692" s="4">
        <v>0.08</v>
      </c>
      <c r="C692" s="3">
        <v>592.58000000000004</v>
      </c>
      <c r="D692" s="3">
        <v>0.49</v>
      </c>
    </row>
    <row r="693" spans="1:4" x14ac:dyDescent="0.2">
      <c r="A693" s="4">
        <v>592.93299999999999</v>
      </c>
      <c r="B693" s="4">
        <v>0.08</v>
      </c>
      <c r="C693" s="3">
        <v>592.93299999999999</v>
      </c>
      <c r="D693" s="3">
        <v>0.48</v>
      </c>
    </row>
    <row r="694" spans="1:4" x14ac:dyDescent="0.2">
      <c r="A694" s="4">
        <v>593.28499999999997</v>
      </c>
      <c r="B694" s="4">
        <v>0.08</v>
      </c>
      <c r="C694" s="3">
        <v>593.28499999999997</v>
      </c>
      <c r="D694" s="3">
        <v>0.48</v>
      </c>
    </row>
    <row r="695" spans="1:4" x14ac:dyDescent="0.2">
      <c r="A695" s="4">
        <v>593.63800000000003</v>
      </c>
      <c r="B695" s="4">
        <v>0.08</v>
      </c>
      <c r="C695" s="3">
        <v>593.63800000000003</v>
      </c>
      <c r="D695" s="3">
        <v>0.48</v>
      </c>
    </row>
    <row r="696" spans="1:4" x14ac:dyDescent="0.2">
      <c r="A696" s="4">
        <v>593.99</v>
      </c>
      <c r="B696" s="4">
        <v>0.08</v>
      </c>
      <c r="C696" s="3">
        <v>593.99</v>
      </c>
      <c r="D696" s="3">
        <v>0.47</v>
      </c>
    </row>
    <row r="697" spans="1:4" x14ac:dyDescent="0.2">
      <c r="A697" s="4">
        <v>594.34299999999996</v>
      </c>
      <c r="B697" s="4">
        <v>0.08</v>
      </c>
      <c r="C697" s="3">
        <v>594.34299999999996</v>
      </c>
      <c r="D697" s="3">
        <v>0.47</v>
      </c>
    </row>
    <row r="698" spans="1:4" x14ac:dyDescent="0.2">
      <c r="A698" s="4">
        <v>594.69500000000005</v>
      </c>
      <c r="B698" s="4">
        <v>0.08</v>
      </c>
      <c r="C698" s="3">
        <v>594.69500000000005</v>
      </c>
      <c r="D698" s="3">
        <v>0.47</v>
      </c>
    </row>
    <row r="699" spans="1:4" x14ac:dyDescent="0.2">
      <c r="A699" s="4">
        <v>595.048</v>
      </c>
      <c r="B699" s="4">
        <v>0.08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0.08</v>
      </c>
      <c r="C700" s="3">
        <v>595.4</v>
      </c>
      <c r="D700" s="3">
        <v>0.46</v>
      </c>
    </row>
    <row r="701" spans="1:4" x14ac:dyDescent="0.2">
      <c r="A701" s="4">
        <v>595.75199999999995</v>
      </c>
      <c r="B701" s="4">
        <v>0.08</v>
      </c>
      <c r="C701" s="3">
        <v>595.75199999999995</v>
      </c>
      <c r="D701" s="3">
        <v>0.46</v>
      </c>
    </row>
    <row r="702" spans="1:4" x14ac:dyDescent="0.2">
      <c r="A702" s="4">
        <v>596.10400000000004</v>
      </c>
      <c r="B702" s="4">
        <v>0.08</v>
      </c>
      <c r="C702" s="3">
        <v>596.10400000000004</v>
      </c>
      <c r="D702" s="3">
        <v>0.46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0.45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0.45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0.44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0.44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0.43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0.43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0.42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0.42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0.42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0.41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0.41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0.4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0.39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0.38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0.38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0.36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0.34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0.25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0.09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0.09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0.09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0.09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0.09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0.09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0.09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0.09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0.09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0.09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0.09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0.09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0.09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0.09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0.09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0.09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0.09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0.09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0.09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0.09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0.09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0.09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0.09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0.1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0.1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0.1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0.1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0.1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0.1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0.1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0.1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0.1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0.1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0.1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0.1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0.12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0.14000000000000001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0.14000000000000001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0.15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0.16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0.17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0.18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0.19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0.2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0.2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0.19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0.19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0.19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0.19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0.18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0.18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0.18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0.18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0.18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0.18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0.18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0.18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0.18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0.19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0.21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0.21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0.22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0.23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0.24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0.25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0.25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0.25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0.26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0.26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0.26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0.26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0.26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0.27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0.27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0.27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0.27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0.27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0.27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0.27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0.28000000000000003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0.28999999999999998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0.28999999999999998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0.28999999999999998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0.28999999999999998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0.28999999999999998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0.3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0.3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0.31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0.32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0.32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0.33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0.33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0.34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0.34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0.34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0.37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0.42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0.43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0.52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0.53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0.56000000000000005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0.59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0.75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0.92</v>
      </c>
    </row>
    <row r="1764" spans="1:4" x14ac:dyDescent="0.2">
      <c r="A1764" s="4">
        <v>942.80399999999997</v>
      </c>
      <c r="B1764" s="4">
        <v>0.92</v>
      </c>
      <c r="C1764" s="3">
        <v>942.80399999999997</v>
      </c>
      <c r="D1764" s="3">
        <v>0.93</v>
      </c>
    </row>
    <row r="1765" spans="1:4" x14ac:dyDescent="0.2">
      <c r="A1765" s="4">
        <v>943.10299999999995</v>
      </c>
      <c r="B1765" s="4">
        <v>0.93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0.94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0.95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0.96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0.97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0.98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1.02</v>
      </c>
    </row>
    <row r="1774" spans="1:4" x14ac:dyDescent="0.2">
      <c r="A1774" s="4">
        <v>945.79200000000003</v>
      </c>
      <c r="B1774" s="4">
        <v>1.02</v>
      </c>
      <c r="C1774" s="3">
        <v>945.79200000000003</v>
      </c>
      <c r="D1774" s="3">
        <v>1.03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1.1299999999999999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1.1599999999999999</v>
      </c>
      <c r="C1785" s="3">
        <v>949.072</v>
      </c>
      <c r="D1785" s="3">
        <v>1.17</v>
      </c>
    </row>
    <row r="1786" spans="1:4" x14ac:dyDescent="0.2">
      <c r="A1786" s="4">
        <v>949.37</v>
      </c>
      <c r="B1786" s="4">
        <v>1.18</v>
      </c>
      <c r="C1786" s="3">
        <v>949.37</v>
      </c>
      <c r="D1786" s="3">
        <v>1.19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1.22</v>
      </c>
      <c r="C1788" s="3">
        <v>949.96500000000003</v>
      </c>
      <c r="D1788" s="3">
        <v>1.23</v>
      </c>
    </row>
    <row r="1789" spans="1:4" x14ac:dyDescent="0.2">
      <c r="A1789" s="4">
        <v>950.26300000000003</v>
      </c>
      <c r="B1789" s="4">
        <v>1.24</v>
      </c>
      <c r="C1789" s="3">
        <v>950.26300000000003</v>
      </c>
      <c r="D1789" s="3">
        <v>1.25</v>
      </c>
    </row>
    <row r="1790" spans="1:4" x14ac:dyDescent="0.2">
      <c r="A1790" s="4">
        <v>950.56100000000004</v>
      </c>
      <c r="B1790" s="4">
        <v>1.25</v>
      </c>
      <c r="C1790" s="3">
        <v>950.56100000000004</v>
      </c>
      <c r="D1790" s="3">
        <v>1.25</v>
      </c>
    </row>
    <row r="1791" spans="1:4" x14ac:dyDescent="0.2">
      <c r="A1791" s="4">
        <v>950.85799999999995</v>
      </c>
      <c r="B1791" s="4">
        <v>1.26</v>
      </c>
      <c r="C1791" s="3">
        <v>950.85799999999995</v>
      </c>
      <c r="D1791" s="3">
        <v>1.27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1.28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1.32</v>
      </c>
      <c r="C1796" s="3">
        <v>952.34500000000003</v>
      </c>
      <c r="D1796" s="3">
        <v>1.33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1.34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1.46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1.48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1.52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1.6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1.62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1.64</v>
      </c>
    </row>
    <row r="1816" spans="1:4" x14ac:dyDescent="0.2">
      <c r="A1816" s="4">
        <v>958.28</v>
      </c>
      <c r="B1816" s="4">
        <v>1.64</v>
      </c>
      <c r="C1816" s="3">
        <v>958.28</v>
      </c>
      <c r="D1816" s="3">
        <v>1.67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1.68</v>
      </c>
    </row>
    <row r="1818" spans="1:4" x14ac:dyDescent="0.2">
      <c r="A1818" s="4">
        <v>958.87199999999996</v>
      </c>
      <c r="B1818" s="4">
        <v>1.66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1.69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1.69</v>
      </c>
      <c r="C1820" s="3">
        <v>959.46400000000006</v>
      </c>
      <c r="D1820" s="3">
        <v>1.71</v>
      </c>
    </row>
    <row r="1821" spans="1:4" x14ac:dyDescent="0.2">
      <c r="A1821" s="4">
        <v>959.76</v>
      </c>
      <c r="B1821" s="4">
        <v>1.7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1.73</v>
      </c>
      <c r="C1822" s="3">
        <v>960.05600000000004</v>
      </c>
      <c r="D1822" s="3">
        <v>1.77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1.77</v>
      </c>
    </row>
    <row r="1824" spans="1:4" x14ac:dyDescent="0.2">
      <c r="A1824" s="4">
        <v>960.64800000000002</v>
      </c>
      <c r="B1824" s="4">
        <v>1.74</v>
      </c>
      <c r="C1824" s="3">
        <v>960.64800000000002</v>
      </c>
      <c r="D1824" s="3">
        <v>1.78</v>
      </c>
    </row>
    <row r="1825" spans="1:4" x14ac:dyDescent="0.2">
      <c r="A1825" s="4">
        <v>960.94399999999996</v>
      </c>
      <c r="B1825" s="4">
        <v>1.77</v>
      </c>
      <c r="C1825" s="3">
        <v>960.94399999999996</v>
      </c>
      <c r="D1825" s="3">
        <v>1.79</v>
      </c>
    </row>
    <row r="1826" spans="1:4" x14ac:dyDescent="0.2">
      <c r="A1826" s="4">
        <v>961.23900000000003</v>
      </c>
      <c r="B1826" s="4">
        <v>1.77</v>
      </c>
      <c r="C1826" s="3">
        <v>961.23900000000003</v>
      </c>
      <c r="D1826" s="3">
        <v>1.79</v>
      </c>
    </row>
    <row r="1827" spans="1:4" x14ac:dyDescent="0.2">
      <c r="A1827" s="4">
        <v>961.53499999999997</v>
      </c>
      <c r="B1827" s="4">
        <v>1.79</v>
      </c>
      <c r="C1827" s="3">
        <v>961.53499999999997</v>
      </c>
      <c r="D1827" s="3">
        <v>1.8</v>
      </c>
    </row>
    <row r="1828" spans="1:4" x14ac:dyDescent="0.2">
      <c r="A1828" s="4">
        <v>961.83</v>
      </c>
      <c r="B1828" s="4">
        <v>1.8</v>
      </c>
      <c r="C1828" s="3">
        <v>961.83</v>
      </c>
      <c r="D1828" s="3">
        <v>1.82</v>
      </c>
    </row>
    <row r="1829" spans="1:4" x14ac:dyDescent="0.2">
      <c r="A1829" s="4">
        <v>962.12599999999998</v>
      </c>
      <c r="B1829" s="4">
        <v>1.8</v>
      </c>
      <c r="C1829" s="3">
        <v>962.12599999999998</v>
      </c>
      <c r="D1829" s="3">
        <v>1.8</v>
      </c>
    </row>
    <row r="1830" spans="1:4" x14ac:dyDescent="0.2">
      <c r="A1830" s="4">
        <v>962.42100000000005</v>
      </c>
      <c r="B1830" s="4">
        <v>1.79</v>
      </c>
      <c r="C1830" s="3">
        <v>962.42100000000005</v>
      </c>
      <c r="D1830" s="3">
        <v>1.81</v>
      </c>
    </row>
    <row r="1831" spans="1:4" x14ac:dyDescent="0.2">
      <c r="A1831" s="4">
        <v>962.71699999999998</v>
      </c>
      <c r="B1831" s="4">
        <v>1.82</v>
      </c>
      <c r="C1831" s="3">
        <v>962.71699999999998</v>
      </c>
      <c r="D1831" s="3">
        <v>1.82</v>
      </c>
    </row>
    <row r="1832" spans="1:4" x14ac:dyDescent="0.2">
      <c r="A1832" s="4">
        <v>963.01199999999994</v>
      </c>
      <c r="B1832" s="4">
        <v>1.81</v>
      </c>
      <c r="C1832" s="3">
        <v>963.01199999999994</v>
      </c>
      <c r="D1832" s="3">
        <v>1.82</v>
      </c>
    </row>
    <row r="1833" spans="1:4" x14ac:dyDescent="0.2">
      <c r="A1833" s="4">
        <v>963.30700000000002</v>
      </c>
      <c r="B1833" s="4">
        <v>1.82</v>
      </c>
      <c r="C1833" s="3">
        <v>963.30700000000002</v>
      </c>
      <c r="D1833" s="3">
        <v>1.82</v>
      </c>
    </row>
    <row r="1834" spans="1:4" x14ac:dyDescent="0.2">
      <c r="A1834" s="4">
        <v>963.60299999999995</v>
      </c>
      <c r="B1834" s="4">
        <v>1.82</v>
      </c>
      <c r="C1834" s="3">
        <v>963.60299999999995</v>
      </c>
      <c r="D1834" s="3">
        <v>1.85</v>
      </c>
    </row>
    <row r="1835" spans="1:4" x14ac:dyDescent="0.2">
      <c r="A1835" s="4">
        <v>963.89800000000002</v>
      </c>
      <c r="B1835" s="4">
        <v>1.8</v>
      </c>
      <c r="C1835" s="3">
        <v>963.89800000000002</v>
      </c>
      <c r="D1835" s="3">
        <v>1.83</v>
      </c>
    </row>
    <row r="1836" spans="1:4" x14ac:dyDescent="0.2">
      <c r="A1836" s="4">
        <v>964.19299999999998</v>
      </c>
      <c r="B1836" s="4">
        <v>1.83</v>
      </c>
      <c r="C1836" s="3">
        <v>964.19299999999998</v>
      </c>
      <c r="D1836" s="3">
        <v>1.86</v>
      </c>
    </row>
    <row r="1837" spans="1:4" x14ac:dyDescent="0.2">
      <c r="A1837" s="4">
        <v>964.48800000000006</v>
      </c>
      <c r="B1837" s="4">
        <v>1.82</v>
      </c>
      <c r="C1837" s="3">
        <v>964.48800000000006</v>
      </c>
      <c r="D1837" s="3">
        <v>1.83</v>
      </c>
    </row>
    <row r="1838" spans="1:4" x14ac:dyDescent="0.2">
      <c r="A1838" s="4">
        <v>964.78300000000002</v>
      </c>
      <c r="B1838" s="4">
        <v>1.81</v>
      </c>
      <c r="C1838" s="3">
        <v>964.78300000000002</v>
      </c>
      <c r="D1838" s="3">
        <v>1.83</v>
      </c>
    </row>
    <row r="1839" spans="1:4" x14ac:dyDescent="0.2">
      <c r="A1839" s="4">
        <v>965.07799999999997</v>
      </c>
      <c r="B1839" s="4">
        <v>1.8</v>
      </c>
      <c r="C1839" s="3">
        <v>965.07799999999997</v>
      </c>
      <c r="D1839" s="3">
        <v>1.78</v>
      </c>
    </row>
    <row r="1840" spans="1:4" x14ac:dyDescent="0.2">
      <c r="A1840" s="4">
        <v>965.37300000000005</v>
      </c>
      <c r="B1840" s="4">
        <v>1.78</v>
      </c>
      <c r="C1840" s="3">
        <v>965.37300000000005</v>
      </c>
      <c r="D1840" s="3">
        <v>1.81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1.77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1.84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1.84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1.85</v>
      </c>
    </row>
    <row r="1849" spans="1:4" x14ac:dyDescent="0.2">
      <c r="A1849" s="4">
        <v>968.024</v>
      </c>
      <c r="B1849" s="4">
        <v>1.8</v>
      </c>
      <c r="C1849" s="3">
        <v>968.024</v>
      </c>
      <c r="D1849" s="3">
        <v>1.9</v>
      </c>
    </row>
    <row r="1850" spans="1:4" x14ac:dyDescent="0.2">
      <c r="A1850" s="4">
        <v>968.31799999999998</v>
      </c>
      <c r="B1850" s="4">
        <v>1.82</v>
      </c>
      <c r="C1850" s="3">
        <v>968.31799999999998</v>
      </c>
      <c r="D1850" s="3">
        <v>1.87</v>
      </c>
    </row>
    <row r="1851" spans="1:4" x14ac:dyDescent="0.2">
      <c r="A1851" s="4">
        <v>968.61300000000006</v>
      </c>
      <c r="B1851" s="4">
        <v>1.84</v>
      </c>
      <c r="C1851" s="3">
        <v>968.61300000000006</v>
      </c>
      <c r="D1851" s="3">
        <v>1.85</v>
      </c>
    </row>
    <row r="1852" spans="1:4" x14ac:dyDescent="0.2">
      <c r="A1852" s="4">
        <v>968.90700000000004</v>
      </c>
      <c r="B1852" s="4">
        <v>1.87</v>
      </c>
      <c r="C1852" s="3">
        <v>968.90700000000004</v>
      </c>
      <c r="D1852" s="3">
        <v>1.88</v>
      </c>
    </row>
    <row r="1853" spans="1:4" x14ac:dyDescent="0.2">
      <c r="A1853" s="4">
        <v>969.20100000000002</v>
      </c>
      <c r="B1853" s="4">
        <v>1.88</v>
      </c>
      <c r="C1853" s="3">
        <v>969.20100000000002</v>
      </c>
      <c r="D1853" s="3">
        <v>1.86</v>
      </c>
    </row>
    <row r="1854" spans="1:4" x14ac:dyDescent="0.2">
      <c r="A1854" s="4">
        <v>969.495</v>
      </c>
      <c r="B1854" s="4">
        <v>1.89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1.89</v>
      </c>
      <c r="C1855" s="3">
        <v>969.78899999999999</v>
      </c>
      <c r="D1855" s="3">
        <v>1.9</v>
      </c>
    </row>
    <row r="1856" spans="1:4" x14ac:dyDescent="0.2">
      <c r="A1856" s="4">
        <v>970.08299999999997</v>
      </c>
      <c r="B1856" s="4">
        <v>1.87</v>
      </c>
      <c r="C1856" s="3">
        <v>970.08299999999997</v>
      </c>
      <c r="D1856" s="3">
        <v>1.85</v>
      </c>
    </row>
    <row r="1857" spans="1:4" x14ac:dyDescent="0.2">
      <c r="A1857" s="4">
        <v>970.37699999999995</v>
      </c>
      <c r="B1857" s="4">
        <v>1.83</v>
      </c>
      <c r="C1857" s="3">
        <v>970.37699999999995</v>
      </c>
      <c r="D1857" s="3">
        <v>1.84</v>
      </c>
    </row>
    <row r="1858" spans="1:4" x14ac:dyDescent="0.2">
      <c r="A1858" s="4">
        <v>970.67100000000005</v>
      </c>
      <c r="B1858" s="4">
        <v>1.83</v>
      </c>
      <c r="C1858" s="3">
        <v>970.67100000000005</v>
      </c>
      <c r="D1858" s="3">
        <v>1.87</v>
      </c>
    </row>
    <row r="1859" spans="1:4" x14ac:dyDescent="0.2">
      <c r="A1859" s="4">
        <v>970.96500000000003</v>
      </c>
      <c r="B1859" s="4">
        <v>1.82</v>
      </c>
      <c r="C1859" s="3">
        <v>970.96500000000003</v>
      </c>
      <c r="D1859" s="3">
        <v>1.87</v>
      </c>
    </row>
    <row r="1860" spans="1:4" x14ac:dyDescent="0.2">
      <c r="A1860" s="4">
        <v>971.25900000000001</v>
      </c>
      <c r="B1860" s="4">
        <v>1.81</v>
      </c>
      <c r="C1860" s="3">
        <v>971.25900000000001</v>
      </c>
      <c r="D1860" s="3">
        <v>1.9</v>
      </c>
    </row>
    <row r="1861" spans="1:4" x14ac:dyDescent="0.2">
      <c r="A1861" s="4">
        <v>971.55200000000002</v>
      </c>
      <c r="B1861" s="4">
        <v>1.81</v>
      </c>
      <c r="C1861" s="3">
        <v>971.55200000000002</v>
      </c>
      <c r="D1861" s="3">
        <v>1.89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1.85</v>
      </c>
    </row>
    <row r="1863" spans="1:4" x14ac:dyDescent="0.2">
      <c r="A1863" s="4">
        <v>972.14</v>
      </c>
      <c r="B1863" s="4">
        <v>1.8</v>
      </c>
      <c r="C1863" s="3">
        <v>972.14</v>
      </c>
      <c r="D1863" s="3">
        <v>1.89</v>
      </c>
    </row>
    <row r="1864" spans="1:4" x14ac:dyDescent="0.2">
      <c r="A1864" s="4">
        <v>972.43299999999999</v>
      </c>
      <c r="B1864" s="4">
        <v>1.82</v>
      </c>
      <c r="C1864" s="3">
        <v>972.43299999999999</v>
      </c>
      <c r="D1864" s="3">
        <v>1.9</v>
      </c>
    </row>
    <row r="1865" spans="1:4" x14ac:dyDescent="0.2">
      <c r="A1865" s="4">
        <v>972.72699999999998</v>
      </c>
      <c r="B1865" s="4">
        <v>1.82</v>
      </c>
      <c r="C1865" s="3">
        <v>972.72699999999998</v>
      </c>
      <c r="D1865" s="3">
        <v>1.92</v>
      </c>
    </row>
    <row r="1866" spans="1:4" x14ac:dyDescent="0.2">
      <c r="A1866" s="4">
        <v>973.02</v>
      </c>
      <c r="B1866" s="4">
        <v>1.82</v>
      </c>
      <c r="C1866" s="3">
        <v>973.02</v>
      </c>
      <c r="D1866" s="3">
        <v>1.89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1.9</v>
      </c>
    </row>
    <row r="1868" spans="1:4" x14ac:dyDescent="0.2">
      <c r="A1868" s="4">
        <v>973.60699999999997</v>
      </c>
      <c r="B1868" s="4">
        <v>1.8</v>
      </c>
      <c r="C1868" s="3">
        <v>973.60699999999997</v>
      </c>
      <c r="D1868" s="3">
        <v>1.9</v>
      </c>
    </row>
    <row r="1869" spans="1:4" x14ac:dyDescent="0.2">
      <c r="A1869" s="4">
        <v>973.9</v>
      </c>
      <c r="B1869" s="4">
        <v>1.8</v>
      </c>
      <c r="C1869" s="3">
        <v>973.9</v>
      </c>
      <c r="D1869" s="3">
        <v>1.91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1.88</v>
      </c>
    </row>
    <row r="1871" spans="1:4" x14ac:dyDescent="0.2">
      <c r="A1871" s="4">
        <v>974.48699999999997</v>
      </c>
      <c r="B1871" s="4">
        <v>1.78</v>
      </c>
      <c r="C1871" s="3">
        <v>974.48699999999997</v>
      </c>
      <c r="D1871" s="3">
        <v>1.88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1.84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1.86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1.84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1.87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1.9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1.88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1.86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1.87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1.83</v>
      </c>
    </row>
    <row r="1881" spans="1:4" x14ac:dyDescent="0.2">
      <c r="A1881" s="4">
        <v>977.41499999999996</v>
      </c>
      <c r="B1881" s="4">
        <v>1.76</v>
      </c>
      <c r="C1881" s="3">
        <v>977.41499999999996</v>
      </c>
      <c r="D1881" s="3">
        <v>1.81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1.78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1.81</v>
      </c>
      <c r="C1886" s="3">
        <v>978.87699999999995</v>
      </c>
      <c r="D1886" s="3">
        <v>1.87</v>
      </c>
    </row>
    <row r="1887" spans="1:4" x14ac:dyDescent="0.2">
      <c r="A1887" s="4">
        <v>979.17</v>
      </c>
      <c r="B1887" s="4">
        <v>1.84</v>
      </c>
      <c r="C1887" s="3">
        <v>979.17</v>
      </c>
      <c r="D1887" s="3">
        <v>1.93</v>
      </c>
    </row>
    <row r="1888" spans="1:4" x14ac:dyDescent="0.2">
      <c r="A1888" s="4">
        <v>979.46199999999999</v>
      </c>
      <c r="B1888" s="4">
        <v>1.82</v>
      </c>
      <c r="C1888" s="3">
        <v>979.46199999999999</v>
      </c>
      <c r="D1888" s="3">
        <v>1.96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1.9</v>
      </c>
    </row>
    <row r="1890" spans="1:4" x14ac:dyDescent="0.2">
      <c r="A1890" s="4">
        <v>980.04600000000005</v>
      </c>
      <c r="B1890" s="4">
        <v>1.81</v>
      </c>
      <c r="C1890" s="3">
        <v>980.04600000000005</v>
      </c>
      <c r="D1890" s="3">
        <v>1.91</v>
      </c>
    </row>
    <row r="1891" spans="1:4" x14ac:dyDescent="0.2">
      <c r="A1891" s="4">
        <v>980.33799999999997</v>
      </c>
      <c r="B1891" s="4">
        <v>1.77</v>
      </c>
      <c r="C1891" s="3">
        <v>980.33799999999997</v>
      </c>
      <c r="D1891" s="3">
        <v>1.86</v>
      </c>
    </row>
    <row r="1892" spans="1:4" x14ac:dyDescent="0.2">
      <c r="A1892" s="4">
        <v>980.63</v>
      </c>
      <c r="B1892" s="4">
        <v>1.78</v>
      </c>
      <c r="C1892" s="3">
        <v>980.63</v>
      </c>
      <c r="D1892" s="3">
        <v>1.85</v>
      </c>
    </row>
    <row r="1893" spans="1:4" x14ac:dyDescent="0.2">
      <c r="A1893" s="4">
        <v>980.92200000000003</v>
      </c>
      <c r="B1893" s="4">
        <v>1.76</v>
      </c>
      <c r="C1893" s="3">
        <v>980.92200000000003</v>
      </c>
      <c r="D1893" s="3">
        <v>1.87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1.85</v>
      </c>
    </row>
    <row r="1895" spans="1:4" x14ac:dyDescent="0.2">
      <c r="A1895" s="4">
        <v>981.50599999999997</v>
      </c>
      <c r="B1895" s="4">
        <v>1.75</v>
      </c>
      <c r="C1895" s="3">
        <v>981.50599999999997</v>
      </c>
      <c r="D1895" s="3">
        <v>1.86</v>
      </c>
    </row>
    <row r="1896" spans="1:4" x14ac:dyDescent="0.2">
      <c r="A1896" s="4">
        <v>981.798</v>
      </c>
      <c r="B1896" s="4">
        <v>1.79</v>
      </c>
      <c r="C1896" s="3">
        <v>981.798</v>
      </c>
      <c r="D1896" s="3">
        <v>1.91</v>
      </c>
    </row>
    <row r="1897" spans="1:4" x14ac:dyDescent="0.2">
      <c r="A1897" s="4">
        <v>982.08900000000006</v>
      </c>
      <c r="B1897" s="4">
        <v>1.78</v>
      </c>
      <c r="C1897" s="3">
        <v>982.08900000000006</v>
      </c>
      <c r="D1897" s="3">
        <v>1.95</v>
      </c>
    </row>
    <row r="1898" spans="1:4" x14ac:dyDescent="0.2">
      <c r="A1898" s="4">
        <v>982.38099999999997</v>
      </c>
      <c r="B1898" s="4">
        <v>1.78</v>
      </c>
      <c r="C1898" s="3">
        <v>982.38099999999997</v>
      </c>
      <c r="D1898" s="3">
        <v>1.95</v>
      </c>
    </row>
    <row r="1899" spans="1:4" x14ac:dyDescent="0.2">
      <c r="A1899" s="4">
        <v>982.673</v>
      </c>
      <c r="B1899" s="4">
        <v>1.77</v>
      </c>
      <c r="C1899" s="3">
        <v>982.673</v>
      </c>
      <c r="D1899" s="3">
        <v>1.94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1.88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1.85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1.86</v>
      </c>
    </row>
    <row r="1903" spans="1:4" x14ac:dyDescent="0.2">
      <c r="A1903" s="4">
        <v>983.83799999999997</v>
      </c>
      <c r="B1903" s="4">
        <v>1.64</v>
      </c>
      <c r="C1903" s="3">
        <v>983.83799999999997</v>
      </c>
      <c r="D1903" s="3">
        <v>1.81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1.77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1.75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1.78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1.75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1.65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1.67</v>
      </c>
      <c r="C1918" s="3">
        <v>988.202</v>
      </c>
      <c r="D1918" s="3">
        <v>1.72</v>
      </c>
    </row>
    <row r="1919" spans="1:4" x14ac:dyDescent="0.2">
      <c r="A1919" s="4">
        <v>988.49300000000005</v>
      </c>
      <c r="B1919" s="4">
        <v>1.67</v>
      </c>
      <c r="C1919" s="3">
        <v>988.49300000000005</v>
      </c>
      <c r="D1919" s="3">
        <v>1.75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1.7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1.68</v>
      </c>
      <c r="C1927" s="3">
        <v>990.81500000000005</v>
      </c>
      <c r="D1927" s="3">
        <v>1.66</v>
      </c>
    </row>
    <row r="1928" spans="1:4" x14ac:dyDescent="0.2">
      <c r="A1928" s="4">
        <v>991.10500000000002</v>
      </c>
      <c r="B1928" s="4">
        <v>1.64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1.66</v>
      </c>
      <c r="C1929" s="3">
        <v>991.39400000000001</v>
      </c>
      <c r="D1929" s="3">
        <v>1.64</v>
      </c>
    </row>
    <row r="1930" spans="1:4" x14ac:dyDescent="0.2">
      <c r="A1930" s="4">
        <v>991.68399999999997</v>
      </c>
      <c r="B1930" s="4">
        <v>1.67</v>
      </c>
      <c r="C1930" s="3">
        <v>991.68399999999997</v>
      </c>
      <c r="D1930" s="3">
        <v>1.7</v>
      </c>
    </row>
    <row r="1931" spans="1:4" x14ac:dyDescent="0.2">
      <c r="A1931" s="4">
        <v>991.97400000000005</v>
      </c>
      <c r="B1931" s="4">
        <v>1.66</v>
      </c>
      <c r="C1931" s="3">
        <v>991.97400000000005</v>
      </c>
      <c r="D1931" s="3">
        <v>1.73</v>
      </c>
    </row>
    <row r="1932" spans="1:4" x14ac:dyDescent="0.2">
      <c r="A1932" s="4">
        <v>992.26400000000001</v>
      </c>
      <c r="B1932" s="4">
        <v>1.67</v>
      </c>
      <c r="C1932" s="3">
        <v>992.26400000000001</v>
      </c>
      <c r="D1932" s="3">
        <v>1.77</v>
      </c>
    </row>
    <row r="1933" spans="1:4" x14ac:dyDescent="0.2">
      <c r="A1933" s="4">
        <v>992.55399999999997</v>
      </c>
      <c r="B1933" s="4">
        <v>1.65</v>
      </c>
      <c r="C1933" s="3">
        <v>992.55399999999997</v>
      </c>
      <c r="D1933" s="3">
        <v>1.84</v>
      </c>
    </row>
    <row r="1934" spans="1:4" x14ac:dyDescent="0.2">
      <c r="A1934" s="4">
        <v>992.84299999999996</v>
      </c>
      <c r="B1934" s="4">
        <v>1.62</v>
      </c>
      <c r="C1934" s="3">
        <v>992.84299999999996</v>
      </c>
      <c r="D1934" s="3">
        <v>1.8</v>
      </c>
    </row>
    <row r="1935" spans="1:4" x14ac:dyDescent="0.2">
      <c r="A1935" s="4">
        <v>993.13300000000004</v>
      </c>
      <c r="B1935" s="4">
        <v>1.64</v>
      </c>
      <c r="C1935" s="3">
        <v>993.13300000000004</v>
      </c>
      <c r="D1935" s="3">
        <v>1.8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1.85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1.78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1.78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1.74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1.7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1.66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1.66</v>
      </c>
    </row>
    <row r="1943" spans="1:4" x14ac:dyDescent="0.2">
      <c r="A1943" s="4">
        <v>995.447</v>
      </c>
      <c r="B1943" s="4">
        <v>1.65</v>
      </c>
      <c r="C1943" s="3">
        <v>995.447</v>
      </c>
      <c r="D1943" s="3">
        <v>1.64</v>
      </c>
    </row>
    <row r="1944" spans="1:4" x14ac:dyDescent="0.2">
      <c r="A1944" s="4">
        <v>995.73599999999999</v>
      </c>
      <c r="B1944" s="4">
        <v>1.62</v>
      </c>
      <c r="C1944" s="3">
        <v>995.73599999999999</v>
      </c>
      <c r="D1944" s="3">
        <v>1.65</v>
      </c>
    </row>
    <row r="1945" spans="1:4" x14ac:dyDescent="0.2">
      <c r="A1945" s="4">
        <v>996.02499999999998</v>
      </c>
      <c r="B1945" s="4">
        <v>1.61</v>
      </c>
      <c r="C1945" s="3">
        <v>996.02499999999998</v>
      </c>
      <c r="D1945" s="3">
        <v>1.62</v>
      </c>
    </row>
    <row r="1946" spans="1:4" x14ac:dyDescent="0.2">
      <c r="A1946" s="4">
        <v>996.31399999999996</v>
      </c>
      <c r="B1946" s="4">
        <v>1.58</v>
      </c>
      <c r="C1946" s="3">
        <v>996.31399999999996</v>
      </c>
      <c r="D1946" s="3">
        <v>1.63</v>
      </c>
    </row>
    <row r="1947" spans="1:4" x14ac:dyDescent="0.2">
      <c r="A1947" s="4">
        <v>996.60299999999995</v>
      </c>
      <c r="B1947" s="4">
        <v>1.62</v>
      </c>
      <c r="C1947" s="3">
        <v>996.60299999999995</v>
      </c>
      <c r="D1947" s="3">
        <v>1.68</v>
      </c>
    </row>
    <row r="1948" spans="1:4" x14ac:dyDescent="0.2">
      <c r="A1948" s="4">
        <v>996.89200000000005</v>
      </c>
      <c r="B1948" s="4">
        <v>1.62</v>
      </c>
      <c r="C1948" s="3">
        <v>996.89200000000005</v>
      </c>
      <c r="D1948" s="3">
        <v>1.71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1.69</v>
      </c>
    </row>
    <row r="1950" spans="1:4" x14ac:dyDescent="0.2">
      <c r="A1950" s="4">
        <v>997.47</v>
      </c>
      <c r="B1950" s="4">
        <v>1.58</v>
      </c>
      <c r="C1950" s="3">
        <v>997.47</v>
      </c>
      <c r="D1950" s="3">
        <v>1.71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1.66</v>
      </c>
    </row>
    <row r="1952" spans="1:4" x14ac:dyDescent="0.2">
      <c r="A1952" s="4">
        <v>998.04700000000003</v>
      </c>
      <c r="B1952" s="4">
        <v>1.55</v>
      </c>
      <c r="C1952" s="3">
        <v>998.04700000000003</v>
      </c>
      <c r="D1952" s="3">
        <v>1.6</v>
      </c>
    </row>
    <row r="1953" spans="1:4" x14ac:dyDescent="0.2">
      <c r="A1953" s="4">
        <v>998.33600000000001</v>
      </c>
      <c r="B1953" s="4">
        <v>1.52</v>
      </c>
      <c r="C1953" s="3">
        <v>998.33600000000001</v>
      </c>
      <c r="D1953" s="3">
        <v>1.6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1.52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1.56</v>
      </c>
    </row>
    <row r="1960" spans="1:4" x14ac:dyDescent="0.2">
      <c r="A1960" s="4">
        <v>1000.354</v>
      </c>
      <c r="B1960" s="4">
        <v>1.51</v>
      </c>
      <c r="C1960" s="3">
        <v>1000.354</v>
      </c>
      <c r="D1960" s="3">
        <v>1.57</v>
      </c>
    </row>
    <row r="1961" spans="1:4" x14ac:dyDescent="0.2">
      <c r="A1961" s="4">
        <v>1000.6420000000001</v>
      </c>
      <c r="B1961" s="4">
        <v>1.52</v>
      </c>
      <c r="C1961" s="3">
        <v>1000.6420000000001</v>
      </c>
      <c r="D1961" s="3">
        <v>1.55</v>
      </c>
    </row>
    <row r="1962" spans="1:4" x14ac:dyDescent="0.2">
      <c r="A1962" s="4">
        <v>1000.93</v>
      </c>
      <c r="B1962" s="4">
        <v>1.53</v>
      </c>
      <c r="C1962" s="3">
        <v>1000.93</v>
      </c>
      <c r="D1962" s="3">
        <v>1.56</v>
      </c>
    </row>
    <row r="1963" spans="1:4" x14ac:dyDescent="0.2">
      <c r="A1963" s="4">
        <v>1001.218</v>
      </c>
      <c r="B1963" s="4">
        <v>1.54</v>
      </c>
      <c r="C1963" s="3">
        <v>1001.218</v>
      </c>
      <c r="D1963" s="3">
        <v>1.54</v>
      </c>
    </row>
    <row r="1964" spans="1:4" x14ac:dyDescent="0.2">
      <c r="A1964" s="4">
        <v>1001.506</v>
      </c>
      <c r="B1964" s="4">
        <v>1.57</v>
      </c>
      <c r="C1964" s="3">
        <v>1001.506</v>
      </c>
      <c r="D1964" s="3">
        <v>1.55</v>
      </c>
    </row>
    <row r="1965" spans="1:4" x14ac:dyDescent="0.2">
      <c r="A1965" s="4">
        <v>1001.794</v>
      </c>
      <c r="B1965" s="4">
        <v>1.57</v>
      </c>
      <c r="C1965" s="3">
        <v>1001.794</v>
      </c>
      <c r="D1965" s="3">
        <v>1.51</v>
      </c>
    </row>
    <row r="1966" spans="1:4" x14ac:dyDescent="0.2">
      <c r="A1966" s="4">
        <v>1002.082</v>
      </c>
      <c r="B1966" s="4">
        <v>1.56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1.54</v>
      </c>
      <c r="C1967" s="3">
        <v>1002.37</v>
      </c>
      <c r="D1967" s="3">
        <v>1.5</v>
      </c>
    </row>
    <row r="1968" spans="1:4" x14ac:dyDescent="0.2">
      <c r="A1968" s="4">
        <v>1002.657</v>
      </c>
      <c r="B1968" s="4">
        <v>1.5</v>
      </c>
      <c r="C1968" s="3">
        <v>1002.657</v>
      </c>
      <c r="D1968" s="3">
        <v>1.5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1.46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1.48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1.48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1.49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1.5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1.53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1.55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1.52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1.48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1.43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1.37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1.34</v>
      </c>
      <c r="C1985" s="3">
        <v>1007.54</v>
      </c>
      <c r="D1985" s="3">
        <v>1.46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1.44</v>
      </c>
    </row>
    <row r="1988" spans="1:4" x14ac:dyDescent="0.2">
      <c r="A1988" s="4">
        <v>1008.4</v>
      </c>
      <c r="B1988" s="4">
        <v>1.37</v>
      </c>
      <c r="C1988" s="3">
        <v>1008.4</v>
      </c>
      <c r="D1988" s="3">
        <v>1.49</v>
      </c>
    </row>
    <row r="1989" spans="1:4" x14ac:dyDescent="0.2">
      <c r="A1989" s="4">
        <v>1008.686</v>
      </c>
      <c r="B1989" s="4">
        <v>1.38</v>
      </c>
      <c r="C1989" s="3">
        <v>1008.686</v>
      </c>
      <c r="D1989" s="3">
        <v>1.49</v>
      </c>
    </row>
    <row r="1990" spans="1:4" x14ac:dyDescent="0.2">
      <c r="A1990" s="4">
        <v>1008.973</v>
      </c>
      <c r="B1990" s="4">
        <v>1.35</v>
      </c>
      <c r="C1990" s="3">
        <v>1008.973</v>
      </c>
      <c r="D1990" s="3">
        <v>1.44</v>
      </c>
    </row>
    <row r="1991" spans="1:4" x14ac:dyDescent="0.2">
      <c r="A1991" s="4">
        <v>1009.259</v>
      </c>
      <c r="B1991" s="4">
        <v>1.38</v>
      </c>
      <c r="C1991" s="3">
        <v>1009.259</v>
      </c>
      <c r="D1991" s="3">
        <v>1.41</v>
      </c>
    </row>
    <row r="1992" spans="1:4" x14ac:dyDescent="0.2">
      <c r="A1992" s="4">
        <v>1009.545</v>
      </c>
      <c r="B1992" s="4">
        <v>1.38</v>
      </c>
      <c r="C1992" s="3">
        <v>1009.545</v>
      </c>
      <c r="D1992" s="3">
        <v>1.4</v>
      </c>
    </row>
    <row r="1993" spans="1:4" x14ac:dyDescent="0.2">
      <c r="A1993" s="4">
        <v>1009.832</v>
      </c>
      <c r="B1993" s="4">
        <v>1.37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1.36</v>
      </c>
      <c r="C1994" s="3">
        <v>1010.1180000000001</v>
      </c>
      <c r="D1994" s="3">
        <v>1.34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1.35</v>
      </c>
      <c r="C1996" s="3">
        <v>1010.69</v>
      </c>
      <c r="D1996" s="3">
        <v>1.37</v>
      </c>
    </row>
    <row r="1997" spans="1:4" x14ac:dyDescent="0.2">
      <c r="A1997" s="4">
        <v>1010.976</v>
      </c>
      <c r="B1997" s="4">
        <v>1.37</v>
      </c>
      <c r="C1997" s="3">
        <v>1010.976</v>
      </c>
      <c r="D1997" s="3">
        <v>1.38</v>
      </c>
    </row>
    <row r="1998" spans="1:4" x14ac:dyDescent="0.2">
      <c r="A1998" s="4">
        <v>1011.2619999999999</v>
      </c>
      <c r="B1998" s="4">
        <v>1.36</v>
      </c>
      <c r="C1998" s="3">
        <v>1011.2619999999999</v>
      </c>
      <c r="D1998" s="3">
        <v>1.37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1.33</v>
      </c>
    </row>
    <row r="2000" spans="1:4" x14ac:dyDescent="0.2">
      <c r="A2000" s="4">
        <v>1011.8339999999999</v>
      </c>
      <c r="B2000" s="4">
        <v>1.3</v>
      </c>
      <c r="C2000" s="3">
        <v>1011.8339999999999</v>
      </c>
      <c r="D2000" s="3">
        <v>1.37</v>
      </c>
    </row>
    <row r="2001" spans="1:4" x14ac:dyDescent="0.2">
      <c r="A2001" s="4">
        <v>1012.12</v>
      </c>
      <c r="B2001" s="4">
        <v>1.3</v>
      </c>
      <c r="C2001" s="3">
        <v>1012.12</v>
      </c>
      <c r="D2001" s="3">
        <v>1.4</v>
      </c>
    </row>
    <row r="2002" spans="1:4" x14ac:dyDescent="0.2">
      <c r="A2002" s="4">
        <v>1012.4059999999999</v>
      </c>
      <c r="B2002" s="4">
        <v>1.35</v>
      </c>
      <c r="C2002" s="3">
        <v>1012.4059999999999</v>
      </c>
      <c r="D2002" s="3">
        <v>1.43</v>
      </c>
    </row>
    <row r="2003" spans="1:4" x14ac:dyDescent="0.2">
      <c r="A2003" s="4">
        <v>1012.692</v>
      </c>
      <c r="B2003" s="4">
        <v>1.35</v>
      </c>
      <c r="C2003" s="3">
        <v>1012.692</v>
      </c>
      <c r="D2003" s="3">
        <v>1.43</v>
      </c>
    </row>
    <row r="2004" spans="1:4" x14ac:dyDescent="0.2">
      <c r="A2004" s="4">
        <v>1012.977</v>
      </c>
      <c r="B2004" s="4">
        <v>1.35</v>
      </c>
      <c r="C2004" s="3">
        <v>1012.977</v>
      </c>
      <c r="D2004" s="3">
        <v>1.43</v>
      </c>
    </row>
    <row r="2005" spans="1:4" x14ac:dyDescent="0.2">
      <c r="A2005" s="4">
        <v>1013.263</v>
      </c>
      <c r="B2005" s="4">
        <v>1.37</v>
      </c>
      <c r="C2005" s="3">
        <v>1013.263</v>
      </c>
      <c r="D2005" s="3">
        <v>1.43</v>
      </c>
    </row>
    <row r="2006" spans="1:4" x14ac:dyDescent="0.2">
      <c r="A2006" s="4">
        <v>1013.548</v>
      </c>
      <c r="B2006" s="4">
        <v>1.4</v>
      </c>
      <c r="C2006" s="3">
        <v>1013.548</v>
      </c>
      <c r="D2006" s="3">
        <v>1.47</v>
      </c>
    </row>
    <row r="2007" spans="1:4" x14ac:dyDescent="0.2">
      <c r="A2007" s="4">
        <v>1013.8339999999999</v>
      </c>
      <c r="B2007" s="4">
        <v>1.42</v>
      </c>
      <c r="C2007" s="3">
        <v>1013.8339999999999</v>
      </c>
      <c r="D2007" s="3">
        <v>1.53</v>
      </c>
    </row>
    <row r="2008" spans="1:4" x14ac:dyDescent="0.2">
      <c r="A2008" s="4">
        <v>1014.119</v>
      </c>
      <c r="B2008" s="4">
        <v>1.46</v>
      </c>
      <c r="C2008" s="3">
        <v>1014.119</v>
      </c>
      <c r="D2008" s="3">
        <v>1.51</v>
      </c>
    </row>
    <row r="2009" spans="1:4" x14ac:dyDescent="0.2">
      <c r="A2009" s="4">
        <v>1014.405</v>
      </c>
      <c r="B2009" s="4">
        <v>1.41</v>
      </c>
      <c r="C2009" s="3">
        <v>1014.405</v>
      </c>
      <c r="D2009" s="3">
        <v>1.46</v>
      </c>
    </row>
    <row r="2010" spans="1:4" x14ac:dyDescent="0.2">
      <c r="A2010" s="4">
        <v>1014.69</v>
      </c>
      <c r="B2010" s="4">
        <v>1.46</v>
      </c>
      <c r="C2010" s="3">
        <v>1014.69</v>
      </c>
      <c r="D2010" s="3">
        <v>1.52</v>
      </c>
    </row>
    <row r="2011" spans="1:4" x14ac:dyDescent="0.2">
      <c r="A2011" s="4">
        <v>1014.975</v>
      </c>
      <c r="B2011" s="4">
        <v>1.41</v>
      </c>
      <c r="C2011" s="3">
        <v>1014.975</v>
      </c>
      <c r="D2011" s="3">
        <v>1.52</v>
      </c>
    </row>
    <row r="2012" spans="1:4" x14ac:dyDescent="0.2">
      <c r="A2012" s="4">
        <v>1015.261</v>
      </c>
      <c r="B2012" s="4">
        <v>1.36</v>
      </c>
      <c r="C2012" s="3">
        <v>1015.261</v>
      </c>
      <c r="D2012" s="3">
        <v>1.47</v>
      </c>
    </row>
    <row r="2013" spans="1:4" x14ac:dyDescent="0.2">
      <c r="A2013" s="4">
        <v>1015.546</v>
      </c>
      <c r="B2013" s="4">
        <v>1.37</v>
      </c>
      <c r="C2013" s="3">
        <v>1015.546</v>
      </c>
      <c r="D2013" s="3">
        <v>1.51</v>
      </c>
    </row>
    <row r="2014" spans="1:4" x14ac:dyDescent="0.2">
      <c r="A2014" s="4">
        <v>1015.831</v>
      </c>
      <c r="B2014" s="4">
        <v>1.35</v>
      </c>
      <c r="C2014" s="3">
        <v>1015.831</v>
      </c>
      <c r="D2014" s="3">
        <v>1.46</v>
      </c>
    </row>
    <row r="2015" spans="1:4" x14ac:dyDescent="0.2">
      <c r="A2015" s="4">
        <v>1016.116</v>
      </c>
      <c r="B2015" s="4">
        <v>1.29</v>
      </c>
      <c r="C2015" s="3">
        <v>1016.116</v>
      </c>
      <c r="D2015" s="3">
        <v>1.42</v>
      </c>
    </row>
    <row r="2016" spans="1:4" x14ac:dyDescent="0.2">
      <c r="A2016" s="4">
        <v>1016.401</v>
      </c>
      <c r="B2016" s="4">
        <v>1.37</v>
      </c>
      <c r="C2016" s="3">
        <v>1016.401</v>
      </c>
      <c r="D2016" s="3">
        <v>1.42</v>
      </c>
    </row>
    <row r="2017" spans="1:4" x14ac:dyDescent="0.2">
      <c r="A2017" s="4">
        <v>1016.686</v>
      </c>
      <c r="B2017" s="4">
        <v>1.3</v>
      </c>
      <c r="C2017" s="3">
        <v>1016.686</v>
      </c>
      <c r="D2017" s="3">
        <v>1.38</v>
      </c>
    </row>
    <row r="2018" spans="1:4" x14ac:dyDescent="0.2">
      <c r="A2018" s="4">
        <v>1016.971</v>
      </c>
      <c r="B2018" s="4">
        <v>1.32</v>
      </c>
      <c r="C2018" s="3">
        <v>1016.971</v>
      </c>
      <c r="D2018" s="3">
        <v>1.38</v>
      </c>
    </row>
    <row r="2019" spans="1:4" x14ac:dyDescent="0.2">
      <c r="A2019" s="4">
        <v>1017.256</v>
      </c>
      <c r="B2019" s="4">
        <v>1.31</v>
      </c>
      <c r="C2019" s="3">
        <v>1017.256</v>
      </c>
      <c r="D2019" s="3">
        <v>1.39</v>
      </c>
    </row>
    <row r="2020" spans="1:4" x14ac:dyDescent="0.2">
      <c r="A2020" s="4">
        <v>1017.54</v>
      </c>
      <c r="B2020" s="4">
        <v>1.29</v>
      </c>
      <c r="C2020" s="3">
        <v>1017.54</v>
      </c>
      <c r="D2020" s="3">
        <v>1.3</v>
      </c>
    </row>
    <row r="2021" spans="1:4" x14ac:dyDescent="0.2">
      <c r="A2021" s="4">
        <v>1017.825</v>
      </c>
      <c r="B2021" s="4">
        <v>1.28</v>
      </c>
      <c r="C2021" s="3">
        <v>1017.825</v>
      </c>
      <c r="D2021" s="3">
        <v>1.26</v>
      </c>
    </row>
    <row r="2022" spans="1:4" x14ac:dyDescent="0.2">
      <c r="A2022" s="4">
        <v>1018.11</v>
      </c>
      <c r="B2022" s="4">
        <v>1.27</v>
      </c>
      <c r="C2022" s="3">
        <v>1018.11</v>
      </c>
      <c r="D2022" s="3">
        <v>1.27</v>
      </c>
    </row>
    <row r="2023" spans="1:4" x14ac:dyDescent="0.2">
      <c r="A2023" s="4">
        <v>1018.394</v>
      </c>
      <c r="B2023" s="4">
        <v>1.2</v>
      </c>
      <c r="C2023" s="3">
        <v>1018.394</v>
      </c>
      <c r="D2023" s="3">
        <v>1.24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1.2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1.1599999999999999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1.1200000000000001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1.1299999999999999</v>
      </c>
      <c r="C2032" s="3">
        <v>1020.953</v>
      </c>
      <c r="D2032" s="3">
        <v>1.19</v>
      </c>
    </row>
    <row r="2033" spans="1:4" x14ac:dyDescent="0.2">
      <c r="A2033" s="4">
        <v>1021.237</v>
      </c>
      <c r="B2033" s="4">
        <v>1.1499999999999999</v>
      </c>
      <c r="C2033" s="3">
        <v>1021.237</v>
      </c>
      <c r="D2033" s="3">
        <v>1.21</v>
      </c>
    </row>
    <row r="2034" spans="1:4" x14ac:dyDescent="0.2">
      <c r="A2034" s="4">
        <v>1021.521</v>
      </c>
      <c r="B2034" s="4">
        <v>1.1200000000000001</v>
      </c>
      <c r="C2034" s="3">
        <v>1021.521</v>
      </c>
      <c r="D2034" s="3">
        <v>1.22</v>
      </c>
    </row>
    <row r="2035" spans="1:4" x14ac:dyDescent="0.2">
      <c r="A2035" s="4">
        <v>1021.8049999999999</v>
      </c>
      <c r="B2035" s="4">
        <v>1.1299999999999999</v>
      </c>
      <c r="C2035" s="3">
        <v>1021.8049999999999</v>
      </c>
      <c r="D2035" s="3">
        <v>1.19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1.1399999999999999</v>
      </c>
    </row>
    <row r="2037" spans="1:4" x14ac:dyDescent="0.2">
      <c r="A2037" s="4">
        <v>1022.373</v>
      </c>
      <c r="B2037" s="4">
        <v>1.1100000000000001</v>
      </c>
      <c r="C2037" s="3">
        <v>1022.373</v>
      </c>
      <c r="D2037" s="3">
        <v>1.1499999999999999</v>
      </c>
    </row>
    <row r="2038" spans="1:4" x14ac:dyDescent="0.2">
      <c r="A2038" s="4">
        <v>1022.6559999999999</v>
      </c>
      <c r="B2038" s="4">
        <v>1.1399999999999999</v>
      </c>
      <c r="C2038" s="3">
        <v>1022.6559999999999</v>
      </c>
      <c r="D2038" s="3">
        <v>1.1399999999999999</v>
      </c>
    </row>
    <row r="2039" spans="1:4" x14ac:dyDescent="0.2">
      <c r="A2039" s="4">
        <v>1022.94</v>
      </c>
      <c r="B2039" s="4">
        <v>1.18</v>
      </c>
      <c r="C2039" s="3">
        <v>1022.94</v>
      </c>
      <c r="D2039" s="3">
        <v>1.1499999999999999</v>
      </c>
    </row>
    <row r="2040" spans="1:4" x14ac:dyDescent="0.2">
      <c r="A2040" s="4">
        <v>1023.224</v>
      </c>
      <c r="B2040" s="4">
        <v>1.1599999999999999</v>
      </c>
      <c r="C2040" s="3">
        <v>1023.224</v>
      </c>
      <c r="D2040" s="3">
        <v>1.19</v>
      </c>
    </row>
    <row r="2041" spans="1:4" x14ac:dyDescent="0.2">
      <c r="A2041" s="4">
        <v>1023.5069999999999</v>
      </c>
      <c r="B2041" s="4">
        <v>1.19</v>
      </c>
      <c r="C2041" s="3">
        <v>1023.5069999999999</v>
      </c>
      <c r="D2041" s="3">
        <v>1.21</v>
      </c>
    </row>
    <row r="2042" spans="1:4" x14ac:dyDescent="0.2">
      <c r="A2042" s="4">
        <v>1023.7910000000001</v>
      </c>
      <c r="B2042" s="4">
        <v>1.1599999999999999</v>
      </c>
      <c r="C2042" s="3">
        <v>1023.7910000000001</v>
      </c>
      <c r="D2042" s="3">
        <v>1.24</v>
      </c>
    </row>
    <row r="2043" spans="1:4" x14ac:dyDescent="0.2">
      <c r="A2043" s="4">
        <v>1024.0740000000001</v>
      </c>
      <c r="B2043" s="4">
        <v>1.1399999999999999</v>
      </c>
      <c r="C2043" s="3">
        <v>1024.0740000000001</v>
      </c>
      <c r="D2043" s="3">
        <v>1.22</v>
      </c>
    </row>
    <row r="2044" spans="1:4" x14ac:dyDescent="0.2">
      <c r="A2044" s="4">
        <v>1024.3579999999999</v>
      </c>
      <c r="B2044" s="4">
        <v>1.19</v>
      </c>
      <c r="C2044" s="3">
        <v>1024.3579999999999</v>
      </c>
      <c r="D2044" s="3">
        <v>1.22</v>
      </c>
    </row>
    <row r="2045" spans="1:4" x14ac:dyDescent="0.2">
      <c r="A2045" s="4">
        <v>1024.6410000000001</v>
      </c>
      <c r="B2045" s="4">
        <v>1.22</v>
      </c>
      <c r="C2045" s="3">
        <v>1024.6410000000001</v>
      </c>
      <c r="D2045" s="3">
        <v>1.23</v>
      </c>
    </row>
    <row r="2046" spans="1:4" x14ac:dyDescent="0.2">
      <c r="A2046" s="4">
        <v>1024.924</v>
      </c>
      <c r="B2046" s="4">
        <v>1.24</v>
      </c>
      <c r="C2046" s="3">
        <v>1024.924</v>
      </c>
      <c r="D2046" s="3">
        <v>1.26</v>
      </c>
    </row>
    <row r="2047" spans="1:4" x14ac:dyDescent="0.2">
      <c r="A2047" s="4">
        <v>1025.2070000000001</v>
      </c>
      <c r="B2047" s="4">
        <v>1.24</v>
      </c>
      <c r="C2047" s="3">
        <v>1025.2070000000001</v>
      </c>
      <c r="D2047" s="3">
        <v>1.2</v>
      </c>
    </row>
    <row r="2048" spans="1:4" x14ac:dyDescent="0.2">
      <c r="A2048" s="4">
        <v>1025.491</v>
      </c>
      <c r="B2048" s="4">
        <v>1.26</v>
      </c>
      <c r="C2048" s="3">
        <v>1025.491</v>
      </c>
      <c r="D2048" s="3">
        <v>1.19</v>
      </c>
    </row>
    <row r="2049" spans="1:4" x14ac:dyDescent="0.2">
      <c r="A2049" s="4">
        <v>1025.7739999999999</v>
      </c>
      <c r="B2049" s="4">
        <v>1.3</v>
      </c>
      <c r="C2049" s="3">
        <v>1025.7739999999999</v>
      </c>
      <c r="D2049" s="3">
        <v>1.1599999999999999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-0.61</v>
      </c>
      <c r="C2" s="3">
        <v>338.96600000000001</v>
      </c>
      <c r="D2" s="3">
        <v>-0.22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-1.03</v>
      </c>
      <c r="C3" s="3">
        <v>339.34800000000001</v>
      </c>
      <c r="D3" s="3">
        <v>-0.7</v>
      </c>
      <c r="H3" s="5">
        <f>B252</f>
        <v>0.03</v>
      </c>
      <c r="I3" s="5">
        <f>B650</f>
        <v>0.06</v>
      </c>
      <c r="J3" s="5">
        <f>B1091</f>
        <v>0.14000000000000001</v>
      </c>
      <c r="K3" s="6">
        <f>D252</f>
        <v>0.57999999999999996</v>
      </c>
      <c r="L3" s="6">
        <f>D650</f>
        <v>0.52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-1.07</v>
      </c>
      <c r="C4" s="3">
        <v>339.73</v>
      </c>
      <c r="D4" s="3">
        <v>-1.1399999999999999</v>
      </c>
    </row>
    <row r="5" spans="1:16" x14ac:dyDescent="0.2">
      <c r="A5" s="4">
        <v>340.11099999999999</v>
      </c>
      <c r="B5" s="4">
        <v>-1.1499999999999999</v>
      </c>
      <c r="C5" s="3">
        <v>340.11099999999999</v>
      </c>
      <c r="D5" s="3">
        <v>-1.27</v>
      </c>
    </row>
    <row r="6" spans="1:16" x14ac:dyDescent="0.2">
      <c r="A6" s="4">
        <v>340.49299999999999</v>
      </c>
      <c r="B6" s="4">
        <v>-1.71</v>
      </c>
      <c r="C6" s="3">
        <v>340.49299999999999</v>
      </c>
      <c r="D6" s="3">
        <v>-1.92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0.01</v>
      </c>
      <c r="C8" s="3">
        <v>341.25599999999997</v>
      </c>
      <c r="D8" s="3">
        <v>0.23</v>
      </c>
    </row>
    <row r="9" spans="1:16" x14ac:dyDescent="0.2">
      <c r="A9" s="4">
        <v>341.63799999999998</v>
      </c>
      <c r="B9" s="4">
        <v>0.42</v>
      </c>
      <c r="C9" s="3">
        <v>341.63799999999998</v>
      </c>
      <c r="D9" s="3">
        <v>0.66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1.56</v>
      </c>
    </row>
    <row r="11" spans="1:16" x14ac:dyDescent="0.2">
      <c r="A11" s="4">
        <v>342.4</v>
      </c>
      <c r="B11" s="4">
        <v>0.51</v>
      </c>
      <c r="C11" s="3">
        <v>342.4</v>
      </c>
      <c r="D11" s="3">
        <v>0.14000000000000001</v>
      </c>
    </row>
    <row r="12" spans="1:16" x14ac:dyDescent="0.2">
      <c r="A12" s="4">
        <v>342.78199999999998</v>
      </c>
      <c r="B12" s="4">
        <v>7.0000000000000007E-2</v>
      </c>
      <c r="C12" s="3">
        <v>342.78199999999998</v>
      </c>
      <c r="D12" s="3">
        <v>-0.03</v>
      </c>
    </row>
    <row r="13" spans="1:16" x14ac:dyDescent="0.2">
      <c r="A13" s="4">
        <v>343.16300000000001</v>
      </c>
      <c r="B13" s="4">
        <v>0.05</v>
      </c>
      <c r="C13" s="3">
        <v>343.16300000000001</v>
      </c>
      <c r="D13" s="3">
        <v>0.06</v>
      </c>
    </row>
    <row r="14" spans="1:16" x14ac:dyDescent="0.2">
      <c r="A14" s="4">
        <v>343.54399999999998</v>
      </c>
      <c r="B14" s="4">
        <v>-0.15</v>
      </c>
      <c r="C14" s="3">
        <v>343.54399999999998</v>
      </c>
      <c r="D14" s="3">
        <v>-0.09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-0.61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0.46</v>
      </c>
    </row>
    <row r="18" spans="1:4" x14ac:dyDescent="0.2">
      <c r="A18" s="4">
        <v>345.06900000000002</v>
      </c>
      <c r="B18" s="4">
        <v>0.57999999999999996</v>
      </c>
      <c r="C18" s="3">
        <v>345.06900000000002</v>
      </c>
      <c r="D18" s="3">
        <v>0.53</v>
      </c>
    </row>
    <row r="19" spans="1:4" x14ac:dyDescent="0.2">
      <c r="A19" s="4">
        <v>345.45</v>
      </c>
      <c r="B19" s="4">
        <v>0.14000000000000001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3.05</v>
      </c>
    </row>
    <row r="21" spans="1:4" x14ac:dyDescent="0.2">
      <c r="A21" s="4">
        <v>346.21199999999999</v>
      </c>
      <c r="B21" s="4">
        <v>0.23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-2.14</v>
      </c>
      <c r="C22" s="3">
        <v>346.59300000000002</v>
      </c>
      <c r="D22" s="3">
        <v>-2.59</v>
      </c>
    </row>
    <row r="23" spans="1:4" x14ac:dyDescent="0.2">
      <c r="A23" s="4">
        <v>346.97399999999999</v>
      </c>
      <c r="B23" s="4">
        <v>0.09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0.41</v>
      </c>
    </row>
    <row r="29" spans="1:4" x14ac:dyDescent="0.2">
      <c r="A29" s="4">
        <v>349.25900000000001</v>
      </c>
      <c r="B29" s="4">
        <v>0.2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0.2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0.19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0.19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0.41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0.41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0.42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0.16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0.41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0.42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0.42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0.1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0.38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0.38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0.1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0.1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0.1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0.43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0.43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0.46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0.52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0.52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0.53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0.53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0.53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0.54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0.55000000000000004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0.57999999999999996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0.56999999999999995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0.56999999999999995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0.56999999999999995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0.55000000000000004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0.52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0.37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0.37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0.36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0.36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0.36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0.35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0.35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0.35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0.35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0.35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0.35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0.35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0.35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0.35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0.35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0.35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0.35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0.35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0.35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0.35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0.35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0.35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0.35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0.35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0.35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0.35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0.35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0.35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0.35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0.35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0.35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0.35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0.35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0.35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0.35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0.35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0.35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0.35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0.38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0.38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0.38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0.39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0.39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0.42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0.42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0.43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0.43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0.44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0.45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0.46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0.47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0.45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0.43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0.27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0.13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1.65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1.71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1.72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1.74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1.75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1.76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1.76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1.74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1.77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1.79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1.79</v>
      </c>
      <c r="C1832" s="3">
        <v>963.01199999999994</v>
      </c>
      <c r="D1832" s="3">
        <v>1.78</v>
      </c>
    </row>
    <row r="1833" spans="1:4" x14ac:dyDescent="0.2">
      <c r="A1833" s="4">
        <v>963.30700000000002</v>
      </c>
      <c r="B1833" s="4">
        <v>1.79</v>
      </c>
      <c r="C1833" s="3">
        <v>963.30700000000002</v>
      </c>
      <c r="D1833" s="3">
        <v>1.8</v>
      </c>
    </row>
    <row r="1834" spans="1:4" x14ac:dyDescent="0.2">
      <c r="A1834" s="4">
        <v>963.60299999999995</v>
      </c>
      <c r="B1834" s="4">
        <v>1.81</v>
      </c>
      <c r="C1834" s="3">
        <v>963.60299999999995</v>
      </c>
      <c r="D1834" s="3">
        <v>1.81</v>
      </c>
    </row>
    <row r="1835" spans="1:4" x14ac:dyDescent="0.2">
      <c r="A1835" s="4">
        <v>963.89800000000002</v>
      </c>
      <c r="B1835" s="4">
        <v>1.79</v>
      </c>
      <c r="C1835" s="3">
        <v>963.89800000000002</v>
      </c>
      <c r="D1835" s="3">
        <v>1.79</v>
      </c>
    </row>
    <row r="1836" spans="1:4" x14ac:dyDescent="0.2">
      <c r="A1836" s="4">
        <v>964.19299999999998</v>
      </c>
      <c r="B1836" s="4">
        <v>1.8</v>
      </c>
      <c r="C1836" s="3">
        <v>964.19299999999998</v>
      </c>
      <c r="D1836" s="3">
        <v>1.81</v>
      </c>
    </row>
    <row r="1837" spans="1:4" x14ac:dyDescent="0.2">
      <c r="A1837" s="4">
        <v>964.48800000000006</v>
      </c>
      <c r="B1837" s="4">
        <v>1.77</v>
      </c>
      <c r="C1837" s="3">
        <v>964.48800000000006</v>
      </c>
      <c r="D1837" s="3">
        <v>1.78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1.82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1.82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1.83</v>
      </c>
    </row>
    <row r="1852" spans="1:4" x14ac:dyDescent="0.2">
      <c r="A1852" s="4">
        <v>968.90700000000004</v>
      </c>
      <c r="B1852" s="4">
        <v>1.8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1.85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1.84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1.84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1.83</v>
      </c>
    </row>
    <row r="1858" spans="1:4" x14ac:dyDescent="0.2">
      <c r="A1858" s="4">
        <v>970.67100000000005</v>
      </c>
      <c r="B1858" s="4">
        <v>1.76</v>
      </c>
      <c r="C1858" s="3">
        <v>970.67100000000005</v>
      </c>
      <c r="D1858" s="3">
        <v>1.84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1.83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1.83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1.82</v>
      </c>
    </row>
    <row r="1866" spans="1:4" x14ac:dyDescent="0.2">
      <c r="A1866" s="4">
        <v>973.02</v>
      </c>
      <c r="B1866" s="4">
        <v>1.78</v>
      </c>
      <c r="C1866" s="3">
        <v>973.02</v>
      </c>
      <c r="D1866" s="3">
        <v>1.83</v>
      </c>
    </row>
    <row r="1867" spans="1:4" x14ac:dyDescent="0.2">
      <c r="A1867" s="4">
        <v>973.31399999999996</v>
      </c>
      <c r="B1867" s="4">
        <v>1.78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1.81</v>
      </c>
      <c r="C1869" s="3">
        <v>973.9</v>
      </c>
      <c r="D1869" s="3">
        <v>1.79</v>
      </c>
    </row>
    <row r="1870" spans="1:4" x14ac:dyDescent="0.2">
      <c r="A1870" s="4">
        <v>974.19299999999998</v>
      </c>
      <c r="B1870" s="4">
        <v>1.82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1.79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1.79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1.83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1.83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1.81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1.8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1.75</v>
      </c>
      <c r="C1892" s="3">
        <v>980.63</v>
      </c>
      <c r="D1892" s="3">
        <v>1.77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1.76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1.81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1.81</v>
      </c>
    </row>
    <row r="1898" spans="1:4" x14ac:dyDescent="0.2">
      <c r="A1898" s="4">
        <v>982.38099999999997</v>
      </c>
      <c r="B1898" s="4">
        <v>1.77</v>
      </c>
      <c r="C1898" s="3">
        <v>982.38099999999997</v>
      </c>
      <c r="D1898" s="3">
        <v>1.84</v>
      </c>
    </row>
    <row r="1899" spans="1:4" x14ac:dyDescent="0.2">
      <c r="A1899" s="4">
        <v>982.673</v>
      </c>
      <c r="B1899" s="4">
        <v>1.75</v>
      </c>
      <c r="C1899" s="3">
        <v>982.673</v>
      </c>
      <c r="D1899" s="3">
        <v>1.81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1.8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1.81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1.8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1.76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1.73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1.75</v>
      </c>
    </row>
    <row r="1907" spans="1:4" x14ac:dyDescent="0.2">
      <c r="A1907" s="4">
        <v>985.00300000000004</v>
      </c>
      <c r="B1907" s="4">
        <v>1.71</v>
      </c>
      <c r="C1907" s="3">
        <v>985.00300000000004</v>
      </c>
      <c r="D1907" s="3">
        <v>1.75</v>
      </c>
    </row>
    <row r="1908" spans="1:4" x14ac:dyDescent="0.2">
      <c r="A1908" s="4">
        <v>985.29399999999998</v>
      </c>
      <c r="B1908" s="4">
        <v>1.72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1.71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1.63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1.63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1.62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1.65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1.67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1.64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1.65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1.61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1.58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1.57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1.59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1.56</v>
      </c>
    </row>
    <row r="1948" spans="1:4" x14ac:dyDescent="0.2">
      <c r="A1948" s="4">
        <v>996.89200000000005</v>
      </c>
      <c r="B1948" s="4">
        <v>1.58</v>
      </c>
      <c r="C1948" s="3">
        <v>996.89200000000005</v>
      </c>
      <c r="D1948" s="3">
        <v>1.57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1.54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1.56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1.59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1.55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1.57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1.56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1.52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1.53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1.49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1.46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1.33</v>
      </c>
      <c r="C1991" s="3">
        <v>1009.259</v>
      </c>
      <c r="D1991" s="3">
        <v>1.35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1.35</v>
      </c>
    </row>
    <row r="1993" spans="1:4" x14ac:dyDescent="0.2">
      <c r="A1993" s="4">
        <v>1009.832</v>
      </c>
      <c r="B1993" s="4">
        <v>1.32</v>
      </c>
      <c r="C1993" s="3">
        <v>1009.832</v>
      </c>
      <c r="D1993" s="3">
        <v>1.33</v>
      </c>
    </row>
    <row r="1994" spans="1:4" x14ac:dyDescent="0.2">
      <c r="A1994" s="4">
        <v>1010.1180000000001</v>
      </c>
      <c r="B1994" s="4">
        <v>1.31</v>
      </c>
      <c r="C1994" s="3">
        <v>1010.1180000000001</v>
      </c>
      <c r="D1994" s="3">
        <v>1.35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1.33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1.31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1.32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1.36</v>
      </c>
      <c r="C2002" s="3">
        <v>1012.4059999999999</v>
      </c>
      <c r="D2002" s="3">
        <v>1.36</v>
      </c>
    </row>
    <row r="2003" spans="1:4" x14ac:dyDescent="0.2">
      <c r="A2003" s="4">
        <v>1012.692</v>
      </c>
      <c r="B2003" s="4">
        <v>1.35</v>
      </c>
      <c r="C2003" s="3">
        <v>1012.692</v>
      </c>
      <c r="D2003" s="3">
        <v>1.36</v>
      </c>
    </row>
    <row r="2004" spans="1:4" x14ac:dyDescent="0.2">
      <c r="A2004" s="4">
        <v>1012.977</v>
      </c>
      <c r="B2004" s="4">
        <v>1.34</v>
      </c>
      <c r="C2004" s="3">
        <v>1012.977</v>
      </c>
      <c r="D2004" s="3">
        <v>1.32</v>
      </c>
    </row>
    <row r="2005" spans="1:4" x14ac:dyDescent="0.2">
      <c r="A2005" s="4">
        <v>1013.263</v>
      </c>
      <c r="B2005" s="4">
        <v>1.34</v>
      </c>
      <c r="C2005" s="3">
        <v>1013.263</v>
      </c>
      <c r="D2005" s="3">
        <v>1.29</v>
      </c>
    </row>
    <row r="2006" spans="1:4" x14ac:dyDescent="0.2">
      <c r="A2006" s="4">
        <v>1013.548</v>
      </c>
      <c r="B2006" s="4">
        <v>1.33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1.35</v>
      </c>
      <c r="C2007" s="3">
        <v>1013.8339999999999</v>
      </c>
      <c r="D2007" s="3">
        <v>1.31</v>
      </c>
    </row>
    <row r="2008" spans="1:4" x14ac:dyDescent="0.2">
      <c r="A2008" s="4">
        <v>1014.119</v>
      </c>
      <c r="B2008" s="4">
        <v>1.31</v>
      </c>
      <c r="C2008" s="3">
        <v>1014.119</v>
      </c>
      <c r="D2008" s="3">
        <v>1.31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1.3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1.3</v>
      </c>
      <c r="C2011" s="3">
        <v>1014.975</v>
      </c>
      <c r="D2011" s="3">
        <v>1.28</v>
      </c>
    </row>
    <row r="2012" spans="1:4" x14ac:dyDescent="0.2">
      <c r="A2012" s="4">
        <v>1015.261</v>
      </c>
      <c r="B2012" s="4">
        <v>1.3</v>
      </c>
      <c r="C2012" s="3">
        <v>1015.261</v>
      </c>
      <c r="D2012" s="3">
        <v>1.29</v>
      </c>
    </row>
    <row r="2013" spans="1:4" x14ac:dyDescent="0.2">
      <c r="A2013" s="4">
        <v>1015.546</v>
      </c>
      <c r="B2013" s="4">
        <v>1.3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1.29</v>
      </c>
      <c r="C2014" s="3">
        <v>1015.831</v>
      </c>
      <c r="D2014" s="3">
        <v>1.26</v>
      </c>
    </row>
    <row r="2015" spans="1:4" x14ac:dyDescent="0.2">
      <c r="A2015" s="4">
        <v>1016.116</v>
      </c>
      <c r="B2015" s="4">
        <v>1.3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1.31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1.28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1.29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1.24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1.21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1.19</v>
      </c>
      <c r="C2022" s="3">
        <v>1018.11</v>
      </c>
      <c r="D2022" s="3">
        <v>1.22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1.2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1.2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1.18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1.1299999999999999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1.1299999999999999</v>
      </c>
    </row>
    <row r="2044" spans="1:4" x14ac:dyDescent="0.2">
      <c r="A2044" s="4">
        <v>1024.3579999999999</v>
      </c>
      <c r="B2044" s="4">
        <v>1.06</v>
      </c>
      <c r="C2044" s="3">
        <v>1024.3579999999999</v>
      </c>
      <c r="D2044" s="3">
        <v>1.08</v>
      </c>
    </row>
    <row r="2045" spans="1:4" x14ac:dyDescent="0.2">
      <c r="A2045" s="4">
        <v>1024.6410000000001</v>
      </c>
      <c r="B2045" s="4">
        <v>1.08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1.1299999999999999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1.07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-0.59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-1.06</v>
      </c>
      <c r="H3" s="5">
        <f>B252</f>
        <v>0.03</v>
      </c>
      <c r="I3" s="5">
        <f>B650</f>
        <v>0.05</v>
      </c>
      <c r="J3" s="5">
        <f>B1091</f>
        <v>0.13</v>
      </c>
      <c r="K3" s="6">
        <f>D252</f>
        <v>0.56999999999999995</v>
      </c>
      <c r="L3" s="6">
        <f>D650</f>
        <v>0.5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-1.1000000000000001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-1.23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-1.79</v>
      </c>
    </row>
    <row r="7" spans="1:16" x14ac:dyDescent="0.2">
      <c r="A7" s="4">
        <v>340.875</v>
      </c>
      <c r="B7" s="4">
        <v>-0.37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-0.25</v>
      </c>
      <c r="C8" s="3">
        <v>341.25599999999997</v>
      </c>
      <c r="D8" s="3">
        <v>-0.13</v>
      </c>
    </row>
    <row r="9" spans="1:16" x14ac:dyDescent="0.2">
      <c r="A9" s="4">
        <v>341.63799999999998</v>
      </c>
      <c r="B9" s="4">
        <v>-0.1</v>
      </c>
      <c r="C9" s="3">
        <v>341.63799999999998</v>
      </c>
      <c r="D9" s="3">
        <v>0.39</v>
      </c>
    </row>
    <row r="10" spans="1:16" x14ac:dyDescent="0.2">
      <c r="A10" s="4">
        <v>342.01900000000001</v>
      </c>
      <c r="B10" s="4">
        <v>-0.02</v>
      </c>
      <c r="C10" s="3">
        <v>342.01900000000001</v>
      </c>
      <c r="D10" s="3">
        <v>0.6</v>
      </c>
    </row>
    <row r="11" spans="1:16" x14ac:dyDescent="0.2">
      <c r="A11" s="4">
        <v>342.4</v>
      </c>
      <c r="B11" s="4">
        <v>0.02</v>
      </c>
      <c r="C11" s="3">
        <v>342.4</v>
      </c>
      <c r="D11" s="3">
        <v>0.59</v>
      </c>
    </row>
    <row r="12" spans="1:16" x14ac:dyDescent="0.2">
      <c r="A12" s="4">
        <v>342.78199999999998</v>
      </c>
      <c r="B12" s="4">
        <v>0.17</v>
      </c>
      <c r="C12" s="3">
        <v>342.78199999999998</v>
      </c>
      <c r="D12" s="3">
        <v>0.87</v>
      </c>
    </row>
    <row r="13" spans="1:16" x14ac:dyDescent="0.2">
      <c r="A13" s="4">
        <v>343.16300000000001</v>
      </c>
      <c r="B13" s="4">
        <v>-0.12</v>
      </c>
      <c r="C13" s="3">
        <v>343.16300000000001</v>
      </c>
      <c r="D13" s="3">
        <v>7.0000000000000007E-2</v>
      </c>
    </row>
    <row r="14" spans="1:16" x14ac:dyDescent="0.2">
      <c r="A14" s="4">
        <v>343.54399999999998</v>
      </c>
      <c r="B14" s="4">
        <v>-0.36</v>
      </c>
      <c r="C14" s="3">
        <v>343.54399999999998</v>
      </c>
      <c r="D14" s="3">
        <v>-0.51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-0.19</v>
      </c>
      <c r="C17" s="3">
        <v>344.68799999999999</v>
      </c>
      <c r="D17" s="3">
        <v>0.36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0.28999999999999998</v>
      </c>
    </row>
    <row r="19" spans="1:4" x14ac:dyDescent="0.2">
      <c r="A19" s="4">
        <v>345.45</v>
      </c>
      <c r="B19" s="4">
        <v>0.14000000000000001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0.11</v>
      </c>
    </row>
    <row r="21" spans="1:4" x14ac:dyDescent="0.2">
      <c r="A21" s="4">
        <v>346.21199999999999</v>
      </c>
      <c r="B21" s="4">
        <v>-0.16</v>
      </c>
      <c r="C21" s="3">
        <v>346.21199999999999</v>
      </c>
      <c r="D21" s="3">
        <v>0.04</v>
      </c>
    </row>
    <row r="22" spans="1:4" x14ac:dyDescent="0.2">
      <c r="A22" s="4">
        <v>346.59300000000002</v>
      </c>
      <c r="B22" s="4">
        <v>-1.26</v>
      </c>
      <c r="C22" s="3">
        <v>346.59300000000002</v>
      </c>
      <c r="D22" s="3">
        <v>-1.97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0.35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0.37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0.4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0.41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0.41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0.35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0.45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0.55000000000000004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0.47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0.46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0.44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0.44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0.43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0.33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0.33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0.33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0.33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0.33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0.33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0.33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0.34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0.34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0.34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0.34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0.34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0.34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0.34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0.34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0.34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0.34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0.34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0.34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0.34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0.34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0.34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0.34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0.34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0.35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0.35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0.35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0.35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0.35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0.35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0.35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0.35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0.35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0.35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0.35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0.35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0.36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0.36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0.36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0.36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0.36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0.36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0.36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0.36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0.36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0.36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0.37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0.37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0.37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0.37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0.37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0.39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0.39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0.42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0.42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0.42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0.42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0.42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0.42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0.43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0.43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0.43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0.43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0.43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0.43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0.44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0.44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0.44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0.44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0.44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0.44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0.45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0.45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0.45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0.45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0.45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0.45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0.46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0.46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0.46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0.46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0.46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0.46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0.46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0.47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0.47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0.47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0.47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0.47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0.47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0.48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0.48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0.48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0.48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0.48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0.48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0.48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0.48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0.49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0.49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0.49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0.49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0.49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0.49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0.49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0.49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0.49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0.49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0.49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0.49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0.49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0.49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0.49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0.49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0.49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0.49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0.48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0.48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0.48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0.48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0.48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0.48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0.47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0.47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0.47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0.47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0.47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0.46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0.46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0.46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0.46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0.45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0.45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0.45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0.45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0.44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0.44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0.44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0.43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0.43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0.43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0.43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0.42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0.42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0.42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0.41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0.41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0.4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0.4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0.39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0.38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0.36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0.35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0.33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0.28999999999999998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0.28000000000000003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0.27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0.27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0.26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0.26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0.25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0.24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0.23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0.23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0.21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0.2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1.74</v>
      </c>
      <c r="C1832" s="3">
        <v>963.01199999999994</v>
      </c>
      <c r="D1832" s="3">
        <v>1.77</v>
      </c>
    </row>
    <row r="1833" spans="1:4" x14ac:dyDescent="0.2">
      <c r="A1833" s="4">
        <v>963.30700000000002</v>
      </c>
      <c r="B1833" s="4">
        <v>1.77</v>
      </c>
      <c r="C1833" s="3">
        <v>963.30700000000002</v>
      </c>
      <c r="D1833" s="3">
        <v>1.78</v>
      </c>
    </row>
    <row r="1834" spans="1:4" x14ac:dyDescent="0.2">
      <c r="A1834" s="4">
        <v>963.60299999999995</v>
      </c>
      <c r="B1834" s="4">
        <v>1.78</v>
      </c>
      <c r="C1834" s="3">
        <v>963.60299999999995</v>
      </c>
      <c r="D1834" s="3">
        <v>1.79</v>
      </c>
    </row>
    <row r="1835" spans="1:4" x14ac:dyDescent="0.2">
      <c r="A1835" s="4">
        <v>963.89800000000002</v>
      </c>
      <c r="B1835" s="4">
        <v>1.75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1.77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1.78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1.79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1.77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1.75</v>
      </c>
      <c r="C1860" s="3">
        <v>971.25900000000001</v>
      </c>
      <c r="D1860" s="3">
        <v>1.8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1.82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1.83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1.83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1.79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1.8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1.8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1.72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1.76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1.8</v>
      </c>
      <c r="C1898" s="3">
        <v>982.38099999999997</v>
      </c>
      <c r="D1898" s="3">
        <v>1.75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1.74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1.53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1.61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1.58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1.61</v>
      </c>
    </row>
    <row r="1937" spans="1:4" x14ac:dyDescent="0.2">
      <c r="A1937" s="4">
        <v>993.71199999999999</v>
      </c>
      <c r="B1937" s="4">
        <v>1.57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1.57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1.52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1.51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1.51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1.51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1.39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1.26</v>
      </c>
      <c r="C2007" s="3">
        <v>1013.8339999999999</v>
      </c>
      <c r="D2007" s="3">
        <v>1.25</v>
      </c>
    </row>
    <row r="2008" spans="1:4" x14ac:dyDescent="0.2">
      <c r="A2008" s="4">
        <v>1014.119</v>
      </c>
      <c r="B2008" s="4">
        <v>1.25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1.26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1.24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1.21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1.22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0.98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1.0900000000000001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1.0900000000000001</v>
      </c>
    </row>
    <row r="2044" spans="1:4" x14ac:dyDescent="0.2">
      <c r="A2044" s="4">
        <v>1024.3579999999999</v>
      </c>
      <c r="B2044" s="4">
        <v>1.05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1.06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1.06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1.08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0.97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-0.32</v>
      </c>
      <c r="C2" s="3">
        <v>338.96600000000001</v>
      </c>
      <c r="D2" s="3">
        <v>-0.18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-0.71</v>
      </c>
      <c r="C3" s="3">
        <v>339.34800000000001</v>
      </c>
      <c r="D3" s="3">
        <v>-0.36</v>
      </c>
      <c r="H3" s="5">
        <f>B252</f>
        <v>-0.01</v>
      </c>
      <c r="I3" s="5">
        <f>B650</f>
        <v>0.02</v>
      </c>
      <c r="J3" s="5">
        <f>B1091</f>
        <v>0.1</v>
      </c>
      <c r="K3" s="6">
        <f>D252</f>
        <v>0.53</v>
      </c>
      <c r="L3" s="6">
        <f>D650</f>
        <v>0.46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-0.41</v>
      </c>
      <c r="C4" s="3">
        <v>339.73</v>
      </c>
      <c r="D4" s="3">
        <v>-0.47</v>
      </c>
    </row>
    <row r="5" spans="1:16" x14ac:dyDescent="0.2">
      <c r="A5" s="4">
        <v>340.11099999999999</v>
      </c>
      <c r="B5" s="4">
        <v>-0.63</v>
      </c>
      <c r="C5" s="3">
        <v>340.11099999999999</v>
      </c>
      <c r="D5" s="3">
        <v>0.61</v>
      </c>
    </row>
    <row r="6" spans="1:16" x14ac:dyDescent="0.2">
      <c r="A6" s="4">
        <v>340.49299999999999</v>
      </c>
      <c r="B6" s="4">
        <v>-1.1100000000000001</v>
      </c>
      <c r="C6" s="3">
        <v>340.49299999999999</v>
      </c>
      <c r="D6" s="3">
        <v>-1.44</v>
      </c>
    </row>
    <row r="7" spans="1:16" x14ac:dyDescent="0.2">
      <c r="A7" s="4">
        <v>340.875</v>
      </c>
      <c r="B7" s="4">
        <v>0.15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-0.06</v>
      </c>
      <c r="C8" s="3">
        <v>341.25599999999997</v>
      </c>
      <c r="D8" s="3">
        <v>0.64</v>
      </c>
    </row>
    <row r="9" spans="1:16" x14ac:dyDescent="0.2">
      <c r="A9" s="4">
        <v>341.63799999999998</v>
      </c>
      <c r="B9" s="4">
        <v>0.23</v>
      </c>
      <c r="C9" s="3">
        <v>341.63799999999998</v>
      </c>
      <c r="D9" s="3">
        <v>0.22</v>
      </c>
    </row>
    <row r="10" spans="1:16" x14ac:dyDescent="0.2">
      <c r="A10" s="4">
        <v>342.01900000000001</v>
      </c>
      <c r="B10" s="4">
        <v>0.22</v>
      </c>
      <c r="C10" s="3">
        <v>342.01900000000001</v>
      </c>
      <c r="D10" s="3">
        <v>0.39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0.33</v>
      </c>
      <c r="H11" s="8"/>
    </row>
    <row r="12" spans="1:16" x14ac:dyDescent="0.2">
      <c r="A12" s="4">
        <v>342.78199999999998</v>
      </c>
      <c r="B12" s="4">
        <v>7.0000000000000007E-2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0.42</v>
      </c>
    </row>
    <row r="14" spans="1:16" x14ac:dyDescent="0.2">
      <c r="A14" s="4">
        <v>343.54399999999998</v>
      </c>
      <c r="B14" s="4">
        <v>-0.12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-0.38</v>
      </c>
    </row>
    <row r="16" spans="1:16" x14ac:dyDescent="0.2">
      <c r="A16" s="4">
        <v>344.30700000000002</v>
      </c>
      <c r="B16" s="4">
        <v>0.16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0.17</v>
      </c>
      <c r="C17" s="3">
        <v>344.68799999999999</v>
      </c>
      <c r="D17" s="3">
        <v>0.18</v>
      </c>
    </row>
    <row r="18" spans="1:4" x14ac:dyDescent="0.2">
      <c r="A18" s="4">
        <v>345.06900000000002</v>
      </c>
      <c r="B18" s="4">
        <v>0.15</v>
      </c>
      <c r="C18" s="3">
        <v>345.06900000000002</v>
      </c>
      <c r="D18" s="3">
        <v>0.05</v>
      </c>
    </row>
    <row r="19" spans="1:4" x14ac:dyDescent="0.2">
      <c r="A19" s="4">
        <v>345.45</v>
      </c>
      <c r="B19" s="4">
        <v>-0.02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1.07</v>
      </c>
    </row>
    <row r="21" spans="1:4" x14ac:dyDescent="0.2">
      <c r="A21" s="4">
        <v>346.21199999999999</v>
      </c>
      <c r="B21" s="4">
        <v>1.19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-2.76</v>
      </c>
      <c r="C22" s="3">
        <v>346.59300000000002</v>
      </c>
      <c r="D22" s="3">
        <v>-2.4700000000000002</v>
      </c>
    </row>
    <row r="23" spans="1:4" x14ac:dyDescent="0.2">
      <c r="A23" s="4">
        <v>346.97399999999999</v>
      </c>
      <c r="B23" s="4">
        <v>-0.1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0.04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0.41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0.41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0.47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0.47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0.47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0.48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0.51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0.52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0.52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0.53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0.53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0.52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0.52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0.51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0.51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0.51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0.51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0.51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0.51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0.49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0.49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0.49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0.49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0.46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0.45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0.43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0.31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0.33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0.33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0.33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0.34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0.34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0.34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0.34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0.36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0.36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0.37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0.37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0.37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0.38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0.38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0.39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0.39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0.4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0.4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0.4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0.4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0.41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0.41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0.41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0.41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0.42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0.42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0.42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0.42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0.42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0.43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0.43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0.43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0.43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0.43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0.44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0.44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0.45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0.45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0.45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0.46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0.46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0.46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0.46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0.46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0.46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0.46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0.46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0.46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0.46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0.46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0.43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0.42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0.41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0.41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0.39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0.38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0.38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0.37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0.36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0.36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0.35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0.35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0.33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0.31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0.27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1.74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1.75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1.74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1.77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1.81</v>
      </c>
    </row>
    <row r="1853" spans="1:4" x14ac:dyDescent="0.2">
      <c r="A1853" s="4">
        <v>969.20100000000002</v>
      </c>
      <c r="B1853" s="4">
        <v>1.76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1.78</v>
      </c>
      <c r="C1854" s="3">
        <v>969.495</v>
      </c>
      <c r="D1854" s="3">
        <v>1.8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1.78</v>
      </c>
      <c r="C1856" s="3">
        <v>970.08299999999997</v>
      </c>
      <c r="D1856" s="3">
        <v>1.82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1.79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1.81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1.77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1.81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1.8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1.79</v>
      </c>
    </row>
    <row r="1897" spans="1:4" x14ac:dyDescent="0.2">
      <c r="A1897" s="4">
        <v>982.08900000000006</v>
      </c>
      <c r="B1897" s="4">
        <v>1.75</v>
      </c>
      <c r="C1897" s="3">
        <v>982.08900000000006</v>
      </c>
      <c r="D1897" s="3">
        <v>1.83</v>
      </c>
    </row>
    <row r="1898" spans="1:4" x14ac:dyDescent="0.2">
      <c r="A1898" s="4">
        <v>982.38099999999997</v>
      </c>
      <c r="B1898" s="4">
        <v>1.76</v>
      </c>
      <c r="C1898" s="3">
        <v>982.38099999999997</v>
      </c>
      <c r="D1898" s="3">
        <v>1.86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1.84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1.78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1.77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1.54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1.65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1.61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1.63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1.6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1.55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1.57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1.56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1.55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1.45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1.51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1.45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1.28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1.27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1.28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1.34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1.33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1.31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1.28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1.22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1.17</v>
      </c>
      <c r="C2020" s="3">
        <v>1017.54</v>
      </c>
      <c r="D2020" s="3">
        <v>1.25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1.1399999999999999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1.18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1.19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1.2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1.2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1.19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1.1399999999999999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1.1000000000000001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1.1000000000000001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1.08</v>
      </c>
      <c r="C2043" s="3">
        <v>1024.0740000000001</v>
      </c>
      <c r="D2043" s="3">
        <v>1.1599999999999999</v>
      </c>
    </row>
    <row r="2044" spans="1:4" x14ac:dyDescent="0.2">
      <c r="A2044" s="4">
        <v>1024.3579999999999</v>
      </c>
      <c r="B2044" s="4">
        <v>1.0900000000000001</v>
      </c>
      <c r="C2044" s="3">
        <v>1024.3579999999999</v>
      </c>
      <c r="D2044" s="3">
        <v>1.1499999999999999</v>
      </c>
    </row>
    <row r="2045" spans="1:4" x14ac:dyDescent="0.2">
      <c r="A2045" s="4">
        <v>1024.6410000000001</v>
      </c>
      <c r="B2045" s="4">
        <v>1.1200000000000001</v>
      </c>
      <c r="C2045" s="3">
        <v>1024.6410000000001</v>
      </c>
      <c r="D2045" s="3">
        <v>1.1299999999999999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1.1200000000000001</v>
      </c>
    </row>
    <row r="2047" spans="1:4" x14ac:dyDescent="0.2">
      <c r="A2047" s="4">
        <v>1025.2070000000001</v>
      </c>
      <c r="B2047" s="4">
        <v>1.0900000000000001</v>
      </c>
      <c r="C2047" s="3">
        <v>1025.2070000000001</v>
      </c>
      <c r="D2047" s="3">
        <v>1.1000000000000001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1.0900000000000001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1.06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1.07</v>
      </c>
      <c r="C2" s="3">
        <v>338.96600000000001</v>
      </c>
      <c r="D2" s="3">
        <v>-0.55000000000000004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-1.22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0.6</v>
      </c>
      <c r="L3" s="6">
        <f>D650</f>
        <v>0.54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-1.3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-1.36</v>
      </c>
    </row>
    <row r="6" spans="1:16" x14ac:dyDescent="0.2">
      <c r="A6" s="4">
        <v>340.49299999999999</v>
      </c>
      <c r="B6" s="4">
        <v>-1.45</v>
      </c>
      <c r="C6" s="3">
        <v>340.49299999999999</v>
      </c>
      <c r="D6" s="3">
        <v>-2.0699999999999998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0.33</v>
      </c>
      <c r="C8" s="3">
        <v>341.25599999999997</v>
      </c>
      <c r="D8" s="3">
        <v>0.4</v>
      </c>
    </row>
    <row r="9" spans="1:16" x14ac:dyDescent="0.2">
      <c r="A9" s="4">
        <v>341.63799999999998</v>
      </c>
      <c r="B9" s="4">
        <v>1.37</v>
      </c>
      <c r="C9" s="3">
        <v>341.63799999999998</v>
      </c>
      <c r="D9" s="3">
        <v>0.68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0.25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-0.19</v>
      </c>
    </row>
    <row r="13" spans="1:16" x14ac:dyDescent="0.2">
      <c r="A13" s="4">
        <v>343.16300000000001</v>
      </c>
      <c r="B13" s="4">
        <v>0.51</v>
      </c>
      <c r="C13" s="3">
        <v>343.16300000000001</v>
      </c>
      <c r="D13" s="3">
        <v>-0.04</v>
      </c>
    </row>
    <row r="14" spans="1:16" x14ac:dyDescent="0.2">
      <c r="A14" s="4">
        <v>343.54399999999998</v>
      </c>
      <c r="B14" s="4">
        <v>0.37</v>
      </c>
      <c r="C14" s="3">
        <v>343.54399999999998</v>
      </c>
      <c r="D14" s="3">
        <v>-0.45</v>
      </c>
    </row>
    <row r="15" spans="1:16" x14ac:dyDescent="0.2">
      <c r="A15" s="4">
        <v>343.92599999999999</v>
      </c>
      <c r="B15" s="4">
        <v>0.55000000000000004</v>
      </c>
      <c r="C15" s="3">
        <v>343.92599999999999</v>
      </c>
      <c r="D15" s="3">
        <v>-0.83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1.01</v>
      </c>
      <c r="C17" s="3">
        <v>344.68799999999999</v>
      </c>
      <c r="D17" s="3">
        <v>0.54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-0.08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-0.01</v>
      </c>
    </row>
    <row r="22" spans="1:4" x14ac:dyDescent="0.2">
      <c r="A22" s="4">
        <v>346.59300000000002</v>
      </c>
      <c r="B22" s="4">
        <v>-2.84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-0.03</v>
      </c>
      <c r="C23" s="3">
        <v>346.97399999999999</v>
      </c>
      <c r="D23" s="3">
        <v>0.38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0.41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0.4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0.37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0.42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0.42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0.4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0.39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0.38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0.4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0.41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0.42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0.42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0.43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0.44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0.43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0.48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0.51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0.51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0.51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0.55000000000000004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0.59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0.57999999999999996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0.56999999999999995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0.34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0.35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0.35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0.35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0.35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0.35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0.35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0.35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0.35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0.35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0.35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0.35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0.35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0.35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0.35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0.38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0.46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0.47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0.53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0.54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0.54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0.54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0.54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0.54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0.54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0.54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0.51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1.71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1.77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1.78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1.8</v>
      </c>
      <c r="C1831" s="3">
        <v>962.71699999999998</v>
      </c>
      <c r="D1831" s="3">
        <v>1.77</v>
      </c>
    </row>
    <row r="1832" spans="1:4" x14ac:dyDescent="0.2">
      <c r="A1832" s="4">
        <v>963.01199999999994</v>
      </c>
      <c r="B1832" s="4">
        <v>1.78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1.78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1.81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1.78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1.79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1.77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1.82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1.77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1.78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1.8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1.81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1.78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1.72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1.71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1.81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1.72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1.74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1.75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1.68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1.61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1.59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1.62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1.63</v>
      </c>
    </row>
    <row r="1949" spans="1:4" x14ac:dyDescent="0.2">
      <c r="A1949" s="4">
        <v>997.18100000000004</v>
      </c>
      <c r="B1949" s="4">
        <v>1.52</v>
      </c>
      <c r="C1949" s="3">
        <v>997.18100000000004</v>
      </c>
      <c r="D1949" s="3">
        <v>1.6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1.5</v>
      </c>
    </row>
    <row r="1962" spans="1:4" x14ac:dyDescent="0.2">
      <c r="A1962" s="4">
        <v>1000.93</v>
      </c>
      <c r="B1962" s="4">
        <v>1.46</v>
      </c>
      <c r="C1962" s="3">
        <v>1000.93</v>
      </c>
      <c r="D1962" s="3">
        <v>1.55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1.49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1.49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1.44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1.39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1.47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1.38</v>
      </c>
      <c r="C1979" s="3">
        <v>1005.818</v>
      </c>
      <c r="D1979" s="3">
        <v>1.45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1.41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1.26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1.31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1.27</v>
      </c>
      <c r="C2003" s="3">
        <v>1012.692</v>
      </c>
      <c r="D2003" s="3">
        <v>1.31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1.25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1.27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1.3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1.3</v>
      </c>
    </row>
    <row r="2014" spans="1:4" x14ac:dyDescent="0.2">
      <c r="A2014" s="4">
        <v>1015.831</v>
      </c>
      <c r="B2014" s="4">
        <v>1.21</v>
      </c>
      <c r="C2014" s="3">
        <v>1015.831</v>
      </c>
      <c r="D2014" s="3">
        <v>1.28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1.33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1.31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1.31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1.23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1.1100000000000001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1.1399999999999999</v>
      </c>
    </row>
    <row r="2042" spans="1:4" x14ac:dyDescent="0.2">
      <c r="A2042" s="4">
        <v>1023.7910000000001</v>
      </c>
      <c r="B2042" s="4">
        <v>1.07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1.1000000000000001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1.1000000000000001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1.1000000000000001</v>
      </c>
    </row>
    <row r="2046" spans="1:4" x14ac:dyDescent="0.2">
      <c r="A2046" s="4">
        <v>1024.924</v>
      </c>
      <c r="B2046" s="4">
        <v>1.02</v>
      </c>
      <c r="C2046" s="3">
        <v>1024.924</v>
      </c>
      <c r="D2046" s="3">
        <v>1.0900000000000001</v>
      </c>
    </row>
    <row r="2047" spans="1:4" x14ac:dyDescent="0.2">
      <c r="A2047" s="4">
        <v>1025.2070000000001</v>
      </c>
      <c r="B2047" s="4">
        <v>1.01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1.08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1.07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-0.81</v>
      </c>
      <c r="C2" s="3">
        <v>338.96600000000001</v>
      </c>
      <c r="D2" s="3">
        <v>-0.82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-1.31</v>
      </c>
      <c r="C3" s="3">
        <v>339.34800000000001</v>
      </c>
      <c r="D3" s="3">
        <v>-1.39</v>
      </c>
      <c r="H3" s="5">
        <f>B252</f>
        <v>-0.03</v>
      </c>
      <c r="I3" s="5">
        <f>B650</f>
        <v>-0.01</v>
      </c>
      <c r="J3" s="5">
        <f>B1091</f>
        <v>7.0000000000000007E-2</v>
      </c>
      <c r="K3" s="6">
        <f>D252</f>
        <v>0.51</v>
      </c>
      <c r="L3" s="6">
        <f>D650</f>
        <v>0.44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-1.36</v>
      </c>
      <c r="C4" s="3">
        <v>339.73</v>
      </c>
      <c r="D4" s="3">
        <v>-1.39</v>
      </c>
    </row>
    <row r="5" spans="1:16" x14ac:dyDescent="0.2">
      <c r="A5" s="4">
        <v>340.11099999999999</v>
      </c>
      <c r="B5" s="4">
        <v>-1.39</v>
      </c>
      <c r="C5" s="3">
        <v>340.11099999999999</v>
      </c>
      <c r="D5" s="3">
        <v>-1.47</v>
      </c>
    </row>
    <row r="6" spans="1:16" x14ac:dyDescent="0.2">
      <c r="A6" s="4">
        <v>340.49299999999999</v>
      </c>
      <c r="B6" s="4">
        <v>-2.15</v>
      </c>
      <c r="C6" s="3">
        <v>340.49299999999999</v>
      </c>
      <c r="D6" s="3">
        <v>-2.14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0.6</v>
      </c>
      <c r="C8" s="3">
        <v>341.25599999999997</v>
      </c>
      <c r="D8" s="3">
        <v>0.18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0.26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0.16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0.63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0.31</v>
      </c>
      <c r="C13" s="3">
        <v>343.16300000000001</v>
      </c>
      <c r="D13" s="3">
        <v>0.19</v>
      </c>
    </row>
    <row r="14" spans="1:16" x14ac:dyDescent="0.2">
      <c r="A14" s="4">
        <v>343.54399999999998</v>
      </c>
      <c r="B14" s="4">
        <v>-0.48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-0.88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-0.28000000000000003</v>
      </c>
    </row>
    <row r="17" spans="1:4" x14ac:dyDescent="0.2">
      <c r="A17" s="4">
        <v>344.68799999999999</v>
      </c>
      <c r="B17" s="4">
        <v>0.8</v>
      </c>
      <c r="C17" s="3">
        <v>344.68799999999999</v>
      </c>
      <c r="D17" s="3">
        <v>-0.06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0.04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0.41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0.23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-2.8</v>
      </c>
      <c r="C22" s="3">
        <v>346.59300000000002</v>
      </c>
      <c r="D22" s="3">
        <v>-2.65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0.38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0.39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0.39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0.39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0.42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0.42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0.42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0.42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0.43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0.43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0.44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0.46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0.47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0.48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0.48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0.48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0.49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0.49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0.51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0.51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0.51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0.51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0.51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0.51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0.51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0.52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0.52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0.51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0.51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0.48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0.48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0.48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0.47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0.47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0.47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0.46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0.46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0.45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0.43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0.42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0.41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0.41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0.41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0.4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0.38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0.37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0.36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0.36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0.35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0.28999999999999998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0.28999999999999998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0.28999999999999998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0.28000000000000003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0.27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0.34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0.34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0.35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0.36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0.36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0.36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0.37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0.37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0.37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0.37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0.38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0.38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0.38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0.38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0.38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0.39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0.39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0.39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0.39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0.39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0.39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0.4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0.4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0.4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0.4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0.4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0.4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0.4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0.41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0.41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0.41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0.41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0.41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0.41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0.42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0.42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0.42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0.42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0.42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0.42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0.43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0.43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0.43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0.43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0.44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0.44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0.44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0.44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0.44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0.44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0.43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0.43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0.43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0.43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0.42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0.42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0.42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0.42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0.41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0.41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0.41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0.41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0.37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0.36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1.39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1.75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1.76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1.76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1.68</v>
      </c>
    </row>
    <row r="1874" spans="1:4" x14ac:dyDescent="0.2">
      <c r="A1874" s="4">
        <v>975.36599999999999</v>
      </c>
      <c r="B1874" s="4">
        <v>1.66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1.64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1.63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1.62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1.62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1.58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1.6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1.61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1.7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1.78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1.78</v>
      </c>
    </row>
    <row r="1897" spans="1:4" x14ac:dyDescent="0.2">
      <c r="A1897" s="4">
        <v>982.08900000000006</v>
      </c>
      <c r="B1897" s="4">
        <v>1.71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1.75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1.56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1.57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1.53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1.53</v>
      </c>
      <c r="C1924" s="3">
        <v>989.94399999999996</v>
      </c>
      <c r="D1924" s="3">
        <v>1.51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1.48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1.55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1.52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1.33</v>
      </c>
      <c r="C1954" s="3">
        <v>998.62400000000002</v>
      </c>
      <c r="D1954" s="3">
        <v>1.36</v>
      </c>
    </row>
    <row r="1955" spans="1:4" x14ac:dyDescent="0.2">
      <c r="A1955" s="4">
        <v>998.91300000000001</v>
      </c>
      <c r="B1955" s="4">
        <v>1.34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1.36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1.35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1.35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1.38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1.48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1.47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1.45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1.43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1.26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1.24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1.21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1.17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1.26</v>
      </c>
    </row>
    <row r="2005" spans="1:4" x14ac:dyDescent="0.2">
      <c r="A2005" s="4">
        <v>1013.263</v>
      </c>
      <c r="B2005" s="4">
        <v>1.24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1.27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1.28</v>
      </c>
    </row>
    <row r="2008" spans="1:4" x14ac:dyDescent="0.2">
      <c r="A2008" s="4">
        <v>1014.119</v>
      </c>
      <c r="B2008" s="4">
        <v>1.27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0.97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1.07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1.04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1.08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-0.56999999999999995</v>
      </c>
      <c r="H3" s="5">
        <f>B252</f>
        <v>-0.03</v>
      </c>
      <c r="I3" s="5">
        <f>B650</f>
        <v>-0.02</v>
      </c>
      <c r="J3" s="5">
        <f>B1091</f>
        <v>0.06</v>
      </c>
      <c r="K3" s="6">
        <f>D252</f>
        <v>0.49</v>
      </c>
      <c r="L3" s="6">
        <f>D650</f>
        <v>0.42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-0.67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-0.77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-1.84</v>
      </c>
    </row>
    <row r="7" spans="1:16" x14ac:dyDescent="0.2">
      <c r="A7" s="4">
        <v>340.875</v>
      </c>
      <c r="B7" s="4">
        <v>0.46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0.04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0.17</v>
      </c>
      <c r="C9" s="3">
        <v>341.63799999999998</v>
      </c>
      <c r="D9" s="3">
        <v>1.39</v>
      </c>
    </row>
    <row r="10" spans="1:16" x14ac:dyDescent="0.2">
      <c r="A10" s="4">
        <v>342.01900000000001</v>
      </c>
      <c r="B10" s="4">
        <v>0.05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-0.14000000000000001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-0.26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-0.35</v>
      </c>
      <c r="C13" s="3">
        <v>343.16300000000001</v>
      </c>
      <c r="D13" s="3">
        <v>0.32</v>
      </c>
    </row>
    <row r="14" spans="1:16" x14ac:dyDescent="0.2">
      <c r="A14" s="4">
        <v>343.54399999999998</v>
      </c>
      <c r="B14" s="4">
        <v>-0.5</v>
      </c>
      <c r="C14" s="3">
        <v>343.54399999999998</v>
      </c>
      <c r="D14" s="3">
        <v>0.2</v>
      </c>
    </row>
    <row r="15" spans="1:16" x14ac:dyDescent="0.2">
      <c r="A15" s="4">
        <v>343.92599999999999</v>
      </c>
      <c r="B15" s="4">
        <v>-0.88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0.01</v>
      </c>
      <c r="C16" s="3">
        <v>344.30700000000002</v>
      </c>
      <c r="D16" s="3">
        <v>0.47</v>
      </c>
    </row>
    <row r="17" spans="1:4" x14ac:dyDescent="0.2">
      <c r="A17" s="4">
        <v>344.68799999999999</v>
      </c>
      <c r="B17" s="4">
        <v>0.2</v>
      </c>
      <c r="C17" s="3">
        <v>344.68799999999999</v>
      </c>
      <c r="D17" s="3">
        <v>0.47</v>
      </c>
    </row>
    <row r="18" spans="1:4" x14ac:dyDescent="0.2">
      <c r="A18" s="4">
        <v>345.06900000000002</v>
      </c>
      <c r="B18" s="4">
        <v>-0.01</v>
      </c>
      <c r="C18" s="3">
        <v>345.06900000000002</v>
      </c>
      <c r="D18" s="3">
        <v>0.38</v>
      </c>
    </row>
    <row r="19" spans="1:4" x14ac:dyDescent="0.2">
      <c r="A19" s="4">
        <v>345.45</v>
      </c>
      <c r="B19" s="4">
        <v>-0.25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-0.12</v>
      </c>
      <c r="C20" s="3">
        <v>345.83100000000002</v>
      </c>
      <c r="D20" s="3">
        <v>0.41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-2.17</v>
      </c>
      <c r="C22" s="3">
        <v>346.59300000000002</v>
      </c>
      <c r="D22" s="3">
        <v>-2.2799999999999998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0.31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0.31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0.34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0.36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0.38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0.38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0.38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0.38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0.38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0.39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0.39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0.39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0.39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0.41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0.41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0.42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0.42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0.42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0.42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0.42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0.43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0.43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0.43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0.43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0.43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0.43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0.43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0.43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0.43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0.44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0.44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0.44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0.44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0.44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0.44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0.44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0.44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0.44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0.44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0.45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0.45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0.45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0.45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0.46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0.46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0.46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0.46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0.46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0.46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0.46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0.46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0.46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0.46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0.47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0.47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0.47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0.47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0.47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0.47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0.48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0.48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0.48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0.48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0.48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0.48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0.48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0.48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0.49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0.49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0.48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0.48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0.48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0.48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0.48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0.48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0.49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0.49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0.49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0.49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0.49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0.49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0.49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0.49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0.49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0.49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0.49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0.49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0.49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0.49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0.49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0.49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0.49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0.49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0.49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0.49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0.49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0.49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0.49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0.49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0.49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0.49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0.49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0.49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0.49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0.49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0.49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0.49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0.49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0.49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0.49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0.49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0.49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0.49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0.49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0.49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0.49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0.49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0.49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0.48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0.48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0.48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0.48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0.48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0.48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0.48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0.48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0.48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0.48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0.48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0.47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0.47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0.47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0.47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0.47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0.47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0.47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0.47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0.47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0.46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0.46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0.46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0.46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0.46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0.46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0.46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0.46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0.46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0.45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0.45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0.45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0.45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0.45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0.45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0.44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0.44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0.44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0.44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0.44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0.44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0.43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0.43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0.43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0.43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0.43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0.43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0.43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0.42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0.42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0.42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0.41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0.41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0.41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0.41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0.41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0.41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0.39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0.39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0.39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0.39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0.39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0.38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0.38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0.38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0.37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0.36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0.28999999999999998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0.28999999999999998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0.28000000000000003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0.28000000000000003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0.28000000000000003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0.3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0.3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0.3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0.3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0.31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0.39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0.4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0.4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0.4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0.4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0.41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0.41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0.41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0.41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0.41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0.41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0.41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0.42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0.42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0.42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0.42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0.42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0.42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0.42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0.42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0.42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0.42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0.42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0.42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0.42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0.42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0.42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0.42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0.42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0.42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0.42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0.42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0.42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0.42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0.42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0.42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0.42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0.41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0.41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0.41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0.41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0.41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0.4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0.38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0.35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0.31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0.28999999999999998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0.16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0.15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0.98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0.99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1.03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1.24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1.27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1.35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1.45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1.56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1.62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1.66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1.64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1.62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1.62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1.62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1.61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1.6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1.62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1.62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1.61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1.62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1.63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1.59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1.58</v>
      </c>
      <c r="C1879" s="3">
        <v>976.83</v>
      </c>
      <c r="D1879" s="3">
        <v>1.64</v>
      </c>
    </row>
    <row r="1880" spans="1:4" x14ac:dyDescent="0.2">
      <c r="A1880" s="4">
        <v>977.12300000000005</v>
      </c>
      <c r="B1880" s="4">
        <v>1.57</v>
      </c>
      <c r="C1880" s="3">
        <v>977.12300000000005</v>
      </c>
      <c r="D1880" s="3">
        <v>1.65</v>
      </c>
    </row>
    <row r="1881" spans="1:4" x14ac:dyDescent="0.2">
      <c r="A1881" s="4">
        <v>977.41499999999996</v>
      </c>
      <c r="B1881" s="4">
        <v>1.57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1.57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1.57</v>
      </c>
      <c r="C1883" s="3">
        <v>978</v>
      </c>
      <c r="D1883" s="3">
        <v>1.6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1.58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1.58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1.57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1.65</v>
      </c>
      <c r="C1899" s="3">
        <v>982.673</v>
      </c>
      <c r="D1899" s="3">
        <v>1.74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1.53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1.58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1.52</v>
      </c>
      <c r="C1914" s="3">
        <v>987.04</v>
      </c>
      <c r="D1914" s="3">
        <v>1.51</v>
      </c>
    </row>
    <row r="1915" spans="1:4" x14ac:dyDescent="0.2">
      <c r="A1915" s="4">
        <v>987.33</v>
      </c>
      <c r="B1915" s="4">
        <v>1.5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1.48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1.48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1.48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</v>
      </c>
    </row>
    <row r="1925" spans="1:4" x14ac:dyDescent="0.2">
      <c r="A1925" s="4">
        <v>990.23400000000004</v>
      </c>
      <c r="B1925" s="4">
        <v>1.48</v>
      </c>
      <c r="C1925" s="3">
        <v>990.23400000000004</v>
      </c>
      <c r="D1925" s="3">
        <v>1.5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1.49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1.42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1.39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1.38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1.33</v>
      </c>
      <c r="C1954" s="3">
        <v>998.62400000000002</v>
      </c>
      <c r="D1954" s="3">
        <v>1.37</v>
      </c>
    </row>
    <row r="1955" spans="1:4" x14ac:dyDescent="0.2">
      <c r="A1955" s="4">
        <v>998.91300000000001</v>
      </c>
      <c r="B1955" s="4">
        <v>1.34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1.34</v>
      </c>
      <c r="C1956" s="3">
        <v>999.20100000000002</v>
      </c>
      <c r="D1956" s="3">
        <v>1.38</v>
      </c>
    </row>
    <row r="1957" spans="1:4" x14ac:dyDescent="0.2">
      <c r="A1957" s="4">
        <v>999.48900000000003</v>
      </c>
      <c r="B1957" s="4">
        <v>1.31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</v>
      </c>
      <c r="C1958" s="3">
        <v>999.77800000000002</v>
      </c>
      <c r="D1958" s="3">
        <v>1.35</v>
      </c>
    </row>
    <row r="1959" spans="1:4" x14ac:dyDescent="0.2">
      <c r="A1959" s="4">
        <v>1000.066</v>
      </c>
      <c r="B1959" s="4">
        <v>1.32</v>
      </c>
      <c r="C1959" s="3">
        <v>1000.066</v>
      </c>
      <c r="D1959" s="3">
        <v>1.38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1.28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1.23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1.26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1.26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1.22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1.19</v>
      </c>
    </row>
    <row r="1982" spans="1:4" x14ac:dyDescent="0.2">
      <c r="A1982" s="4">
        <v>1006.679</v>
      </c>
      <c r="B1982" s="4">
        <v>1.2</v>
      </c>
      <c r="C1982" s="3">
        <v>1006.679</v>
      </c>
      <c r="D1982" s="3">
        <v>1.1499999999999999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1.1499999999999999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1.1499999999999999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1.17</v>
      </c>
    </row>
    <row r="1986" spans="1:4" x14ac:dyDescent="0.2">
      <c r="A1986" s="4">
        <v>1007.826</v>
      </c>
      <c r="B1986" s="4">
        <v>1.25</v>
      </c>
      <c r="C1986" s="3">
        <v>1007.826</v>
      </c>
      <c r="D1986" s="3">
        <v>1.17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1.19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1.2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1.19</v>
      </c>
    </row>
    <row r="1994" spans="1:4" x14ac:dyDescent="0.2">
      <c r="A1994" s="4">
        <v>1010.1180000000001</v>
      </c>
      <c r="B1994" s="4">
        <v>1.1599999999999999</v>
      </c>
      <c r="C1994" s="3">
        <v>1010.1180000000001</v>
      </c>
      <c r="D1994" s="3">
        <v>1.19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1.1599999999999999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1.28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1.27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1.08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1.08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1.0900000000000001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1.0900000000000001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1.1499999999999999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1.02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0.97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0.95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0.93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1.05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1.03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0.87</v>
      </c>
      <c r="C2048" s="3">
        <v>1025.491</v>
      </c>
      <c r="D2048" s="3">
        <v>0.95</v>
      </c>
    </row>
    <row r="2049" spans="1:4" x14ac:dyDescent="0.2">
      <c r="A2049" s="4">
        <v>1025.7739999999999</v>
      </c>
      <c r="B2049" s="4">
        <v>0.82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-0.27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-0.66</v>
      </c>
      <c r="C3" s="3">
        <v>339.34800000000001</v>
      </c>
      <c r="D3" s="3">
        <v>-0.14000000000000001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0.41</v>
      </c>
      <c r="L3" s="6">
        <f>D650</f>
        <v>0.38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-0.9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-0.89</v>
      </c>
      <c r="C5" s="3">
        <v>340.11099999999999</v>
      </c>
      <c r="D5" s="3">
        <v>-0.42</v>
      </c>
    </row>
    <row r="6" spans="1:16" x14ac:dyDescent="0.2">
      <c r="A6" s="4">
        <v>340.49299999999999</v>
      </c>
      <c r="B6" s="4">
        <v>-1.87</v>
      </c>
      <c r="C6" s="3">
        <v>340.49299999999999</v>
      </c>
      <c r="D6" s="3">
        <v>-1.64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0.16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-0.02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-0.14000000000000001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-0.3</v>
      </c>
      <c r="C13" s="3">
        <v>343.16300000000001</v>
      </c>
      <c r="D13" s="3">
        <v>0.35</v>
      </c>
    </row>
    <row r="14" spans="1:16" x14ac:dyDescent="0.2">
      <c r="A14" s="4">
        <v>343.54399999999998</v>
      </c>
      <c r="B14" s="4">
        <v>-0.6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-0.79</v>
      </c>
      <c r="C15" s="3">
        <v>343.92599999999999</v>
      </c>
      <c r="D15" s="3">
        <v>-0.5</v>
      </c>
    </row>
    <row r="16" spans="1:16" x14ac:dyDescent="0.2">
      <c r="A16" s="4">
        <v>344.30700000000002</v>
      </c>
      <c r="B16" s="4">
        <v>1.32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0.03</v>
      </c>
      <c r="C17" s="3">
        <v>344.68799999999999</v>
      </c>
      <c r="D17" s="3">
        <v>0.22</v>
      </c>
    </row>
    <row r="18" spans="1:4" x14ac:dyDescent="0.2">
      <c r="A18" s="4">
        <v>345.06900000000002</v>
      </c>
      <c r="B18" s="4">
        <v>0.05</v>
      </c>
      <c r="C18" s="3">
        <v>345.06900000000002</v>
      </c>
      <c r="D18" s="3">
        <v>0.36</v>
      </c>
    </row>
    <row r="19" spans="1:4" x14ac:dyDescent="0.2">
      <c r="A19" s="4">
        <v>345.45</v>
      </c>
      <c r="B19" s="4">
        <v>-0.15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-0.23</v>
      </c>
      <c r="C20" s="3">
        <v>345.83100000000002</v>
      </c>
      <c r="D20" s="3">
        <v>0.75</v>
      </c>
    </row>
    <row r="21" spans="1:4" x14ac:dyDescent="0.2">
      <c r="A21" s="4">
        <v>346.21199999999999</v>
      </c>
      <c r="B21" s="4">
        <v>-0.15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-1.61</v>
      </c>
      <c r="C22" s="3">
        <v>346.59300000000002</v>
      </c>
      <c r="D22" s="3">
        <v>-2.73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0.28000000000000003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0.28000000000000003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0.28999999999999998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0.28999999999999998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0.28999999999999998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0.3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0.32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0.32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0.32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0.31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0.3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0.31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0.32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0.32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0.32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0.32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0.33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0.33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0.33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0.33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0.33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0.33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0.33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0.33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0.33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0.33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0.33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0.33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0.33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0.34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0.34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0.34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0.34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0.34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0.34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0.34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0.34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0.34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0.34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0.34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0.35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0.35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0.35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0.35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0.35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0.35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0.35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0.35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0.35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0.35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0.35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0.35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0.36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0.36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0.36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0.36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0.36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0.36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0.36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0.36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0.36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0.36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0.36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0.36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0.36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0.36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0.36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0.36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0.36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0.37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0.37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0.37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0.37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0.37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0.37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0.37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0.37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0.37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0.38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0.38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0.38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0.38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0.38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0.38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0.38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0.38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0.38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0.39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0.39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0.39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0.39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0.39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0.39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0.39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0.39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0.39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0.39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0.39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0.39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0.39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0.39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0.39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0.4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0.4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0.4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0.4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0.4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0.4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0.4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0.4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0.41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0.41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0.41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0.41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0.41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0.41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0.41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0.41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0.41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0.41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0.41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0.41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0.41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0.41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0.41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0.41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0.41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0.41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0.41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0.41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0.41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0.41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0.41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0.41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0.41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0.41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0.41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0.41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0.41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0.41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0.41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0.41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0.42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0.41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0.41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0.41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0.42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0.42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0.41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0.41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0.41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0.41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0.41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0.41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0.41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0.41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0.41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0.41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0.41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0.41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0.41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0.41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0.41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0.41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0.41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0.41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0.41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0.41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0.41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0.41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0.41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0.41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0.41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0.41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0.4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0.4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0.4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0.4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0.4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0.4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0.4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0.4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0.39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0.39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0.39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0.39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0.39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0.39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0.39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0.39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0.39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0.39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0.39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0.39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0.39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0.38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0.38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0.38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0.38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0.38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0.38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0.38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0.38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0.37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0.37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0.37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0.37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0.37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0.37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0.37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0.37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0.37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0.37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0.36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0.36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0.36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0.36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0.36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0.36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0.36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0.35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0.35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0.35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0.35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0.35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0.35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0.35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0.35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0.34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0.34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0.34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0.34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0.34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0.34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0.34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0.34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0.34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0.33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0.33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0.33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0.33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0.33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0.33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0.33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0.33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0.33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0.32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0.32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0.32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0.32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0.32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0.32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0.32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0.32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0.31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0.31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0.31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0.31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0.31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0.31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0.31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0.31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0.3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0.3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0.28999999999999998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0.28999999999999998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0.28999999999999998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0.28999999999999998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0.28999999999999998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0.28999999999999998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0.28999999999999998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0.28000000000000003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0.28000000000000003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0.28000000000000003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0.26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0.26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0.26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0.25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0.25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0.25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0.25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0.24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0.24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0.24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0.24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0.24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0.24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0.24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0.28000000000000003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0.28000000000000003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0.28000000000000003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0.28000000000000003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0.28999999999999998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0.28999999999999998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0.28999999999999998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0.28999999999999998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0.37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0.37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0.37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0.37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0.37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0.36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0.27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0.24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0.25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1.74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1.76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1.79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1.76</v>
      </c>
      <c r="C1836" s="3">
        <v>964.19299999999998</v>
      </c>
      <c r="D1836" s="3">
        <v>1.79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1.79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1.75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1.78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1.8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1.8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1.79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1.81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1.82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1.86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1.82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1.82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1.78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1.76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1.76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1.76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1.83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1.76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1.79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1.53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1.54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1.64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1.62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1.48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1.38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1.48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1.55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1.49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1.51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1.44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1.34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1.32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1.3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1.26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1.27</v>
      </c>
      <c r="C2005" s="3">
        <v>1013.263</v>
      </c>
      <c r="D2005" s="3">
        <v>1.3</v>
      </c>
    </row>
    <row r="2006" spans="1:4" x14ac:dyDescent="0.2">
      <c r="A2006" s="4">
        <v>1013.548</v>
      </c>
      <c r="B2006" s="4">
        <v>1.28</v>
      </c>
      <c r="C2006" s="3">
        <v>1013.548</v>
      </c>
      <c r="D2006" s="3">
        <v>1.34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1.38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1.36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1.31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1.31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1.31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1.29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1.26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1.23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1.2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1.1000000000000001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1.07</v>
      </c>
    </row>
    <row r="2044" spans="1:4" x14ac:dyDescent="0.2">
      <c r="A2044" s="4">
        <v>1024.3579999999999</v>
      </c>
      <c r="B2044" s="4">
        <v>1.1200000000000001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1.1100000000000001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1.1100000000000001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1.04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1.04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1.03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-0.69</v>
      </c>
      <c r="C2" s="3">
        <v>338.96600000000001</v>
      </c>
      <c r="D2" s="3">
        <v>-0.13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-1.25</v>
      </c>
      <c r="C3" s="3">
        <v>339.34800000000001</v>
      </c>
      <c r="D3" s="3">
        <v>-0.85</v>
      </c>
      <c r="H3" s="5">
        <f>B252</f>
        <v>0.05</v>
      </c>
      <c r="I3" s="5">
        <f>B650</f>
        <v>0.06</v>
      </c>
      <c r="J3" s="5">
        <f>B1091</f>
        <v>0.15</v>
      </c>
      <c r="K3" s="6">
        <f>D252</f>
        <v>0.57999999999999996</v>
      </c>
      <c r="L3" s="6">
        <f>D650</f>
        <v>0.53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-1.42</v>
      </c>
      <c r="C4" s="3">
        <v>339.73</v>
      </c>
      <c r="D4" s="3">
        <v>-0.83</v>
      </c>
    </row>
    <row r="5" spans="1:16" x14ac:dyDescent="0.2">
      <c r="A5" s="4">
        <v>340.11099999999999</v>
      </c>
      <c r="B5" s="4">
        <v>-1.44</v>
      </c>
      <c r="C5" s="3">
        <v>340.11099999999999</v>
      </c>
      <c r="D5" s="3">
        <v>-1.1100000000000001</v>
      </c>
    </row>
    <row r="6" spans="1:16" x14ac:dyDescent="0.2">
      <c r="A6" s="4">
        <v>340.49299999999999</v>
      </c>
      <c r="B6" s="4">
        <v>-2.2599999999999998</v>
      </c>
      <c r="C6" s="3">
        <v>340.49299999999999</v>
      </c>
      <c r="D6" s="3">
        <v>-1.9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0.5</v>
      </c>
      <c r="C8" s="3">
        <v>341.25599999999997</v>
      </c>
      <c r="D8" s="3">
        <v>0.18</v>
      </c>
    </row>
    <row r="9" spans="1:16" x14ac:dyDescent="0.2">
      <c r="A9" s="4">
        <v>341.63799999999998</v>
      </c>
      <c r="B9" s="4">
        <v>0.31</v>
      </c>
      <c r="C9" s="3">
        <v>341.63799999999998</v>
      </c>
      <c r="D9" s="3">
        <v>0.16</v>
      </c>
    </row>
    <row r="10" spans="1:16" x14ac:dyDescent="0.2">
      <c r="A10" s="4">
        <v>342.01900000000001</v>
      </c>
      <c r="B10" s="4">
        <v>0.22</v>
      </c>
      <c r="C10" s="3">
        <v>342.01900000000001</v>
      </c>
      <c r="D10" s="3">
        <v>0.02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-0.11</v>
      </c>
    </row>
    <row r="12" spans="1:16" x14ac:dyDescent="0.2">
      <c r="A12" s="4">
        <v>342.78199999999998</v>
      </c>
      <c r="B12" s="4">
        <v>0.06</v>
      </c>
      <c r="C12" s="3">
        <v>342.78199999999998</v>
      </c>
      <c r="D12" s="3">
        <v>-0.2</v>
      </c>
    </row>
    <row r="13" spans="1:16" x14ac:dyDescent="0.2">
      <c r="A13" s="4">
        <v>343.16300000000001</v>
      </c>
      <c r="B13" s="4">
        <v>-0.11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0.04</v>
      </c>
      <c r="C14" s="3">
        <v>343.54399999999998</v>
      </c>
      <c r="D14" s="3">
        <v>-0.71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-0.77</v>
      </c>
    </row>
    <row r="16" spans="1:16" x14ac:dyDescent="0.2">
      <c r="A16" s="4">
        <v>344.30700000000002</v>
      </c>
      <c r="B16" s="4">
        <v>0.03</v>
      </c>
      <c r="C16" s="3">
        <v>344.30700000000002</v>
      </c>
      <c r="D16" s="3">
        <v>0.16</v>
      </c>
    </row>
    <row r="17" spans="1:4" x14ac:dyDescent="0.2">
      <c r="A17" s="4">
        <v>344.68799999999999</v>
      </c>
      <c r="B17" s="4">
        <v>0.02</v>
      </c>
      <c r="C17" s="3">
        <v>344.68799999999999</v>
      </c>
      <c r="D17" s="3">
        <v>0.02</v>
      </c>
    </row>
    <row r="18" spans="1:4" x14ac:dyDescent="0.2">
      <c r="A18" s="4">
        <v>345.06900000000002</v>
      </c>
      <c r="B18" s="4">
        <v>-0.05</v>
      </c>
      <c r="C18" s="3">
        <v>345.06900000000002</v>
      </c>
      <c r="D18" s="3">
        <v>-0.09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-0.04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-0.17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-0.26</v>
      </c>
    </row>
    <row r="22" spans="1:4" x14ac:dyDescent="0.2">
      <c r="A22" s="4">
        <v>346.59300000000002</v>
      </c>
      <c r="B22" s="4">
        <v>-2.62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0.56000000000000005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0.43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0.41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0.23</v>
      </c>
      <c r="C29" s="3">
        <v>349.25900000000001</v>
      </c>
      <c r="D29" s="3">
        <v>0.47</v>
      </c>
    </row>
    <row r="30" spans="1:4" x14ac:dyDescent="0.2">
      <c r="A30" s="4">
        <v>349.64</v>
      </c>
      <c r="B30" s="4">
        <v>0.22</v>
      </c>
      <c r="C30" s="3">
        <v>349.64</v>
      </c>
      <c r="D30" s="3">
        <v>0.44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0.45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0.45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0.43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0.43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0.19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0.41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0.13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0.11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0.41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0.41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0.41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0.1</v>
      </c>
      <c r="C84" s="3">
        <v>370.13799999999998</v>
      </c>
      <c r="D84" s="3">
        <v>0.41</v>
      </c>
    </row>
    <row r="85" spans="1:4" x14ac:dyDescent="0.2">
      <c r="A85" s="4">
        <v>370.51600000000002</v>
      </c>
      <c r="B85" s="4">
        <v>0.1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0.1</v>
      </c>
      <c r="C90" s="3">
        <v>372.40800000000002</v>
      </c>
      <c r="D90" s="3">
        <v>0.46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0.42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0.43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0.44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0.48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0.48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0.49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0.51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0.52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0.52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0.52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0.53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0.53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0.53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0.54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0.55000000000000004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0.59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0.59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0.57999999999999996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0.57999999999999996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0.46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0.47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0.52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0.52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0.53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0.53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0.53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0.53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0.53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0.53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0.53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0.52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0.52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0.51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0.38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0.37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0.36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0.35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0.34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0.34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0.33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0.32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0.32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0.31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0.3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0.28000000000000003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0.27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0.26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0.21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0.2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0.2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0.2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0.19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0.19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0.19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0.18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0.18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0.18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0.17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0.17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0.17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0.16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0.16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0.15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0.15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0.56999999999999995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1.22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1.25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1.7</v>
      </c>
    </row>
    <row r="1819" spans="1:4" x14ac:dyDescent="0.2">
      <c r="A1819" s="4">
        <v>959.16800000000001</v>
      </c>
      <c r="B1819" s="4">
        <v>1.67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1.7</v>
      </c>
    </row>
    <row r="1821" spans="1:4" x14ac:dyDescent="0.2">
      <c r="A1821" s="4">
        <v>959.76</v>
      </c>
      <c r="B1821" s="4">
        <v>1.69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1.71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1.72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1.74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1.74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1.74</v>
      </c>
      <c r="C1827" s="3">
        <v>961.53499999999997</v>
      </c>
      <c r="D1827" s="3">
        <v>1.76</v>
      </c>
    </row>
    <row r="1828" spans="1:4" x14ac:dyDescent="0.2">
      <c r="A1828" s="4">
        <v>961.83</v>
      </c>
      <c r="B1828" s="4">
        <v>1.75</v>
      </c>
      <c r="C1828" s="3">
        <v>961.83</v>
      </c>
      <c r="D1828" s="3">
        <v>1.77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1.75</v>
      </c>
    </row>
    <row r="1830" spans="1:4" x14ac:dyDescent="0.2">
      <c r="A1830" s="4">
        <v>962.42100000000005</v>
      </c>
      <c r="B1830" s="4">
        <v>1.74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1.77</v>
      </c>
      <c r="C1831" s="3">
        <v>962.71699999999998</v>
      </c>
      <c r="D1831" s="3">
        <v>1.79</v>
      </c>
    </row>
    <row r="1832" spans="1:4" x14ac:dyDescent="0.2">
      <c r="A1832" s="4">
        <v>963.01199999999994</v>
      </c>
      <c r="B1832" s="4">
        <v>1.78</v>
      </c>
      <c r="C1832" s="3">
        <v>963.01199999999994</v>
      </c>
      <c r="D1832" s="3">
        <v>1.78</v>
      </c>
    </row>
    <row r="1833" spans="1:4" x14ac:dyDescent="0.2">
      <c r="A1833" s="4">
        <v>963.30700000000002</v>
      </c>
      <c r="B1833" s="4">
        <v>1.79</v>
      </c>
      <c r="C1833" s="3">
        <v>963.30700000000002</v>
      </c>
      <c r="D1833" s="3">
        <v>1.78</v>
      </c>
    </row>
    <row r="1834" spans="1:4" x14ac:dyDescent="0.2">
      <c r="A1834" s="4">
        <v>963.60299999999995</v>
      </c>
      <c r="B1834" s="4">
        <v>1.83</v>
      </c>
      <c r="C1834" s="3">
        <v>963.60299999999995</v>
      </c>
      <c r="D1834" s="3">
        <v>1.79</v>
      </c>
    </row>
    <row r="1835" spans="1:4" x14ac:dyDescent="0.2">
      <c r="A1835" s="4">
        <v>963.89800000000002</v>
      </c>
      <c r="B1835" s="4">
        <v>1.8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1.81</v>
      </c>
      <c r="C1836" s="3">
        <v>964.19299999999998</v>
      </c>
      <c r="D1836" s="3">
        <v>1.8</v>
      </c>
    </row>
    <row r="1837" spans="1:4" x14ac:dyDescent="0.2">
      <c r="A1837" s="4">
        <v>964.48800000000006</v>
      </c>
      <c r="B1837" s="4">
        <v>1.78</v>
      </c>
      <c r="C1837" s="3">
        <v>964.48800000000006</v>
      </c>
      <c r="D1837" s="3">
        <v>1.79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1.78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1.78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1.81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1.84</v>
      </c>
    </row>
    <row r="1851" spans="1:4" x14ac:dyDescent="0.2">
      <c r="A1851" s="4">
        <v>968.61300000000006</v>
      </c>
      <c r="B1851" s="4">
        <v>1.79</v>
      </c>
      <c r="C1851" s="3">
        <v>968.61300000000006</v>
      </c>
      <c r="D1851" s="3">
        <v>1.83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1.83</v>
      </c>
    </row>
    <row r="1853" spans="1:4" x14ac:dyDescent="0.2">
      <c r="A1853" s="4">
        <v>969.20100000000002</v>
      </c>
      <c r="B1853" s="4">
        <v>1.81</v>
      </c>
      <c r="C1853" s="3">
        <v>969.20100000000002</v>
      </c>
      <c r="D1853" s="3">
        <v>1.82</v>
      </c>
    </row>
    <row r="1854" spans="1:4" x14ac:dyDescent="0.2">
      <c r="A1854" s="4">
        <v>969.495</v>
      </c>
      <c r="B1854" s="4">
        <v>1.8</v>
      </c>
      <c r="C1854" s="3">
        <v>969.495</v>
      </c>
      <c r="D1854" s="3">
        <v>1.82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1.82</v>
      </c>
    </row>
    <row r="1856" spans="1:4" x14ac:dyDescent="0.2">
      <c r="A1856" s="4">
        <v>970.08299999999997</v>
      </c>
      <c r="B1856" s="4">
        <v>1.83</v>
      </c>
      <c r="C1856" s="3">
        <v>970.08299999999997</v>
      </c>
      <c r="D1856" s="3">
        <v>1.82</v>
      </c>
    </row>
    <row r="1857" spans="1:4" x14ac:dyDescent="0.2">
      <c r="A1857" s="4">
        <v>970.37699999999995</v>
      </c>
      <c r="B1857" s="4">
        <v>1.83</v>
      </c>
      <c r="C1857" s="3">
        <v>970.37699999999995</v>
      </c>
      <c r="D1857" s="3">
        <v>1.81</v>
      </c>
    </row>
    <row r="1858" spans="1:4" x14ac:dyDescent="0.2">
      <c r="A1858" s="4">
        <v>970.67100000000005</v>
      </c>
      <c r="B1858" s="4">
        <v>1.88</v>
      </c>
      <c r="C1858" s="3">
        <v>970.67100000000005</v>
      </c>
      <c r="D1858" s="3">
        <v>1.83</v>
      </c>
    </row>
    <row r="1859" spans="1:4" x14ac:dyDescent="0.2">
      <c r="A1859" s="4">
        <v>970.96500000000003</v>
      </c>
      <c r="B1859" s="4">
        <v>1.85</v>
      </c>
      <c r="C1859" s="3">
        <v>970.96500000000003</v>
      </c>
      <c r="D1859" s="3">
        <v>1.83</v>
      </c>
    </row>
    <row r="1860" spans="1:4" x14ac:dyDescent="0.2">
      <c r="A1860" s="4">
        <v>971.25900000000001</v>
      </c>
      <c r="B1860" s="4">
        <v>1.84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1.87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1.87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1.89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1.89</v>
      </c>
      <c r="C1864" s="3">
        <v>972.43299999999999</v>
      </c>
      <c r="D1864" s="3">
        <v>1.81</v>
      </c>
    </row>
    <row r="1865" spans="1:4" x14ac:dyDescent="0.2">
      <c r="A1865" s="4">
        <v>972.72699999999998</v>
      </c>
      <c r="B1865" s="4">
        <v>1.86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1.84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1.84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1.79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1.78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1.73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1.77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1.79</v>
      </c>
      <c r="C1876" s="3">
        <v>975.952</v>
      </c>
      <c r="D1876" s="3">
        <v>1.81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1.8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1.8</v>
      </c>
      <c r="C1887" s="3">
        <v>979.17</v>
      </c>
      <c r="D1887" s="3">
        <v>1.78</v>
      </c>
    </row>
    <row r="1888" spans="1:4" x14ac:dyDescent="0.2">
      <c r="A1888" s="4">
        <v>979.46199999999999</v>
      </c>
      <c r="B1888" s="4">
        <v>1.81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1.78</v>
      </c>
      <c r="C1889" s="3">
        <v>979.75400000000002</v>
      </c>
      <c r="D1889" s="3">
        <v>1.78</v>
      </c>
    </row>
    <row r="1890" spans="1:4" x14ac:dyDescent="0.2">
      <c r="A1890" s="4">
        <v>980.04600000000005</v>
      </c>
      <c r="B1890" s="4">
        <v>1.78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1.76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1.76</v>
      </c>
      <c r="C1892" s="3">
        <v>980.63</v>
      </c>
      <c r="D1892" s="3">
        <v>1.78</v>
      </c>
    </row>
    <row r="1893" spans="1:4" x14ac:dyDescent="0.2">
      <c r="A1893" s="4">
        <v>980.92200000000003</v>
      </c>
      <c r="B1893" s="4">
        <v>1.76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1.77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1.77</v>
      </c>
      <c r="C1895" s="3">
        <v>981.50599999999997</v>
      </c>
      <c r="D1895" s="3">
        <v>1.76</v>
      </c>
    </row>
    <row r="1896" spans="1:4" x14ac:dyDescent="0.2">
      <c r="A1896" s="4">
        <v>981.798</v>
      </c>
      <c r="B1896" s="4">
        <v>1.83</v>
      </c>
      <c r="C1896" s="3">
        <v>981.798</v>
      </c>
      <c r="D1896" s="3">
        <v>1.78</v>
      </c>
    </row>
    <row r="1897" spans="1:4" x14ac:dyDescent="0.2">
      <c r="A1897" s="4">
        <v>982.08900000000006</v>
      </c>
      <c r="B1897" s="4">
        <v>1.83</v>
      </c>
      <c r="C1897" s="3">
        <v>982.08900000000006</v>
      </c>
      <c r="D1897" s="3">
        <v>1.81</v>
      </c>
    </row>
    <row r="1898" spans="1:4" x14ac:dyDescent="0.2">
      <c r="A1898" s="4">
        <v>982.38099999999997</v>
      </c>
      <c r="B1898" s="4">
        <v>1.85</v>
      </c>
      <c r="C1898" s="3">
        <v>982.38099999999997</v>
      </c>
      <c r="D1898" s="3">
        <v>1.81</v>
      </c>
    </row>
    <row r="1899" spans="1:4" x14ac:dyDescent="0.2">
      <c r="A1899" s="4">
        <v>982.673</v>
      </c>
      <c r="B1899" s="4">
        <v>1.82</v>
      </c>
      <c r="C1899" s="3">
        <v>982.673</v>
      </c>
      <c r="D1899" s="3">
        <v>1.77</v>
      </c>
    </row>
    <row r="1900" spans="1:4" x14ac:dyDescent="0.2">
      <c r="A1900" s="4">
        <v>982.96400000000006</v>
      </c>
      <c r="B1900" s="4">
        <v>1.78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1.69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1.71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1.71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1.64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1.65</v>
      </c>
    </row>
    <row r="1937" spans="1:4" x14ac:dyDescent="0.2">
      <c r="A1937" s="4">
        <v>993.71199999999999</v>
      </c>
      <c r="B1937" s="4">
        <v>1.65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1.67</v>
      </c>
      <c r="C1938" s="3">
        <v>994.00099999999998</v>
      </c>
      <c r="D1938" s="3">
        <v>1.64</v>
      </c>
    </row>
    <row r="1939" spans="1:4" x14ac:dyDescent="0.2">
      <c r="A1939" s="4">
        <v>994.29100000000005</v>
      </c>
      <c r="B1939" s="4">
        <v>1.67</v>
      </c>
      <c r="C1939" s="3">
        <v>994.29100000000005</v>
      </c>
      <c r="D1939" s="3">
        <v>1.65</v>
      </c>
    </row>
    <row r="1940" spans="1:4" x14ac:dyDescent="0.2">
      <c r="A1940" s="4">
        <v>994.58</v>
      </c>
      <c r="B1940" s="4">
        <v>1.64</v>
      </c>
      <c r="C1940" s="3">
        <v>994.58</v>
      </c>
      <c r="D1940" s="3">
        <v>1.65</v>
      </c>
    </row>
    <row r="1941" spans="1:4" x14ac:dyDescent="0.2">
      <c r="A1941" s="4">
        <v>994.86900000000003</v>
      </c>
      <c r="B1941" s="4">
        <v>1.62</v>
      </c>
      <c r="C1941" s="3">
        <v>994.86900000000003</v>
      </c>
      <c r="D1941" s="3">
        <v>1.66</v>
      </c>
    </row>
    <row r="1942" spans="1:4" x14ac:dyDescent="0.2">
      <c r="A1942" s="4">
        <v>995.15800000000002</v>
      </c>
      <c r="B1942" s="4">
        <v>1.66</v>
      </c>
      <c r="C1942" s="3">
        <v>995.15800000000002</v>
      </c>
      <c r="D1942" s="3">
        <v>1.68</v>
      </c>
    </row>
    <row r="1943" spans="1:4" x14ac:dyDescent="0.2">
      <c r="A1943" s="4">
        <v>995.447</v>
      </c>
      <c r="B1943" s="4">
        <v>1.64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1.6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1.55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1.52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1.45</v>
      </c>
      <c r="C1960" s="3">
        <v>1000.354</v>
      </c>
      <c r="D1960" s="3">
        <v>1.54</v>
      </c>
    </row>
    <row r="1961" spans="1:4" x14ac:dyDescent="0.2">
      <c r="A1961" s="4">
        <v>1000.6420000000001</v>
      </c>
      <c r="B1961" s="4">
        <v>1.44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1.49</v>
      </c>
      <c r="C1962" s="3">
        <v>1000.93</v>
      </c>
      <c r="D1962" s="3">
        <v>1.53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1.51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1.49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1.45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1.5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1.5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1.48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1.49</v>
      </c>
    </row>
    <row r="1974" spans="1:4" x14ac:dyDescent="0.2">
      <c r="A1974" s="4">
        <v>1004.3819999999999</v>
      </c>
      <c r="B1974" s="4">
        <v>1.4</v>
      </c>
      <c r="C1974" s="3">
        <v>1004.3819999999999</v>
      </c>
      <c r="D1974" s="3">
        <v>1.44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1.3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1.34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1.29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1.33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1.33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1.38</v>
      </c>
      <c r="C2002" s="3">
        <v>1012.4059999999999</v>
      </c>
      <c r="D2002" s="3">
        <v>1.32</v>
      </c>
    </row>
    <row r="2003" spans="1:4" x14ac:dyDescent="0.2">
      <c r="A2003" s="4">
        <v>1012.692</v>
      </c>
      <c r="B2003" s="4">
        <v>1.34</v>
      </c>
      <c r="C2003" s="3">
        <v>1012.692</v>
      </c>
      <c r="D2003" s="3">
        <v>1.31</v>
      </c>
    </row>
    <row r="2004" spans="1:4" x14ac:dyDescent="0.2">
      <c r="A2004" s="4">
        <v>1012.977</v>
      </c>
      <c r="B2004" s="4">
        <v>1.34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1.35</v>
      </c>
      <c r="C2005" s="3">
        <v>1013.263</v>
      </c>
      <c r="D2005" s="3">
        <v>1.28</v>
      </c>
    </row>
    <row r="2006" spans="1:4" x14ac:dyDescent="0.2">
      <c r="A2006" s="4">
        <v>1013.548</v>
      </c>
      <c r="B2006" s="4">
        <v>1.36</v>
      </c>
      <c r="C2006" s="3">
        <v>1013.548</v>
      </c>
      <c r="D2006" s="3">
        <v>1.26</v>
      </c>
    </row>
    <row r="2007" spans="1:4" x14ac:dyDescent="0.2">
      <c r="A2007" s="4">
        <v>1013.8339999999999</v>
      </c>
      <c r="B2007" s="4">
        <v>1.32</v>
      </c>
      <c r="C2007" s="3">
        <v>1013.8339999999999</v>
      </c>
      <c r="D2007" s="3">
        <v>1.26</v>
      </c>
    </row>
    <row r="2008" spans="1:4" x14ac:dyDescent="0.2">
      <c r="A2008" s="4">
        <v>1014.119</v>
      </c>
      <c r="B2008" s="4">
        <v>1.31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1.32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1.3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1.28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1.27</v>
      </c>
      <c r="C2013" s="3">
        <v>1015.546</v>
      </c>
      <c r="D2013" s="3">
        <v>1.26</v>
      </c>
    </row>
    <row r="2014" spans="1:4" x14ac:dyDescent="0.2">
      <c r="A2014" s="4">
        <v>1015.831</v>
      </c>
      <c r="B2014" s="4">
        <v>1.29</v>
      </c>
      <c r="C2014" s="3">
        <v>1015.831</v>
      </c>
      <c r="D2014" s="3">
        <v>1.28</v>
      </c>
    </row>
    <row r="2015" spans="1:4" x14ac:dyDescent="0.2">
      <c r="A2015" s="4">
        <v>1016.116</v>
      </c>
      <c r="B2015" s="4">
        <v>1.29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1.35</v>
      </c>
      <c r="C2016" s="3">
        <v>1016.401</v>
      </c>
      <c r="D2016" s="3">
        <v>1.3</v>
      </c>
    </row>
    <row r="2017" spans="1:4" x14ac:dyDescent="0.2">
      <c r="A2017" s="4">
        <v>1016.686</v>
      </c>
      <c r="B2017" s="4">
        <v>1.29</v>
      </c>
      <c r="C2017" s="3">
        <v>1016.686</v>
      </c>
      <c r="D2017" s="3">
        <v>1.24</v>
      </c>
    </row>
    <row r="2018" spans="1:4" x14ac:dyDescent="0.2">
      <c r="A2018" s="4">
        <v>1016.971</v>
      </c>
      <c r="B2018" s="4">
        <v>1.27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1.25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1.25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1.18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1.17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1.1499999999999999</v>
      </c>
    </row>
    <row r="2032" spans="1:4" x14ac:dyDescent="0.2">
      <c r="A2032" s="4">
        <v>1020.953</v>
      </c>
      <c r="B2032" s="4">
        <v>1.1100000000000001</v>
      </c>
      <c r="C2032" s="3">
        <v>1020.953</v>
      </c>
      <c r="D2032" s="3">
        <v>1.1599999999999999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1.1399999999999999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1.1299999999999999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1.1599999999999999</v>
      </c>
      <c r="C2040" s="3">
        <v>1023.224</v>
      </c>
      <c r="D2040" s="3">
        <v>1.1399999999999999</v>
      </c>
    </row>
    <row r="2041" spans="1:4" x14ac:dyDescent="0.2">
      <c r="A2041" s="4">
        <v>1023.5069999999999</v>
      </c>
      <c r="B2041" s="4">
        <v>1.1599999999999999</v>
      </c>
      <c r="C2041" s="3">
        <v>1023.5069999999999</v>
      </c>
      <c r="D2041" s="3">
        <v>1.17</v>
      </c>
    </row>
    <row r="2042" spans="1:4" x14ac:dyDescent="0.2">
      <c r="A2042" s="4">
        <v>1023.7910000000001</v>
      </c>
      <c r="B2042" s="4">
        <v>1.1399999999999999</v>
      </c>
      <c r="C2042" s="3">
        <v>1023.7910000000001</v>
      </c>
      <c r="D2042" s="3">
        <v>1.18</v>
      </c>
    </row>
    <row r="2043" spans="1:4" x14ac:dyDescent="0.2">
      <c r="A2043" s="4">
        <v>1024.0740000000001</v>
      </c>
      <c r="B2043" s="4">
        <v>1.1299999999999999</v>
      </c>
      <c r="C2043" s="3">
        <v>1024.0740000000001</v>
      </c>
      <c r="D2043" s="3">
        <v>1.2</v>
      </c>
    </row>
    <row r="2044" spans="1:4" x14ac:dyDescent="0.2">
      <c r="A2044" s="4">
        <v>1024.3579999999999</v>
      </c>
      <c r="B2044" s="4">
        <v>1.1499999999999999</v>
      </c>
      <c r="C2044" s="3">
        <v>1024.3579999999999</v>
      </c>
      <c r="D2044" s="3">
        <v>1.17</v>
      </c>
    </row>
    <row r="2045" spans="1:4" x14ac:dyDescent="0.2">
      <c r="A2045" s="4">
        <v>1024.6410000000001</v>
      </c>
      <c r="B2045" s="4">
        <v>1.1399999999999999</v>
      </c>
      <c r="C2045" s="3">
        <v>1024.6410000000001</v>
      </c>
      <c r="D2045" s="3">
        <v>1.18</v>
      </c>
    </row>
    <row r="2046" spans="1:4" x14ac:dyDescent="0.2">
      <c r="A2046" s="4">
        <v>1024.924</v>
      </c>
      <c r="B2046" s="4">
        <v>1.1299999999999999</v>
      </c>
      <c r="C2046" s="3">
        <v>1024.924</v>
      </c>
      <c r="D2046" s="3">
        <v>1.2</v>
      </c>
    </row>
    <row r="2047" spans="1:4" x14ac:dyDescent="0.2">
      <c r="A2047" s="4">
        <v>1025.2070000000001</v>
      </c>
      <c r="B2047" s="4">
        <v>1.1100000000000001</v>
      </c>
      <c r="C2047" s="3">
        <v>1025.2070000000001</v>
      </c>
      <c r="D2047" s="3">
        <v>1.1399999999999999</v>
      </c>
    </row>
    <row r="2048" spans="1:4" x14ac:dyDescent="0.2">
      <c r="A2048" s="4">
        <v>1025.491</v>
      </c>
      <c r="B2048" s="4">
        <v>1.1499999999999999</v>
      </c>
      <c r="C2048" s="3">
        <v>1025.491</v>
      </c>
      <c r="D2048" s="3">
        <v>1.1399999999999999</v>
      </c>
    </row>
    <row r="2049" spans="1:4" x14ac:dyDescent="0.2">
      <c r="A2049" s="4">
        <v>1025.7739999999999</v>
      </c>
      <c r="B2049" s="4">
        <v>1.17</v>
      </c>
      <c r="C2049" s="3">
        <v>1025.7739999999999</v>
      </c>
      <c r="D2049" s="3">
        <v>1.1299999999999999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-0.55000000000000004</v>
      </c>
      <c r="C2" s="3">
        <v>338.96600000000001</v>
      </c>
      <c r="D2" s="3">
        <v>0.56000000000000005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-1.17</v>
      </c>
      <c r="C3" s="3">
        <v>339.34800000000001</v>
      </c>
      <c r="D3" s="3">
        <v>-0.27</v>
      </c>
      <c r="H3" s="5">
        <f>B252</f>
        <v>-0.01</v>
      </c>
      <c r="I3" s="5">
        <f>B650</f>
        <v>0.01</v>
      </c>
      <c r="J3" s="5">
        <f>B1091</f>
        <v>0.1</v>
      </c>
      <c r="K3" s="6">
        <f>D252</f>
        <v>0.5</v>
      </c>
      <c r="L3" s="6">
        <f>D650</f>
        <v>0.45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-1.28</v>
      </c>
      <c r="C4" s="3">
        <v>339.73</v>
      </c>
      <c r="D4" s="3">
        <v>-0.37</v>
      </c>
    </row>
    <row r="5" spans="1:16" x14ac:dyDescent="0.2">
      <c r="A5" s="4">
        <v>340.11099999999999</v>
      </c>
      <c r="B5" s="4">
        <v>-1.47</v>
      </c>
      <c r="C5" s="3">
        <v>340.11099999999999</v>
      </c>
      <c r="D5" s="3">
        <v>-0.45</v>
      </c>
    </row>
    <row r="6" spans="1:16" x14ac:dyDescent="0.2">
      <c r="A6" s="4">
        <v>340.49299999999999</v>
      </c>
      <c r="B6" s="4">
        <v>-2.25</v>
      </c>
      <c r="C6" s="3">
        <v>340.49299999999999</v>
      </c>
      <c r="D6" s="3">
        <v>-1.41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0.32</v>
      </c>
    </row>
    <row r="9" spans="1:16" x14ac:dyDescent="0.2">
      <c r="A9" s="4">
        <v>341.63799999999998</v>
      </c>
      <c r="B9" s="4">
        <v>0.78</v>
      </c>
      <c r="C9" s="3">
        <v>341.63799999999998</v>
      </c>
      <c r="D9" s="3">
        <v>0.39</v>
      </c>
    </row>
    <row r="10" spans="1:16" x14ac:dyDescent="0.2">
      <c r="A10" s="4">
        <v>342.01900000000001</v>
      </c>
      <c r="B10" s="4">
        <v>0.83</v>
      </c>
      <c r="C10" s="3">
        <v>342.01900000000001</v>
      </c>
      <c r="D10" s="3">
        <v>0.39</v>
      </c>
    </row>
    <row r="11" spans="1:16" x14ac:dyDescent="0.2">
      <c r="A11" s="4">
        <v>342.4</v>
      </c>
      <c r="B11" s="4">
        <v>0.23</v>
      </c>
      <c r="C11" s="3">
        <v>342.4</v>
      </c>
      <c r="D11" s="3">
        <v>0.45</v>
      </c>
    </row>
    <row r="12" spans="1:16" x14ac:dyDescent="0.2">
      <c r="A12" s="4">
        <v>342.78199999999998</v>
      </c>
      <c r="B12" s="4">
        <v>-0.19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-0.3</v>
      </c>
      <c r="C13" s="3">
        <v>343.16300000000001</v>
      </c>
      <c r="D13" s="3">
        <v>0.08</v>
      </c>
    </row>
    <row r="14" spans="1:16" x14ac:dyDescent="0.2">
      <c r="A14" s="4">
        <v>343.54399999999998</v>
      </c>
      <c r="B14" s="4">
        <v>-0.7</v>
      </c>
      <c r="C14" s="3">
        <v>343.54399999999998</v>
      </c>
      <c r="D14" s="3">
        <v>0.88</v>
      </c>
    </row>
    <row r="15" spans="1:16" x14ac:dyDescent="0.2">
      <c r="A15" s="4">
        <v>343.92599999999999</v>
      </c>
      <c r="B15" s="4">
        <v>-1.07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0.11</v>
      </c>
      <c r="C16" s="3">
        <v>344.30700000000002</v>
      </c>
      <c r="D16" s="3">
        <v>0.04</v>
      </c>
    </row>
    <row r="17" spans="1:4" x14ac:dyDescent="0.2">
      <c r="A17" s="4">
        <v>344.68799999999999</v>
      </c>
      <c r="B17" s="4">
        <v>0.41</v>
      </c>
      <c r="C17" s="3">
        <v>344.68799999999999</v>
      </c>
      <c r="D17" s="3">
        <v>0.37</v>
      </c>
    </row>
    <row r="18" spans="1:4" x14ac:dyDescent="0.2">
      <c r="A18" s="4">
        <v>345.06900000000002</v>
      </c>
      <c r="B18" s="4">
        <v>0.39</v>
      </c>
      <c r="C18" s="3">
        <v>345.06900000000002</v>
      </c>
      <c r="D18" s="3">
        <v>0.42</v>
      </c>
    </row>
    <row r="19" spans="1:4" x14ac:dyDescent="0.2">
      <c r="A19" s="4">
        <v>345.45</v>
      </c>
      <c r="B19" s="4">
        <v>0.56999999999999995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-2.72</v>
      </c>
      <c r="C22" s="3">
        <v>346.59300000000002</v>
      </c>
      <c r="D22" s="3">
        <v>-2.75</v>
      </c>
    </row>
    <row r="23" spans="1:4" x14ac:dyDescent="0.2">
      <c r="A23" s="4">
        <v>346.97399999999999</v>
      </c>
      <c r="B23" s="4">
        <v>-0.11</v>
      </c>
      <c r="C23" s="3">
        <v>346.97399999999999</v>
      </c>
      <c r="D23" s="3">
        <v>0.05</v>
      </c>
    </row>
    <row r="24" spans="1:4" x14ac:dyDescent="0.2">
      <c r="A24" s="4">
        <v>347.35500000000002</v>
      </c>
      <c r="B24" s="4">
        <v>0.03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0.37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0.39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0.39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0.39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0.41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0.41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0.41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0.41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0.42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0.42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0.42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0.42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0.43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0.43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0.45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0.45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0.45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0.46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0.47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0.47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0.5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0.5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0.5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0.5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0.5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0.5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0.49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0.49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0.48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0.48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0.48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0.48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0.48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0.48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0.48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0.48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0.47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0.47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0.47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0.47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0.47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0.46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0.46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0.46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0.46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0.46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0.46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0.45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0.45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0.45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0.44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0.44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0.42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0.41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0.41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0.38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0.38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0.37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0.32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0.31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0.31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0.31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0.32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0.32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0.32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0.32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0.32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0.32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0.33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0.33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0.33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0.33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0.33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0.33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0.33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0.33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0.34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0.34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0.34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0.34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0.34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0.34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0.35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0.35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0.35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0.35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0.35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0.35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0.35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0.36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0.36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0.36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0.36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0.36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0.36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0.36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0.37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0.37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0.37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0.37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0.37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0.37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0.38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0.38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0.38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0.38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0.38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0.39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0.39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0.39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0.39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0.39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0.39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0.41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0.41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0.41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0.41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0.42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0.42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0.42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0.42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0.42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0.43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0.43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0.43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0.43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0.43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0.43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0.43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0.44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0.44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0.44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0.44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0.44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0.44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0.44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0.44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0.45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0.45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0.45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0.45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0.45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0.45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0.45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0.45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0.45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0.45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0.45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0.45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0.45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0.45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0.45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0.45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0.45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0.45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0.45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0.45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0.45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0.45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0.45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0.45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0.45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0.45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0.45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0.45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0.45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0.45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0.45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0.45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0.45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0.44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0.44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0.44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0.44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0.44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0.44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0.44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0.43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0.43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0.43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0.43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0.42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0.42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0.42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0.42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0.41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0.41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0.41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0.4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0.4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0.4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0.39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0.39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0.39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0.38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0.38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0.38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0.37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0.37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0.37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0.36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0.36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0.36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0.35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0.35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0.34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0.34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0.33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0.33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0.32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0.32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0.31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0.31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0.31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0.3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0.3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0.28999999999999998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0.28999999999999998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0.28000000000000003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0.28000000000000003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0.27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0.27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0.26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0.25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0.25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0.25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0.31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0.31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0.34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1.74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1.67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1.64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1.61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1.66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1.74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1.53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1.57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1.55</v>
      </c>
    </row>
    <row r="1918" spans="1:4" x14ac:dyDescent="0.2">
      <c r="A1918" s="4">
        <v>988.202</v>
      </c>
      <c r="B1918" s="4">
        <v>1.57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1.57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1.57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1.39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1.37</v>
      </c>
    </row>
    <row r="1954" spans="1:4" x14ac:dyDescent="0.2">
      <c r="A1954" s="4">
        <v>998.62400000000002</v>
      </c>
      <c r="B1954" s="4">
        <v>1.36</v>
      </c>
      <c r="C1954" s="3">
        <v>998.62400000000002</v>
      </c>
      <c r="D1954" s="3">
        <v>1.33</v>
      </c>
    </row>
    <row r="1955" spans="1:4" x14ac:dyDescent="0.2">
      <c r="A1955" s="4">
        <v>998.91300000000001</v>
      </c>
      <c r="B1955" s="4">
        <v>1.35</v>
      </c>
      <c r="C1955" s="3">
        <v>998.91300000000001</v>
      </c>
      <c r="D1955" s="3">
        <v>1.34</v>
      </c>
    </row>
    <row r="1956" spans="1:4" x14ac:dyDescent="0.2">
      <c r="A1956" s="4">
        <v>999.20100000000002</v>
      </c>
      <c r="B1956" s="4">
        <v>1.35</v>
      </c>
      <c r="C1956" s="3">
        <v>999.20100000000002</v>
      </c>
      <c r="D1956" s="3">
        <v>1.35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1.34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1.35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1.46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1.46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1.27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1.24</v>
      </c>
    </row>
    <row r="1983" spans="1:4" x14ac:dyDescent="0.2">
      <c r="A1983" s="4">
        <v>1006.966</v>
      </c>
      <c r="B1983" s="4">
        <v>1.26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1.2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1.17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1.1599999999999999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1.17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1.1399999999999999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1.1100000000000001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1.1499999999999999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1.06</v>
      </c>
      <c r="C2042" s="3">
        <v>1023.7910000000001</v>
      </c>
      <c r="D2042" s="3">
        <v>1.1000000000000001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1.06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1.05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1.05</v>
      </c>
    </row>
    <row r="2046" spans="1:4" x14ac:dyDescent="0.2">
      <c r="A2046" s="4">
        <v>1024.924</v>
      </c>
      <c r="B2046" s="4">
        <v>1.01</v>
      </c>
      <c r="C2046" s="3">
        <v>1024.924</v>
      </c>
      <c r="D2046" s="3">
        <v>1.06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1.02</v>
      </c>
    </row>
    <row r="2049" spans="1:4" x14ac:dyDescent="0.2">
      <c r="A2049" s="4">
        <v>1025.7739999999999</v>
      </c>
      <c r="B2049" s="4">
        <v>0.95</v>
      </c>
      <c r="C2049" s="3">
        <v>1025.7739999999999</v>
      </c>
      <c r="D2049" s="3">
        <v>1.03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0.32</v>
      </c>
      <c r="C2" s="3">
        <v>338.96600000000001</v>
      </c>
      <c r="D2" s="3">
        <v>-0.48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-0.09</v>
      </c>
      <c r="C3" s="3">
        <v>339.34800000000001</v>
      </c>
      <c r="D3" s="3">
        <v>-1.1200000000000001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0.35</v>
      </c>
      <c r="L3" s="6">
        <f>D650</f>
        <v>0.32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-0.24</v>
      </c>
      <c r="C4" s="3">
        <v>339.73</v>
      </c>
      <c r="D4" s="3">
        <v>-1.1000000000000001</v>
      </c>
    </row>
    <row r="5" spans="1:16" x14ac:dyDescent="0.2">
      <c r="A5" s="4">
        <v>340.11099999999999</v>
      </c>
      <c r="B5" s="4">
        <v>-0.21</v>
      </c>
      <c r="C5" s="3">
        <v>340.11099999999999</v>
      </c>
      <c r="D5" s="3">
        <v>-1.1399999999999999</v>
      </c>
    </row>
    <row r="6" spans="1:16" x14ac:dyDescent="0.2">
      <c r="A6" s="4">
        <v>340.49299999999999</v>
      </c>
      <c r="B6" s="4">
        <v>-0.77</v>
      </c>
      <c r="C6" s="3">
        <v>340.49299999999999</v>
      </c>
      <c r="D6" s="3">
        <v>-2.0699999999999998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1.06</v>
      </c>
      <c r="C8" s="3">
        <v>341.25599999999997</v>
      </c>
      <c r="D8" s="3">
        <v>0.64</v>
      </c>
    </row>
    <row r="9" spans="1:16" x14ac:dyDescent="0.2">
      <c r="A9" s="4">
        <v>341.63799999999998</v>
      </c>
      <c r="B9" s="4">
        <v>0.42</v>
      </c>
      <c r="C9" s="3">
        <v>341.63799999999998</v>
      </c>
      <c r="D9" s="3">
        <v>1.08</v>
      </c>
    </row>
    <row r="10" spans="1:16" x14ac:dyDescent="0.2">
      <c r="A10" s="4">
        <v>342.01900000000001</v>
      </c>
      <c r="B10" s="4">
        <v>0.31</v>
      </c>
      <c r="C10" s="3">
        <v>342.01900000000001</v>
      </c>
      <c r="D10" s="3">
        <v>0.73</v>
      </c>
    </row>
    <row r="11" spans="1:16" x14ac:dyDescent="0.2">
      <c r="A11" s="4">
        <v>342.4</v>
      </c>
      <c r="B11" s="4">
        <v>0.95</v>
      </c>
      <c r="C11" s="3">
        <v>342.4</v>
      </c>
      <c r="D11" s="3">
        <v>1.1000000000000001</v>
      </c>
    </row>
    <row r="12" spans="1:16" x14ac:dyDescent="0.2">
      <c r="A12" s="4">
        <v>342.78199999999998</v>
      </c>
      <c r="B12" s="4">
        <v>0.99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0.41</v>
      </c>
      <c r="C13" s="3">
        <v>343.16300000000001</v>
      </c>
      <c r="D13" s="3">
        <v>0.46</v>
      </c>
    </row>
    <row r="14" spans="1:16" x14ac:dyDescent="0.2">
      <c r="A14" s="4">
        <v>343.54399999999998</v>
      </c>
      <c r="B14" s="4">
        <v>0.83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-0.02</v>
      </c>
    </row>
    <row r="17" spans="1:4" x14ac:dyDescent="0.2">
      <c r="A17" s="4">
        <v>344.68799999999999</v>
      </c>
      <c r="B17" s="4">
        <v>-0.08</v>
      </c>
      <c r="C17" s="3">
        <v>344.68799999999999</v>
      </c>
      <c r="D17" s="3">
        <v>0.09</v>
      </c>
    </row>
    <row r="18" spans="1:4" x14ac:dyDescent="0.2">
      <c r="A18" s="4">
        <v>345.06900000000002</v>
      </c>
      <c r="B18" s="4">
        <v>0.47</v>
      </c>
      <c r="C18" s="3">
        <v>345.06900000000002</v>
      </c>
      <c r="D18" s="3">
        <v>0.2</v>
      </c>
    </row>
    <row r="19" spans="1:4" x14ac:dyDescent="0.2">
      <c r="A19" s="4">
        <v>345.45</v>
      </c>
      <c r="B19" s="4">
        <v>1.07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0.63</v>
      </c>
      <c r="C20" s="3">
        <v>345.83100000000002</v>
      </c>
      <c r="D20" s="3">
        <v>0.42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-2.99</v>
      </c>
      <c r="C22" s="3">
        <v>346.59300000000002</v>
      </c>
      <c r="D22" s="3">
        <v>-2.5499999999999998</v>
      </c>
    </row>
    <row r="23" spans="1:4" x14ac:dyDescent="0.2">
      <c r="A23" s="4">
        <v>346.97399999999999</v>
      </c>
      <c r="B23" s="4">
        <v>-0.19</v>
      </c>
      <c r="C23" s="3">
        <v>346.97399999999999</v>
      </c>
      <c r="D23" s="3">
        <v>0.05</v>
      </c>
    </row>
    <row r="24" spans="1:4" x14ac:dyDescent="0.2">
      <c r="A24" s="4">
        <v>347.35500000000002</v>
      </c>
      <c r="B24" s="4">
        <v>-0.03</v>
      </c>
      <c r="C24" s="3">
        <v>347.35500000000002</v>
      </c>
      <c r="D24" s="3">
        <v>0.15</v>
      </c>
    </row>
    <row r="25" spans="1:4" x14ac:dyDescent="0.2">
      <c r="A25" s="4">
        <v>347.73599999999999</v>
      </c>
      <c r="B25" s="4">
        <v>0.02</v>
      </c>
      <c r="C25" s="3">
        <v>347.73599999999999</v>
      </c>
      <c r="D25" s="3">
        <v>0.2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0.25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0.27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0.26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0.27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0.25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0.24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0.25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0.24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0.24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0.25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0.24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0.25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0.25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0.24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0.25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0.25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0.25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0.25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0.25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0.24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0.25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0.25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0.24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0.25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0.25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0.26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0.26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0.25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0.25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0.25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0.25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0.25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0.26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0.26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0.26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0.25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0.24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0.25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0.25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0.25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0.24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0.24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0.24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0.24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0.24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0.25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0.24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0.25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0.25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0.26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0.26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0.26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0.26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0.26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0.26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0.26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0.26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0.26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0.26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0.27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0.26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0.26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0.27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0.27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0.27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0.27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0.27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0.27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0.27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0.27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0.27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0.27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0.27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0.27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0.27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0.27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0.27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0.27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0.27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0.27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0.27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0.28000000000000003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0.27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0.28000000000000003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0.28000000000000003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0.28000000000000003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0.28000000000000003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0.28000000000000003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0.28000000000000003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0.28999999999999998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0.28000000000000003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0.28000000000000003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0.28000000000000003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0.28000000000000003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0.28000000000000003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0.28999999999999998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0.28999999999999998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0.28999999999999998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0.28999999999999998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0.28999999999999998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0.28999999999999998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0.3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0.3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0.3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0.3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0.3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0.3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0.3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0.3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0.3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0.3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0.3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0.3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0.3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0.31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0.31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0.31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0.31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0.31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0.31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0.31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0.31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0.31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0.31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0.31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0.31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0.31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0.32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0.32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0.32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0.31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0.31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0.32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0.32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0.32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0.32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0.32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0.32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0.32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0.32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0.32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0.33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0.33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0.33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0.33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0.33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0.33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0.33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0.33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0.33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0.34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0.34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0.33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0.34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0.34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0.34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0.34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0.34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0.34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0.34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0.34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0.35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0.35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0.35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0.35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0.35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0.35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0.35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0.35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0.35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0.35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0.36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0.35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0.35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0.36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0.36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0.36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0.36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0.35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0.36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0.36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0.35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0.35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0.35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0.35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0.35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0.36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0.36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0.36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0.36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0.36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0.36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0.36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0.36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0.36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0.36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0.36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0.36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0.36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0.36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0.36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0.36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0.36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0.36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0.36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0.36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0.36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0.36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0.36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0.36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0.36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0.36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0.36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0.36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0.36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0.36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0.36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0.36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0.36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0.36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0.36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0.36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0.35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0.35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0.35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0.35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0.35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0.35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0.35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0.35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0.35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0.35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0.35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0.35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0.35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0.35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0.35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0.35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0.34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0.34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0.34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0.34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0.34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0.34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0.34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0.34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0.34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0.34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0.34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0.33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0.33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0.33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0.33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0.33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0.33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0.33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0.33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0.33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0.33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0.32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0.32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0.32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0.32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0.32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0.32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0.32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0.32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0.32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0.31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0.31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0.31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0.31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0.31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0.31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0.31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0.31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0.3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0.3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0.3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0.3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0.3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0.3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0.3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0.28999999999999998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0.28999999999999998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0.28999999999999998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0.28999999999999998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0.28999999999999998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0.28999999999999998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0.28999999999999998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0.28999999999999998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0.28000000000000003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0.28000000000000003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0.28000000000000003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0.28000000000000003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0.28000000000000003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0.28000000000000003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0.28000000000000003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0.28000000000000003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0.28000000000000003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0.27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0.27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0.27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0.27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0.27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0.27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0.27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0.27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0.26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0.26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0.26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0.26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0.26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0.26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0.26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0.25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0.25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0.25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0.25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0.25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0.25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0.25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0.25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0.25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0.24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0.24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0.24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0.24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0.24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0.24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0.24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0.24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0.23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0.23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0.23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0.23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0.23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0.23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0.23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0.23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0.23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0.22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0.22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0.22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0.22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0.22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0.22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0.22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0.22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0.21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0.21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0.21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0.21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0.21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0.21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0.21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0.21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0.21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0.18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0.18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0.18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0.18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0.18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0.18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0.18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0.18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0.18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0.18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0.19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0.21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0.21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0.21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0.24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0.28000000000000003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0.28999999999999998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0.3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0.3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0.3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0.31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0.31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0.31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0.31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0.31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0.31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0.31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0.31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0.31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0.31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0.31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0.31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0.31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0.31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0.31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0.31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0.3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0.3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0.28999999999999998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0.28999999999999998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0.28999999999999998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0.28999999999999998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0.28000000000000003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0.28000000000000003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0.27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0.27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0.26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0.17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0.17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0.17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0.15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0.15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0.15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0.14000000000000001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0.14000000000000001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0.14000000000000001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0.13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0.13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0.13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0.12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0.12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0.12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0.12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0.11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0.11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0.11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0.11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0.1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0.1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0.1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0.1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0.09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0.09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0.09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0.09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0.09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0.08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0.08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1.56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1.61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1.63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1.69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1.72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1.68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1.61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1.61</v>
      </c>
      <c r="C1882" s="3">
        <v>977.70799999999997</v>
      </c>
      <c r="D1882" s="3">
        <v>1.63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1.69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1.71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1.63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1.54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1.53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1.52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1.55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1.54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1.53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1.53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1.57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1.49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1.48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1.51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1.38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1.38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1.33</v>
      </c>
      <c r="C1954" s="3">
        <v>998.62400000000002</v>
      </c>
      <c r="D1954" s="3">
        <v>1.37</v>
      </c>
    </row>
    <row r="1955" spans="1:4" x14ac:dyDescent="0.2">
      <c r="A1955" s="4">
        <v>998.91300000000001</v>
      </c>
      <c r="B1955" s="4">
        <v>1.32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1.36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1.34</v>
      </c>
    </row>
    <row r="1958" spans="1:4" x14ac:dyDescent="0.2">
      <c r="A1958" s="4">
        <v>999.77800000000002</v>
      </c>
      <c r="B1958" s="4">
        <v>1.29</v>
      </c>
      <c r="C1958" s="3">
        <v>999.77800000000002</v>
      </c>
      <c r="D1958" s="3">
        <v>1.34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1.38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1.35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1.31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1.17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1.1599999999999999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0.98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0.95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0.92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0.9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1.01</v>
      </c>
      <c r="C2049" s="3">
        <v>1025.7739999999999</v>
      </c>
      <c r="D2049" s="3">
        <v>0.81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-0.89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-1.39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0.55000000000000004</v>
      </c>
      <c r="L3" s="6">
        <f>D650</f>
        <v>0.49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-1.39</v>
      </c>
    </row>
    <row r="5" spans="1:16" x14ac:dyDescent="0.2">
      <c r="A5" s="4">
        <v>340.11099999999999</v>
      </c>
      <c r="B5" s="4">
        <v>0.28999999999999998</v>
      </c>
      <c r="C5" s="3">
        <v>340.11099999999999</v>
      </c>
      <c r="D5" s="3">
        <v>-1.45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-2.0299999999999998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0.15</v>
      </c>
      <c r="C8" s="3">
        <v>341.25599999999997</v>
      </c>
      <c r="D8" s="3">
        <v>0.08</v>
      </c>
    </row>
    <row r="9" spans="1:16" x14ac:dyDescent="0.2">
      <c r="A9" s="4">
        <v>341.63799999999998</v>
      </c>
      <c r="B9" s="4">
        <v>0.16</v>
      </c>
      <c r="C9" s="3">
        <v>341.63799999999998</v>
      </c>
      <c r="D9" s="3">
        <v>-0.04</v>
      </c>
    </row>
    <row r="10" spans="1:16" x14ac:dyDescent="0.2">
      <c r="A10" s="4">
        <v>342.01900000000001</v>
      </c>
      <c r="B10" s="4">
        <v>-0.08</v>
      </c>
      <c r="C10" s="3">
        <v>342.01900000000001</v>
      </c>
      <c r="D10" s="3">
        <v>0.02</v>
      </c>
    </row>
    <row r="11" spans="1:16" x14ac:dyDescent="0.2">
      <c r="A11" s="4">
        <v>342.4</v>
      </c>
      <c r="B11" s="4">
        <v>-0.12</v>
      </c>
      <c r="C11" s="3">
        <v>342.4</v>
      </c>
      <c r="D11" s="3">
        <v>0.13</v>
      </c>
    </row>
    <row r="12" spans="1:16" x14ac:dyDescent="0.2">
      <c r="A12" s="4">
        <v>342.78199999999998</v>
      </c>
      <c r="B12" s="4">
        <v>-0.18</v>
      </c>
      <c r="C12" s="3">
        <v>342.78199999999998</v>
      </c>
      <c r="D12" s="3">
        <v>-0.03</v>
      </c>
    </row>
    <row r="13" spans="1:16" x14ac:dyDescent="0.2">
      <c r="A13" s="4">
        <v>343.16300000000001</v>
      </c>
      <c r="B13" s="4">
        <v>-7.0000000000000007E-2</v>
      </c>
      <c r="C13" s="3">
        <v>343.16300000000001</v>
      </c>
      <c r="D13" s="3">
        <v>0.14000000000000001</v>
      </c>
    </row>
    <row r="14" spans="1:16" x14ac:dyDescent="0.2">
      <c r="A14" s="4">
        <v>343.54399999999998</v>
      </c>
      <c r="B14" s="4">
        <v>-0.37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0.06</v>
      </c>
      <c r="C16" s="3">
        <v>344.30700000000002</v>
      </c>
      <c r="D16" s="3">
        <v>-0.4</v>
      </c>
    </row>
    <row r="17" spans="1:4" x14ac:dyDescent="0.2">
      <c r="A17" s="4">
        <v>344.68799999999999</v>
      </c>
      <c r="B17" s="4">
        <v>-0.06</v>
      </c>
      <c r="C17" s="3">
        <v>344.68799999999999</v>
      </c>
      <c r="D17" s="3">
        <v>-0.16</v>
      </c>
    </row>
    <row r="18" spans="1:4" x14ac:dyDescent="0.2">
      <c r="A18" s="4">
        <v>345.06900000000002</v>
      </c>
      <c r="B18" s="4">
        <v>0.04</v>
      </c>
      <c r="C18" s="3">
        <v>345.06900000000002</v>
      </c>
      <c r="D18" s="3">
        <v>-0.12</v>
      </c>
    </row>
    <row r="19" spans="1:4" x14ac:dyDescent="0.2">
      <c r="A19" s="4">
        <v>345.45</v>
      </c>
      <c r="B19" s="4">
        <v>-0.02</v>
      </c>
      <c r="C19" s="3">
        <v>345.45</v>
      </c>
      <c r="D19" s="3">
        <v>-0.09</v>
      </c>
    </row>
    <row r="20" spans="1:4" x14ac:dyDescent="0.2">
      <c r="A20" s="4">
        <v>345.83100000000002</v>
      </c>
      <c r="B20" s="4">
        <v>-0.02</v>
      </c>
      <c r="C20" s="3">
        <v>345.83100000000002</v>
      </c>
      <c r="D20" s="3">
        <v>0.02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-2.62</v>
      </c>
      <c r="C22" s="3">
        <v>346.59300000000002</v>
      </c>
      <c r="D22" s="3">
        <v>-2.7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0.08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0.37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0.39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0.49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0.49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0.49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0.49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0.51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0.51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0.51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0.51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0.51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0.51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0.52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0.52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0.52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0.52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0.52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0.52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0.53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0.53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0.53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0.53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0.53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0.54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0.54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0.54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0.54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0.55000000000000004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0.55000000000000004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0.55000000000000004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0.55000000000000004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0.55000000000000004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0.55000000000000004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0.55000000000000004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0.55000000000000004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0.55000000000000004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0.55000000000000004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0.55000000000000004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0.55000000000000004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0.55000000000000004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0.55000000000000004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0.55000000000000004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0.55000000000000004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0.54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0.54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0.53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0.52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0.52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0.51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0.31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0.31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0.31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0.31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0.31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0.32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0.32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0.32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0.32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0.33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0.33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0.34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0.35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0.35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0.35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0.36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0.36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0.37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0.38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0.44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0.44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0.45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0.45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0.46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0.46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0.47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0.47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0.47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0.47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0.48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0.48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0.48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0.48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0.48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0.49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0.49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0.49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0.49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0.49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0.49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0.49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0.49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0.49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0.49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0.49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0.49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0.49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0.49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0.49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0.49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0.49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0.49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0.49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0.49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0.49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0.49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0.49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0.49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0.49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0.49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0.49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0.49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0.49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0.49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0.48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0.48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0.48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0.48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0.47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0.47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0.46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0.45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0.36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1.61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1.61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1.63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1.65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1.66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1.64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1.65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1.63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1.64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1.62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1.63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1.61</v>
      </c>
      <c r="C1875" s="3">
        <v>975.65899999999999</v>
      </c>
      <c r="D1875" s="3">
        <v>1.77</v>
      </c>
    </row>
    <row r="1876" spans="1:4" x14ac:dyDescent="0.2">
      <c r="A1876" s="4">
        <v>975.952</v>
      </c>
      <c r="B1876" s="4">
        <v>1.61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1.62</v>
      </c>
    </row>
    <row r="1882" spans="1:4" x14ac:dyDescent="0.2">
      <c r="A1882" s="4">
        <v>977.70799999999997</v>
      </c>
      <c r="B1882" s="4">
        <v>1.61</v>
      </c>
      <c r="C1882" s="3">
        <v>977.70799999999997</v>
      </c>
      <c r="D1882" s="3">
        <v>1.61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</v>
      </c>
      <c r="C1884" s="3">
        <v>978.29300000000001</v>
      </c>
      <c r="D1884" s="3">
        <v>1.62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1.59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1.8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1.53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1.51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1.52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1.51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1.49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1.5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1.51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1.52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1.52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1.48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1.48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1.49</v>
      </c>
      <c r="C1930" s="3">
        <v>991.68399999999997</v>
      </c>
      <c r="D1930" s="3">
        <v>1.59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1.61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1.66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1.39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1.35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1.37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1.36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1.36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1.33</v>
      </c>
      <c r="C1954" s="3">
        <v>998.62400000000002</v>
      </c>
      <c r="D1954" s="3">
        <v>1.37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1.36</v>
      </c>
      <c r="C1956" s="3">
        <v>999.20100000000002</v>
      </c>
      <c r="D1956" s="3">
        <v>1.34</v>
      </c>
    </row>
    <row r="1957" spans="1:4" x14ac:dyDescent="0.2">
      <c r="A1957" s="4">
        <v>999.48900000000003</v>
      </c>
      <c r="B1957" s="4">
        <v>1.34</v>
      </c>
      <c r="C1957" s="3">
        <v>999.48900000000003</v>
      </c>
      <c r="D1957" s="3">
        <v>1.33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1.32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1.34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1.34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1.26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1.23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1.21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1.2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1.19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1.2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1.2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1.1599999999999999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1.1599999999999999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1.27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1.28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1.22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1.07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1.06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0.97</v>
      </c>
      <c r="C2049" s="3">
        <v>1025.7739999999999</v>
      </c>
      <c r="D2049" s="3">
        <v>0.99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2019-06-24T21:53:08Z</dcterms:modified>
</cp:coreProperties>
</file>