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8" i="1" l="1"/>
  <c r="R38" i="1"/>
  <c r="Q38" i="1"/>
  <c r="X38" i="1" s="1"/>
  <c r="I38" i="1" s="1"/>
  <c r="Y37" i="1"/>
  <c r="R37" i="1"/>
  <c r="Q37" i="1"/>
  <c r="X37" i="1" s="1"/>
  <c r="I37" i="1" s="1"/>
  <c r="Y36" i="1"/>
  <c r="R36" i="1"/>
  <c r="Q36" i="1"/>
  <c r="X36" i="1" s="1"/>
  <c r="Y35" i="1"/>
  <c r="R35" i="1"/>
  <c r="J35" i="1" s="1"/>
  <c r="Q35" i="1"/>
  <c r="X35" i="1" s="1"/>
  <c r="Y34" i="1"/>
  <c r="R34" i="1"/>
  <c r="Q34" i="1"/>
  <c r="X34" i="1" s="1"/>
  <c r="Y33" i="1"/>
  <c r="R33" i="1"/>
  <c r="Q33" i="1"/>
  <c r="X33" i="1" s="1"/>
  <c r="Y32" i="1"/>
  <c r="R32" i="1"/>
  <c r="Q32" i="1"/>
  <c r="X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J27" i="1"/>
  <c r="Y26" i="1"/>
  <c r="R26" i="1"/>
  <c r="Q26" i="1"/>
  <c r="X26" i="1" s="1"/>
  <c r="Y25" i="1"/>
  <c r="R25" i="1"/>
  <c r="J25" i="1" s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I22" i="1" s="1"/>
  <c r="Y21" i="1"/>
  <c r="R21" i="1"/>
  <c r="Q21" i="1"/>
  <c r="X21" i="1" s="1"/>
  <c r="I21" i="1" s="1"/>
  <c r="J33" i="1" l="1"/>
  <c r="J37" i="1"/>
  <c r="J34" i="1"/>
  <c r="I30" i="1"/>
  <c r="I26" i="1"/>
  <c r="J31" i="1"/>
  <c r="I33" i="1"/>
  <c r="I29" i="1"/>
  <c r="J29" i="1"/>
  <c r="I25" i="1"/>
  <c r="I34" i="1"/>
  <c r="J38" i="1"/>
  <c r="J21" i="1"/>
  <c r="J30" i="1"/>
  <c r="J26" i="1"/>
  <c r="J36" i="1"/>
  <c r="J32" i="1"/>
  <c r="J28" i="1"/>
  <c r="J24" i="1"/>
  <c r="J23" i="1"/>
  <c r="I31" i="1"/>
  <c r="I23" i="1"/>
  <c r="I27" i="1"/>
  <c r="I35" i="1"/>
  <c r="I28" i="1"/>
  <c r="I36" i="1"/>
  <c r="I24" i="1"/>
  <c r="I32" i="1"/>
  <c r="J22" i="1"/>
  <c r="R4" i="1"/>
  <c r="Y20" i="1" l="1"/>
  <c r="R20" i="1"/>
  <c r="Q20" i="1"/>
  <c r="X20" i="1" s="1"/>
  <c r="I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I16" i="1" s="1"/>
  <c r="Y15" i="1"/>
  <c r="R15" i="1"/>
  <c r="Q15" i="1"/>
  <c r="X15" i="1" s="1"/>
  <c r="J20" i="1" l="1"/>
  <c r="J16" i="1"/>
  <c r="J19" i="1"/>
  <c r="J15" i="1"/>
  <c r="J17" i="1"/>
  <c r="J18" i="1"/>
  <c r="I18" i="1"/>
  <c r="I15" i="1"/>
  <c r="I19" i="1"/>
  <c r="I17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14" i="1"/>
  <c r="R13" i="1"/>
  <c r="R12" i="1"/>
  <c r="R11" i="1"/>
  <c r="R10" i="1"/>
  <c r="R9" i="1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Q13" i="1"/>
  <c r="X13" i="1" s="1"/>
  <c r="Y13" i="1"/>
  <c r="Q14" i="1"/>
  <c r="Y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Y11" i="1"/>
  <c r="Y10" i="1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12" i="1"/>
  <c r="Q12" i="1"/>
  <c r="X12" i="1" s="1"/>
  <c r="Q10" i="1"/>
  <c r="X10" i="1" s="1"/>
  <c r="Q11" i="1"/>
  <c r="Y9" i="1"/>
  <c r="Q9" i="1"/>
  <c r="X9" i="1" s="1"/>
  <c r="Y8" i="1"/>
  <c r="Q8" i="1"/>
  <c r="X8" i="1" s="1"/>
  <c r="I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12" i="1" l="1"/>
  <c r="I3" i="1"/>
  <c r="I5" i="1"/>
  <c r="I7" i="1"/>
  <c r="I9" i="1"/>
  <c r="J6" i="1"/>
  <c r="I10" i="1"/>
  <c r="J13" i="1"/>
  <c r="X6" i="1"/>
  <c r="I6" i="1" s="1"/>
  <c r="J11" i="1"/>
  <c r="J3" i="1"/>
  <c r="I13" i="1"/>
  <c r="J12" i="1"/>
  <c r="J10" i="1"/>
  <c r="J5" i="1"/>
  <c r="J14" i="1"/>
  <c r="J7" i="1"/>
  <c r="X11" i="1"/>
  <c r="I11" i="1" s="1"/>
  <c r="X14" i="1"/>
  <c r="I14" i="1" s="1"/>
  <c r="J8" i="1"/>
  <c r="J9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<sst xmlns="http://schemas.openxmlformats.org/spreadsheetml/2006/main" count="95" uniqueCount="51">
  <si>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</si>
  <si>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</si>
  <si>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</si>
  <si>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</si>
  <si>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</si>
  <si>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</si>
  <si>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</si>
  <si>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</si>
  <si>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</si>
  <si>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</si>
  <si>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</si>
  <si>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</si>
  <si>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</si>
  <si>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</si>
  <si>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</si>
  <si>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</si>
  <si>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</si>
  <si>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</si>
  <si>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</si>
  <si>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</si>
  <si>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</si>
  <si>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</si>
  <si>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</si>
  <si>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</si>
  <si>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</si>
  <si>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</si>
  <si>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</si>
  <si>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</si>
  <si>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</si>
  <si>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</si>
  <si>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</si>
  <si>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</si>
  <si>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</si>
  <si>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</si>
  <si>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</si>
  <si>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</si>
  <si>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</si>
  <si>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</si>
  <si>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</si>
  <si>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</si>
  <si>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</si>
  <si>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</si>
  <si>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</si>
  <si>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</si>
  <si>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</si>
  <si>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</si>
  <si>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</si>
  <si>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</si>
  <si>
    <t>Chinook</t>
  </si>
  <si>
    <t>Head Tank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</si>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</sst>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"/>
  <sheetViews>
    <sheetView tabSelected="1" zoomScale="110" zoomScaleNormal="110" workbookViewId="0">
      <selection activeCell="B19" sqref="B19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28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7.6220765577382936</v>
      </c>
      <c r="J3" s="18">
        <f>R3+(LOG10((Q3-S3)/(T3-(Q3*U3))))</f>
        <v>7.6256368272722739</v>
      </c>
      <c r="K3" s="30">
        <v>0.05</v>
      </c>
      <c r="L3" s="30">
        <v>7.0000000000000007E-2</v>
      </c>
      <c r="M3" s="30">
        <v>0.15</v>
      </c>
      <c r="N3" s="31">
        <v>0.57999999999999996</v>
      </c>
      <c r="O3" s="31">
        <v>0.53</v>
      </c>
      <c r="P3" s="31">
        <v>0.17</v>
      </c>
      <c r="Q3" s="18">
        <f>((O3-L3-(P3-M3))/(N3-K3-(P3-M3)))</f>
        <v>0.86274509803921584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0.85611302976909731</v>
      </c>
      <c r="Y3" s="18">
        <f t="shared" ref="Y3:Y12" si="0">M3-P3</f>
        <v>-2.0000000000000018E-2</v>
      </c>
    </row>
    <row r="4" spans="1:25" s="33" customFormat="1" x14ac:dyDescent="0.2">
      <c r="A4" s="15">
        <v>2</v>
      </c>
      <c r="B4" s="15" t="s">
        <v>47</v>
      </c>
      <c r="C4" s="15">
        <v>28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12" si="1">R4+(LOG10((X4-S4)/(T4-(X4*U4))))</f>
        <v>7.6378328799520787</v>
      </c>
      <c r="J4" s="18">
        <f>R4+(LOG10((Q4-S4)/(T4-(Q4*U4))))</f>
        <v>7.6411960364863623</v>
      </c>
      <c r="K4" s="5">
        <v>0.01</v>
      </c>
      <c r="L4" s="5">
        <v>0.03</v>
      </c>
      <c r="M4" s="5">
        <v>0.12</v>
      </c>
      <c r="N4" s="6">
        <v>0.64</v>
      </c>
      <c r="O4" s="6">
        <v>0.59</v>
      </c>
      <c r="P4" s="6">
        <v>0.1</v>
      </c>
      <c r="Q4" s="29">
        <f>((O4-L4-(P4-M4))/(N4-K4-(P4-M4)))</f>
        <v>0.89230769230769225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0.88583709218188622</v>
      </c>
      <c r="Y4" s="18">
        <f t="shared" si="0"/>
        <v>1.999999999999999E-2</v>
      </c>
    </row>
    <row r="5" spans="1:25" s="29" customFormat="1" x14ac:dyDescent="0.2">
      <c r="A5" s="15">
        <v>3</v>
      </c>
      <c r="B5" s="15" t="s">
        <v>47</v>
      </c>
      <c r="C5" s="15">
        <v>29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7.6274543951439231</v>
      </c>
      <c r="J5" s="29">
        <f t="shared" ref="J5:J12" si="2">R5+(LOG10((Q5-S5)/(T5-(Q5*U5))))</f>
        <v>7.6309466251293312</v>
      </c>
      <c r="K5" s="30">
        <v>0.08</v>
      </c>
      <c r="L5" s="30">
        <v>0.09</v>
      </c>
      <c r="M5" s="30">
        <v>0.18</v>
      </c>
      <c r="N5" s="31">
        <v>0.62</v>
      </c>
      <c r="O5" s="31">
        <v>0.56000000000000005</v>
      </c>
      <c r="P5" s="31">
        <v>0.17</v>
      </c>
      <c r="Q5" s="29">
        <f>((O5-L5-(P5-M5))/(N5-K5-(P5-M5)))</f>
        <v>0.8727272727272728</v>
      </c>
      <c r="R5" s="32">
        <f t="shared" ref="R5:R14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0.86614972616822083</v>
      </c>
      <c r="Y5" s="18">
        <f t="shared" si="0"/>
        <v>9.9999999999999811E-3</v>
      </c>
    </row>
    <row r="6" spans="1:25" x14ac:dyDescent="0.2">
      <c r="A6" s="15">
        <v>4</v>
      </c>
      <c r="B6" s="15" t="s">
        <v>47</v>
      </c>
      <c r="C6" s="15">
        <v>29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7.6130035760951849</v>
      </c>
      <c r="J6" s="29">
        <f t="shared" si="2"/>
        <v>7.6166804613824226</v>
      </c>
      <c r="K6" s="5">
        <v>-0.05</v>
      </c>
      <c r="L6" s="5">
        <v>-0.02</v>
      </c>
      <c r="M6" s="5">
        <v>7.0000000000000007E-2</v>
      </c>
      <c r="N6" s="6">
        <v>0.61</v>
      </c>
      <c r="O6" s="6">
        <v>0.54</v>
      </c>
      <c r="P6" s="6">
        <v>0.08</v>
      </c>
      <c r="Q6" s="15">
        <f>((O6-L6-(P6-M6))/(N6-K6-(P6-M6)))</f>
        <v>0.84615384615384615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12" si="4">Q6-(H6*(V6+(W6*Q6)))</f>
        <v>0.83943115800681756</v>
      </c>
      <c r="Y6" s="18">
        <f t="shared" si="0"/>
        <v>-9.999999999999995E-3</v>
      </c>
    </row>
    <row r="7" spans="1:25" x14ac:dyDescent="0.2">
      <c r="A7" s="15">
        <v>5</v>
      </c>
      <c r="B7" s="15" t="s">
        <v>50</v>
      </c>
      <c r="C7" s="15"/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7.6130035760951849</v>
      </c>
      <c r="J7" s="29">
        <f t="shared" si="2"/>
        <v>7.6166804613824226</v>
      </c>
      <c r="K7" s="30">
        <v>0.05</v>
      </c>
      <c r="L7" s="30">
        <v>7.0000000000000007E-2</v>
      </c>
      <c r="M7" s="30">
        <v>0.16</v>
      </c>
      <c r="N7" s="31">
        <v>0.69</v>
      </c>
      <c r="O7" s="31">
        <v>0.61</v>
      </c>
      <c r="P7" s="31">
        <v>0.15</v>
      </c>
      <c r="Q7" s="15">
        <f t="shared" ref="Q7:Q12" si="5">((O7-L7-(P7-M7))/(N7-K7-(P7-M7)))</f>
        <v>0.84615384615384637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0.83943115800681778</v>
      </c>
      <c r="Y7" s="18">
        <f t="shared" si="0"/>
        <v>1.0000000000000009E-2</v>
      </c>
    </row>
    <row r="8" spans="1:25" x14ac:dyDescent="0.2">
      <c r="A8" s="15">
        <v>6</v>
      </c>
      <c r="B8" s="15" t="s">
        <v>50</v>
      </c>
      <c r="C8" s="15"/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7.5986370345588607</v>
      </c>
      <c r="J8" s="29">
        <f t="shared" si="2"/>
        <v>7.6025033702148974</v>
      </c>
      <c r="K8" s="30">
        <v>0.04</v>
      </c>
      <c r="L8" s="30">
        <v>0.06</v>
      </c>
      <c r="M8" s="30">
        <v>0.14000000000000001</v>
      </c>
      <c r="N8" s="31">
        <v>0.43</v>
      </c>
      <c r="O8" s="31">
        <v>0.38</v>
      </c>
      <c r="P8" s="31">
        <v>0.14000000000000001</v>
      </c>
      <c r="Q8" s="15">
        <f t="shared" si="5"/>
        <v>0.82051282051282048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0.81365008346511281</v>
      </c>
      <c r="Y8" s="18">
        <f t="shared" si="0"/>
        <v>0</v>
      </c>
    </row>
    <row r="9" spans="1:25" x14ac:dyDescent="0.2">
      <c r="A9" s="15">
        <v>1</v>
      </c>
      <c r="B9" s="15" t="s">
        <v>48</v>
      </c>
      <c r="C9" s="15">
        <v>1</v>
      </c>
      <c r="D9" s="16">
        <v>0.45833333333333331</v>
      </c>
      <c r="E9" s="28">
        <v>43637</v>
      </c>
      <c r="F9" s="29">
        <v>25</v>
      </c>
      <c r="G9" s="29">
        <v>29.6</v>
      </c>
      <c r="H9" s="18">
        <v>9.5E-4</v>
      </c>
      <c r="I9" s="18">
        <f t="shared" si="1"/>
        <v>7.5991575781131617</v>
      </c>
      <c r="J9" s="29">
        <f t="shared" si="2"/>
        <v>7.6030169449108733</v>
      </c>
      <c r="K9" s="30">
        <v>0</v>
      </c>
      <c r="L9" s="30">
        <v>0.01</v>
      </c>
      <c r="M9" s="30">
        <v>0.09</v>
      </c>
      <c r="N9" s="31">
        <v>0.56000000000000005</v>
      </c>
      <c r="O9" s="31">
        <v>0.47</v>
      </c>
      <c r="P9" s="31">
        <v>0.09</v>
      </c>
      <c r="Q9" s="15">
        <f t="shared" si="5"/>
        <v>0.82142857142857129</v>
      </c>
      <c r="R9" s="32">
        <f t="shared" si="3"/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11.941370388885369</v>
      </c>
      <c r="W9" s="18">
        <v>-5.7493759226184871</v>
      </c>
      <c r="X9" s="18">
        <f t="shared" si="4"/>
        <v>0.8145708361273164</v>
      </c>
      <c r="Y9" s="18">
        <f t="shared" si="0"/>
        <v>0</v>
      </c>
    </row>
    <row r="10" spans="1:25" x14ac:dyDescent="0.2">
      <c r="A10" s="15">
        <v>2</v>
      </c>
      <c r="B10" s="15" t="s">
        <v>48</v>
      </c>
      <c r="C10" s="15">
        <v>1</v>
      </c>
      <c r="D10" s="16">
        <v>0.45833333333333331</v>
      </c>
      <c r="E10" s="28">
        <v>43637</v>
      </c>
      <c r="F10" s="29">
        <v>25</v>
      </c>
      <c r="G10" s="29">
        <v>29.6</v>
      </c>
      <c r="H10" s="18">
        <v>9.5E-4</v>
      </c>
      <c r="I10" s="18">
        <f t="shared" si="1"/>
        <v>7.613003576095184</v>
      </c>
      <c r="J10" s="29">
        <f t="shared" si="2"/>
        <v>7.6166804613824217</v>
      </c>
      <c r="K10" s="30">
        <v>0</v>
      </c>
      <c r="L10" s="30">
        <v>0.02</v>
      </c>
      <c r="M10" s="30">
        <v>0.11</v>
      </c>
      <c r="N10" s="31">
        <v>0.53</v>
      </c>
      <c r="O10" s="31">
        <v>0.47</v>
      </c>
      <c r="P10" s="31">
        <v>0.12</v>
      </c>
      <c r="Q10" s="15">
        <f t="shared" si="5"/>
        <v>0.84615384615384603</v>
      </c>
      <c r="R10" s="32">
        <f t="shared" si="3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11.941370388885369</v>
      </c>
      <c r="W10" s="18">
        <v>-5.7493759226184871</v>
      </c>
      <c r="X10" s="18">
        <f t="shared" si="4"/>
        <v>0.83943115800681745</v>
      </c>
      <c r="Y10" s="18">
        <f t="shared" si="0"/>
        <v>-9.999999999999995E-3</v>
      </c>
    </row>
    <row r="11" spans="1:25" x14ac:dyDescent="0.2">
      <c r="A11" s="15">
        <v>3</v>
      </c>
      <c r="B11" s="15" t="s">
        <v>48</v>
      </c>
      <c r="C11" s="15">
        <v>2</v>
      </c>
      <c r="D11" s="16">
        <v>0.45833333333333331</v>
      </c>
      <c r="E11" s="28">
        <v>43637</v>
      </c>
      <c r="F11" s="29">
        <v>25</v>
      </c>
      <c r="G11" s="29">
        <v>29.6</v>
      </c>
      <c r="H11" s="18">
        <v>9.5E-4</v>
      </c>
      <c r="I11" s="18">
        <f t="shared" si="1"/>
        <v>7.5973094654711781</v>
      </c>
      <c r="J11" s="29">
        <f t="shared" si="2"/>
        <v>7.6011936101725075</v>
      </c>
      <c r="K11" s="30">
        <v>-0.01</v>
      </c>
      <c r="L11" s="30">
        <v>0.02</v>
      </c>
      <c r="M11" s="30">
        <v>0.11</v>
      </c>
      <c r="N11" s="31">
        <v>0.44</v>
      </c>
      <c r="O11" s="31">
        <v>0.39</v>
      </c>
      <c r="P11" s="31">
        <v>0.12</v>
      </c>
      <c r="Q11" s="15">
        <f t="shared" si="5"/>
        <v>0.81818181818181812</v>
      </c>
      <c r="R11" s="32">
        <f t="shared" si="3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11.941370388885369</v>
      </c>
      <c r="W11" s="18">
        <v>-5.7493759226184871</v>
      </c>
      <c r="X11" s="18">
        <f t="shared" si="4"/>
        <v>0.81130634941586688</v>
      </c>
      <c r="Y11" s="18">
        <f t="shared" si="0"/>
        <v>-9.999999999999995E-3</v>
      </c>
    </row>
    <row r="12" spans="1:25" x14ac:dyDescent="0.2">
      <c r="A12" s="15">
        <v>4</v>
      </c>
      <c r="B12" s="15" t="s">
        <v>48</v>
      </c>
      <c r="C12" s="15">
        <v>2</v>
      </c>
      <c r="D12" s="16">
        <v>0.45833333333333331</v>
      </c>
      <c r="E12" s="28">
        <v>43637</v>
      </c>
      <c r="F12" s="29">
        <v>25</v>
      </c>
      <c r="G12" s="29">
        <v>29.6</v>
      </c>
      <c r="H12" s="18">
        <v>9.5E-4</v>
      </c>
      <c r="I12" s="18">
        <f t="shared" si="1"/>
        <v>7.6058738781783566</v>
      </c>
      <c r="J12" s="29">
        <f t="shared" si="2"/>
        <v>7.6096440380352748</v>
      </c>
      <c r="K12" s="30">
        <v>0</v>
      </c>
      <c r="L12" s="30">
        <v>0.02</v>
      </c>
      <c r="M12" s="30">
        <v>0.11</v>
      </c>
      <c r="N12" s="31">
        <v>0.43</v>
      </c>
      <c r="O12" s="31">
        <v>0.38</v>
      </c>
      <c r="P12" s="31">
        <v>0.12</v>
      </c>
      <c r="Q12" s="15">
        <f t="shared" si="5"/>
        <v>0.83333333333333326</v>
      </c>
      <c r="R12" s="32">
        <f t="shared" si="3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11.941370388885369</v>
      </c>
      <c r="W12" s="18">
        <v>-5.7493759226184871</v>
      </c>
      <c r="X12" s="18">
        <f t="shared" si="4"/>
        <v>0.82654062073596513</v>
      </c>
      <c r="Y12" s="18">
        <f t="shared" si="0"/>
        <v>-9.999999999999995E-3</v>
      </c>
    </row>
    <row r="13" spans="1:25" x14ac:dyDescent="0.2">
      <c r="A13" s="15">
        <v>5</v>
      </c>
      <c r="B13" s="15" t="s">
        <v>48</v>
      </c>
      <c r="C13" s="15">
        <v>3</v>
      </c>
      <c r="D13" s="16">
        <v>0.45833333333333331</v>
      </c>
      <c r="E13" s="28">
        <v>43637</v>
      </c>
      <c r="F13" s="29">
        <v>25</v>
      </c>
      <c r="G13" s="29">
        <v>29.6</v>
      </c>
      <c r="H13" s="18">
        <v>9.5E-4</v>
      </c>
      <c r="I13" s="29">
        <f>R13+(LOG10((X13-S13)/(T13-(X13*U13))))</f>
        <v>7.6190319735621834</v>
      </c>
      <c r="J13" s="29">
        <f>R13+(LOG10((Q13-S13)/(T13-(Q13*U13))))</f>
        <v>7.6226311181057298</v>
      </c>
      <c r="K13" s="30">
        <v>0.03</v>
      </c>
      <c r="L13" s="30">
        <v>0.06</v>
      </c>
      <c r="M13" s="30">
        <v>0.15</v>
      </c>
      <c r="N13" s="31">
        <v>0.11</v>
      </c>
      <c r="O13" s="31">
        <v>0.13</v>
      </c>
      <c r="P13" s="31">
        <v>0.16</v>
      </c>
      <c r="Q13" s="15">
        <f>((O13-L13-(P13-M13))/(N13-K13-(P13-M13)))</f>
        <v>0.85714285714285721</v>
      </c>
      <c r="R13" s="32">
        <f t="shared" si="3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>
        <f>Q13-(H13*(V13+(W13*Q13)))</f>
        <v>0.85048018995326258</v>
      </c>
      <c r="Y13" s="18">
        <f>M13-P13</f>
        <v>-1.0000000000000009E-2</v>
      </c>
    </row>
    <row r="14" spans="1:25" x14ac:dyDescent="0.2">
      <c r="A14" s="15">
        <v>6</v>
      </c>
      <c r="B14" s="15" t="s">
        <v>48</v>
      </c>
      <c r="C14" s="15">
        <v>3</v>
      </c>
      <c r="D14" s="16">
        <v>0.45833333333333331</v>
      </c>
      <c r="E14" s="28">
        <v>43637</v>
      </c>
      <c r="F14" s="29">
        <v>25</v>
      </c>
      <c r="G14" s="29">
        <v>29.6</v>
      </c>
      <c r="H14" s="18">
        <v>9.5E-4</v>
      </c>
      <c r="I14" s="29">
        <f>R14+(LOG10((X14-S14)/(T14-(X14*U14))))</f>
        <v>7.5973094654711781</v>
      </c>
      <c r="J14" s="29">
        <f>R14+(LOG10((Q14-S14)/(T14-(Q14*U14))))</f>
        <v>7.6011936101725075</v>
      </c>
      <c r="K14" s="30">
        <v>-0.04</v>
      </c>
      <c r="L14" s="30">
        <v>-0.02</v>
      </c>
      <c r="M14" s="30">
        <v>7.0000000000000007E-2</v>
      </c>
      <c r="N14" s="31">
        <v>0.52</v>
      </c>
      <c r="O14" s="31">
        <v>0.44</v>
      </c>
      <c r="P14" s="31">
        <v>0.08</v>
      </c>
      <c r="Q14" s="15">
        <f>((O14-L14-(P14-M14))/(N14-K14-(P14-M14)))</f>
        <v>0.81818181818181812</v>
      </c>
      <c r="R14" s="32">
        <f t="shared" si="3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>
        <f>Q14-(H14*(V14+(W14*Q14)))</f>
        <v>0.81130634941586677</v>
      </c>
      <c r="Y14" s="18">
        <f>M14-P14</f>
        <v>-9.999999999999995E-3</v>
      </c>
    </row>
    <row r="15" spans="1:25" x14ac:dyDescent="0.2">
      <c r="A15" s="15" t="s">
        <v>49</v>
      </c>
      <c r="B15" s="15"/>
      <c r="C15" s="15"/>
      <c r="D15" s="16">
        <v>0.45833333333333331</v>
      </c>
      <c r="E15" s="28">
        <v>43637</v>
      </c>
      <c r="F15" s="18">
        <v>25</v>
      </c>
      <c r="G15" s="29">
        <v>29.6</v>
      </c>
      <c r="H15" s="18">
        <v>9.5E-4</v>
      </c>
      <c r="I15" s="18">
        <f t="shared" ref="I15:I20" si="6">R15+(LOG10((X15-S15)/(T15-(X15*U15))))</f>
        <v>7.6360366964317823</v>
      </c>
      <c r="J15" s="18">
        <f t="shared" ref="J15:J20" si="7">R15+(LOG10((Q15-S15)/(T15-(Q15*U15))))</f>
        <v>7.6394219831906049</v>
      </c>
      <c r="K15" s="30">
        <v>0.05</v>
      </c>
      <c r="L15" s="30">
        <v>7.0000000000000007E-2</v>
      </c>
      <c r="M15" s="30">
        <v>0.15</v>
      </c>
      <c r="N15" s="31">
        <v>0.5</v>
      </c>
      <c r="O15" s="31">
        <v>0.47</v>
      </c>
      <c r="P15" s="31">
        <v>0.15</v>
      </c>
      <c r="Q15" s="18">
        <f t="shared" ref="Q15:Q20" si="8">((O15-L15-(P15-M15))/(N15-K15-(P15-M15)))</f>
        <v>0.88888888888888884</v>
      </c>
      <c r="R15" s="18">
        <f t="shared" ref="R15:R20" si="9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>
        <f t="shared" ref="X15:X20" si="10">Q15-(H15*(V15+(W15*Q15)))</f>
        <v>0.88239961557632551</v>
      </c>
      <c r="Y15" s="18">
        <f t="shared" ref="Y15:Y20" si="11">M15-P15</f>
        <v>0</v>
      </c>
    </row>
    <row r="16" spans="1:25" x14ac:dyDescent="0.2">
      <c r="A16" s="15" t="s">
        <v>49</v>
      </c>
      <c r="B16" s="15"/>
      <c r="C16" s="15"/>
      <c r="D16" s="16">
        <v>0.45833333333333331</v>
      </c>
      <c r="E16" s="28">
        <v>43637</v>
      </c>
      <c r="F16" s="18">
        <v>25</v>
      </c>
      <c r="G16" s="29">
        <v>29.6</v>
      </c>
      <c r="H16" s="18">
        <v>9.5E-4</v>
      </c>
      <c r="I16" s="18">
        <f t="shared" si="6"/>
        <v>7.6407875843413908</v>
      </c>
      <c r="J16" s="18">
        <f t="shared" si="7"/>
        <v>7.644114524543042</v>
      </c>
      <c r="K16" s="30">
        <v>7.0000000000000007E-2</v>
      </c>
      <c r="L16" s="30">
        <v>0.08</v>
      </c>
      <c r="M16" s="30">
        <v>0.17</v>
      </c>
      <c r="N16" s="31">
        <v>0.56000000000000005</v>
      </c>
      <c r="O16" s="31">
        <v>0.52</v>
      </c>
      <c r="P16" s="31">
        <v>0.17</v>
      </c>
      <c r="Q16" s="18">
        <f t="shared" si="8"/>
        <v>0.89795918367346927</v>
      </c>
      <c r="R16" s="18">
        <f t="shared" si="9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>
        <f t="shared" si="10"/>
        <v>0.89151945146862921</v>
      </c>
      <c r="Y16" s="18">
        <f t="shared" si="11"/>
        <v>0</v>
      </c>
    </row>
    <row r="17" spans="4:25" x14ac:dyDescent="0.2">
      <c r="D17" s="16">
        <v>0.45833333333333331</v>
      </c>
      <c r="E17" s="28">
        <v>43637</v>
      </c>
      <c r="F17" s="18">
        <v>25</v>
      </c>
      <c r="G17" s="29">
        <v>29.6</v>
      </c>
      <c r="H17" s="18">
        <v>9.5E-4</v>
      </c>
      <c r="I17" s="18" t="e">
        <f t="shared" si="6"/>
        <v>#DIV/0!</v>
      </c>
      <c r="J17" s="18" t="e">
        <f t="shared" si="7"/>
        <v>#DIV/0!</v>
      </c>
      <c r="K17" s="30"/>
      <c r="L17" s="30"/>
      <c r="M17" s="30"/>
      <c r="N17" s="31"/>
      <c r="O17" s="31"/>
      <c r="P17" s="31"/>
      <c r="Q17" s="18" t="e">
        <f t="shared" si="8"/>
        <v>#DIV/0!</v>
      </c>
      <c r="R17" s="18">
        <f t="shared" si="9"/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11.941370388885399</v>
      </c>
      <c r="W17" s="18">
        <v>-5.7493759226184897</v>
      </c>
      <c r="X17" s="18" t="e">
        <f t="shared" si="10"/>
        <v>#DIV/0!</v>
      </c>
      <c r="Y17" s="18">
        <f t="shared" si="11"/>
        <v>0</v>
      </c>
    </row>
    <row r="18" spans="4:25" x14ac:dyDescent="0.2">
      <c r="D18" s="16">
        <v>0.45833333333333331</v>
      </c>
      <c r="E18" s="28">
        <v>43637</v>
      </c>
      <c r="F18" s="18">
        <v>25</v>
      </c>
      <c r="G18" s="29">
        <v>29.6</v>
      </c>
      <c r="H18" s="18">
        <v>9.5E-4</v>
      </c>
      <c r="I18" s="18" t="e">
        <f t="shared" si="6"/>
        <v>#DIV/0!</v>
      </c>
      <c r="J18" s="18" t="e">
        <f t="shared" si="7"/>
        <v>#DIV/0!</v>
      </c>
      <c r="K18" s="30"/>
      <c r="L18" s="30"/>
      <c r="M18" s="30"/>
      <c r="N18" s="31"/>
      <c r="O18" s="31"/>
      <c r="P18" s="31"/>
      <c r="Q18" s="18" t="e">
        <f t="shared" si="8"/>
        <v>#DIV/0!</v>
      </c>
      <c r="R18" s="18">
        <f t="shared" si="9"/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11.941370388885399</v>
      </c>
      <c r="W18" s="18">
        <v>-5.7493759226184897</v>
      </c>
      <c r="X18" s="18" t="e">
        <f t="shared" si="10"/>
        <v>#DIV/0!</v>
      </c>
      <c r="Y18" s="18">
        <f t="shared" si="11"/>
        <v>0</v>
      </c>
    </row>
    <row r="19" spans="4:25" x14ac:dyDescent="0.2">
      <c r="D19" s="16">
        <v>0.45833333333333331</v>
      </c>
      <c r="E19" s="28">
        <v>43637</v>
      </c>
      <c r="F19" s="18">
        <v>25</v>
      </c>
      <c r="G19" s="29">
        <v>29.6</v>
      </c>
      <c r="H19" s="18">
        <v>9.5E-4</v>
      </c>
      <c r="I19" s="18" t="e">
        <f t="shared" si="6"/>
        <v>#DIV/0!</v>
      </c>
      <c r="J19" s="18" t="e">
        <f t="shared" si="7"/>
        <v>#DIV/0!</v>
      </c>
      <c r="K19" s="30"/>
      <c r="L19" s="30"/>
      <c r="M19" s="30"/>
      <c r="N19" s="31"/>
      <c r="O19" s="31"/>
      <c r="P19" s="31"/>
      <c r="Q19" s="18" t="e">
        <f t="shared" si="8"/>
        <v>#DIV/0!</v>
      </c>
      <c r="R19" s="18">
        <f t="shared" si="9"/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11.941370388885399</v>
      </c>
      <c r="W19" s="18">
        <v>-5.7493759226184897</v>
      </c>
      <c r="X19" s="18" t="e">
        <f t="shared" si="10"/>
        <v>#DIV/0!</v>
      </c>
      <c r="Y19" s="18">
        <f t="shared" si="11"/>
        <v>0</v>
      </c>
    </row>
    <row r="20" spans="4:25" x14ac:dyDescent="0.2">
      <c r="D20" s="16">
        <v>0.45833333333333331</v>
      </c>
      <c r="E20" s="28">
        <v>43637</v>
      </c>
      <c r="F20" s="18">
        <v>25</v>
      </c>
      <c r="G20" s="29">
        <v>29.6</v>
      </c>
      <c r="H20" s="18">
        <v>9.5E-4</v>
      </c>
      <c r="I20" s="18" t="e">
        <f t="shared" si="6"/>
        <v>#DIV/0!</v>
      </c>
      <c r="J20" s="18" t="e">
        <f t="shared" si="7"/>
        <v>#DIV/0!</v>
      </c>
      <c r="K20" s="30"/>
      <c r="L20" s="30"/>
      <c r="M20" s="30"/>
      <c r="N20" s="31"/>
      <c r="O20" s="31"/>
      <c r="P20" s="31"/>
      <c r="Q20" s="18" t="e">
        <f t="shared" si="8"/>
        <v>#DIV/0!</v>
      </c>
      <c r="R20" s="18">
        <f t="shared" si="9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11.941370388885399</v>
      </c>
      <c r="W20" s="18">
        <v>-5.7493759226184897</v>
      </c>
      <c r="X20" s="18" t="e">
        <f t="shared" si="10"/>
        <v>#DIV/0!</v>
      </c>
      <c r="Y20" s="18">
        <f t="shared" si="11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ref="I21:I22" si="12">R21+(LOG10((X21-S21)/(T21-(X21*U21))))</f>
        <v>#DIV/0!</v>
      </c>
      <c r="J21" s="18" t="e">
        <f t="shared" ref="J21:J22" si="13">R21+(LOG10((Q21-S21)/(T21-(Q21*U21))))</f>
        <v>#DIV/0!</v>
      </c>
      <c r="K21" s="30"/>
      <c r="L21" s="30"/>
      <c r="M21" s="30"/>
      <c r="N21" s="31"/>
      <c r="O21" s="31"/>
      <c r="P21" s="31"/>
      <c r="Q21" s="18" t="e">
        <f t="shared" ref="Q21:Q22" si="14">((O21-L21-(P21-M21))/(N21-K21-(P21-M21)))</f>
        <v>#DIV/0!</v>
      </c>
      <c r="R21" s="18">
        <f t="shared" ref="R21:R22" si="15">(1245.69/(F21+273.15))+3.8275+0.00211*(35-G21)</f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11.941370388885399</v>
      </c>
      <c r="W21" s="18">
        <v>-5.7493759226184897</v>
      </c>
      <c r="X21" s="18" t="e">
        <f t="shared" ref="X21:X22" si="16">Q21-(H21*(V21+(W21*Q21)))</f>
        <v>#DIV/0!</v>
      </c>
      <c r="Y21" s="18">
        <f t="shared" ref="Y21:Y32" si="17">M21-P21</f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2"/>
        <v>#DIV/0!</v>
      </c>
      <c r="J22" s="18" t="e">
        <f t="shared" si="13"/>
        <v>#DIV/0!</v>
      </c>
      <c r="K22" s="30"/>
      <c r="L22" s="30"/>
      <c r="M22" s="30"/>
      <c r="N22" s="31"/>
      <c r="O22" s="31"/>
      <c r="P22" s="31"/>
      <c r="Q22" s="18" t="e">
        <f t="shared" si="14"/>
        <v>#DIV/0!</v>
      </c>
      <c r="R22" s="18">
        <f t="shared" si="15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11.941370388885399</v>
      </c>
      <c r="W22" s="18">
        <v>-5.7493759226184897</v>
      </c>
      <c r="X22" s="18" t="e">
        <f t="shared" si="16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>R23+(LOG10((X23-S23)/(T23-X23*U23)))</f>
        <v>#DIV/0!</v>
      </c>
      <c r="J23" s="18" t="e">
        <f>R23+(LOG10((Q23-S23)/(T23-(Q23*U23))))</f>
        <v>#DIV/0!</v>
      </c>
      <c r="K23" s="30"/>
      <c r="L23" s="30"/>
      <c r="M23" s="30"/>
      <c r="N23" s="31"/>
      <c r="O23" s="31"/>
      <c r="P23" s="31"/>
      <c r="Q23" s="18" t="e">
        <f>((O23-L23-(P23-M23))/(N23-K23-(P23-M23)))</f>
        <v>#DIV/0!</v>
      </c>
      <c r="R23" s="18">
        <f>(1245.69/(F23+273.15))+3.8275+0.00211*(35-G24)</f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>Q23-(H23*(V23+(W23*Q23)))</f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>R24+(LOG10((X24-S24)/(T24-(X24*U24))))</f>
        <v>#DIV/0!</v>
      </c>
      <c r="J24" s="18" t="e">
        <f>R24+(LOG10((Q24-S24)/(T24-(Q24*U24))))</f>
        <v>#DIV/0!</v>
      </c>
      <c r="K24" s="30"/>
      <c r="L24" s="30"/>
      <c r="M24" s="30"/>
      <c r="N24" s="31"/>
      <c r="O24" s="31"/>
      <c r="P24" s="31"/>
      <c r="Q24" s="18" t="e">
        <f>((O24-L24-(P24-M24))/(N24-K24-(P24-M24)))</f>
        <v>#DIV/0!</v>
      </c>
      <c r="R24" s="18">
        <f>(1245.69/(F24+273.15))+3.8275+0.00211*(35-G25)</f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>Q24-(H24*(V24+(W24*Q24)))</f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ref="I25:I32" si="18">R25+(LOG10((X25-S25)/(T25-(X25*U25))))</f>
        <v>#DIV/0!</v>
      </c>
      <c r="J25" s="18" t="e">
        <f t="shared" ref="J25:J32" si="19">R25+(LOG10((Q25-S25)/(T25-(Q25*U25))))</f>
        <v>#DIV/0!</v>
      </c>
      <c r="K25" s="30"/>
      <c r="L25" s="30"/>
      <c r="M25" s="30"/>
      <c r="N25" s="31"/>
      <c r="O25" s="31"/>
      <c r="P25" s="31"/>
      <c r="Q25" s="18" t="e">
        <f>((O25-L25-(P25-M25))/(N25-K25-(P25-M25)))</f>
        <v>#DIV/0!</v>
      </c>
      <c r="R25" s="18">
        <f t="shared" ref="R25:R38" si="20">(1245.69/(F25+273.15))+3.8275+0.00211*(35-G25)</f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>Q25-(H25*(V25+(W25*Q25)))</f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>((O26-L26-(P26-M26))/(N26-K26-(P26-M26)))</f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ref="X26:X32" si="21">Q26-(H26*(V26+(W26*Q26)))</f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 t="shared" si="18"/>
        <v>#DIV/0!</v>
      </c>
      <c r="J27" s="18" t="e">
        <f t="shared" si="19"/>
        <v>#DIV/0!</v>
      </c>
      <c r="K27" s="30"/>
      <c r="L27" s="30"/>
      <c r="M27" s="30"/>
      <c r="N27" s="31"/>
      <c r="O27" s="31"/>
      <c r="P27" s="31"/>
      <c r="Q27" s="18" t="e">
        <f t="shared" ref="Q27:Q32" si="22"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11.941370388885369</v>
      </c>
      <c r="W27" s="18">
        <v>-5.7493759226184871</v>
      </c>
      <c r="X27" s="18" t="e">
        <f t="shared" si="21"/>
        <v>#DIV/0!</v>
      </c>
      <c r="Y27" s="18">
        <f t="shared" si="17"/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 t="shared" si="18"/>
        <v>#DIV/0!</v>
      </c>
      <c r="J28" s="18" t="e">
        <f t="shared" si="19"/>
        <v>#DIV/0!</v>
      </c>
      <c r="K28" s="30"/>
      <c r="L28" s="30"/>
      <c r="M28" s="30"/>
      <c r="N28" s="31"/>
      <c r="O28" s="31"/>
      <c r="P28" s="31"/>
      <c r="Q28" s="18" t="e">
        <f t="shared" si="22"/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11.941370388885369</v>
      </c>
      <c r="W28" s="18">
        <v>-5.7493759226184871</v>
      </c>
      <c r="X28" s="18" t="e">
        <f t="shared" si="21"/>
        <v>#DIV/0!</v>
      </c>
      <c r="Y28" s="18">
        <f t="shared" si="17"/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si="18"/>
        <v>#DIV/0!</v>
      </c>
      <c r="J29" s="18" t="e">
        <f t="shared" si="19"/>
        <v>#DIV/0!</v>
      </c>
      <c r="K29" s="30"/>
      <c r="L29" s="30"/>
      <c r="M29" s="30"/>
      <c r="N29" s="31"/>
      <c r="O29" s="31"/>
      <c r="P29" s="31"/>
      <c r="Q29" s="18" t="e">
        <f t="shared" si="22"/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11.941370388885369</v>
      </c>
      <c r="W29" s="18">
        <v>-5.7493759226184871</v>
      </c>
      <c r="X29" s="18" t="e">
        <f t="shared" si="21"/>
        <v>#DIV/0!</v>
      </c>
      <c r="Y29" s="18">
        <f t="shared" si="17"/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18"/>
        <v>#DIV/0!</v>
      </c>
      <c r="J30" s="18" t="e">
        <f t="shared" si="19"/>
        <v>#DIV/0!</v>
      </c>
      <c r="K30" s="30"/>
      <c r="L30" s="30"/>
      <c r="M30" s="30"/>
      <c r="N30" s="31"/>
      <c r="O30" s="31"/>
      <c r="P30" s="31"/>
      <c r="Q30" s="18" t="e">
        <f t="shared" si="22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11.941370388885369</v>
      </c>
      <c r="W30" s="18">
        <v>-5.7493759226184871</v>
      </c>
      <c r="X30" s="18" t="e">
        <f t="shared" si="21"/>
        <v>#DIV/0!</v>
      </c>
      <c r="Y30" s="18">
        <f t="shared" si="1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18"/>
        <v>#DIV/0!</v>
      </c>
      <c r="J31" s="18" t="e">
        <f t="shared" si="19"/>
        <v>#DIV/0!</v>
      </c>
      <c r="K31" s="30"/>
      <c r="L31" s="30"/>
      <c r="M31" s="30"/>
      <c r="N31" s="31"/>
      <c r="O31" s="31"/>
      <c r="P31" s="31"/>
      <c r="Q31" s="18" t="e">
        <f t="shared" si="22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11.941370388885369</v>
      </c>
      <c r="W31" s="18">
        <v>-5.7493759226184871</v>
      </c>
      <c r="X31" s="18" t="e">
        <f t="shared" si="21"/>
        <v>#DIV/0!</v>
      </c>
      <c r="Y31" s="18">
        <f t="shared" si="1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18"/>
        <v>#DIV/0!</v>
      </c>
      <c r="J32" s="18" t="e">
        <f t="shared" si="19"/>
        <v>#DIV/0!</v>
      </c>
      <c r="K32" s="30"/>
      <c r="L32" s="30"/>
      <c r="M32" s="30"/>
      <c r="N32" s="31"/>
      <c r="O32" s="31"/>
      <c r="P32" s="31"/>
      <c r="Q32" s="18" t="e">
        <f t="shared" si="22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11.941370388885369</v>
      </c>
      <c r="W32" s="18">
        <v>-5.7493759226184871</v>
      </c>
      <c r="X32" s="18" t="e">
        <f t="shared" si="21"/>
        <v>#DIV/0!</v>
      </c>
      <c r="Y32" s="18">
        <f t="shared" si="17"/>
        <v>0</v>
      </c>
    </row>
    <row r="33" spans="4:25" x14ac:dyDescent="0.2">
      <c r="D33" s="16">
        <v>0.45833333333333331</v>
      </c>
      <c r="E33" s="17">
        <v>43637</v>
      </c>
      <c r="F33" s="18">
        <v>25</v>
      </c>
      <c r="G33" s="18">
        <v>29.6</v>
      </c>
      <c r="H33" s="18">
        <v>9.5E-4</v>
      </c>
      <c r="I33" s="18" t="e">
        <f>R33+(LOG10((X33-S33)/(T33-(X33*U33))))</f>
        <v>#DIV/0!</v>
      </c>
      <c r="J33" s="18" t="e">
        <f>R33+(LOG10((Q33-S33)/(T33-(Q33*U33))))</f>
        <v>#DIV/0!</v>
      </c>
      <c r="K33" s="30"/>
      <c r="L33" s="30"/>
      <c r="M33" s="30"/>
      <c r="N33" s="31"/>
      <c r="O33" s="31"/>
      <c r="P33" s="31"/>
      <c r="Q33" s="18" t="e">
        <f>((O33-L33-(P33-M33))/(N33-K33-(P33-M33)))</f>
        <v>#DIV/0!</v>
      </c>
      <c r="R33" s="18">
        <f t="shared" si="20"/>
        <v>8.0169587325171889</v>
      </c>
      <c r="S33" s="18">
        <v>6.8999999999999999E-3</v>
      </c>
      <c r="T33" s="18">
        <v>2.222</v>
      </c>
      <c r="U33" s="18">
        <v>0.13300000000000001</v>
      </c>
      <c r="V33" s="18">
        <v>11.941370388885399</v>
      </c>
      <c r="W33" s="18">
        <v>-5.7493759226184897</v>
      </c>
      <c r="X33" s="18" t="e">
        <f>Q33-(H33*(V33+(W33*Q33)))</f>
        <v>#DIV/0!</v>
      </c>
      <c r="Y33" s="18">
        <f>M33-P33</f>
        <v>0</v>
      </c>
    </row>
    <row r="34" spans="4:25" x14ac:dyDescent="0.2">
      <c r="D34" s="16">
        <v>0.45833333333333331</v>
      </c>
      <c r="E34" s="17">
        <v>43637</v>
      </c>
      <c r="F34" s="18">
        <v>25</v>
      </c>
      <c r="G34" s="18">
        <v>29.6</v>
      </c>
      <c r="H34" s="18">
        <v>9.5E-4</v>
      </c>
      <c r="I34" s="18" t="e">
        <f>R34+(LOG10((X34-S34)/(T34-(X34*U34))))</f>
        <v>#DIV/0!</v>
      </c>
      <c r="J34" s="18" t="e">
        <f>R34+(LOG10((Q34-S34)/(T34-(Q34*U34))))</f>
        <v>#DIV/0!</v>
      </c>
      <c r="K34" s="30"/>
      <c r="L34" s="30"/>
      <c r="M34" s="30"/>
      <c r="N34" s="31"/>
      <c r="O34" s="31"/>
      <c r="P34" s="31"/>
      <c r="Q34" s="18" t="e">
        <f>((O34-L34-(P34-M34))/(N34-K34-(P34-M34)))</f>
        <v>#DIV/0!</v>
      </c>
      <c r="R34" s="18">
        <f t="shared" si="20"/>
        <v>8.0169587325171889</v>
      </c>
      <c r="S34" s="18">
        <v>6.8999999999999999E-3</v>
      </c>
      <c r="T34" s="18">
        <v>2.222</v>
      </c>
      <c r="U34" s="18">
        <v>0.13300000000000001</v>
      </c>
      <c r="V34" s="18">
        <v>11.941370388885399</v>
      </c>
      <c r="W34" s="18">
        <v>-5.7493759226184897</v>
      </c>
      <c r="X34" s="18" t="e">
        <f>Q34-(H34*(V34+(W34*Q34)))</f>
        <v>#DIV/0!</v>
      </c>
      <c r="Y34" s="18">
        <f>M34-P34</f>
        <v>0</v>
      </c>
    </row>
    <row r="35" spans="4:25" x14ac:dyDescent="0.2">
      <c r="D35" s="16">
        <v>0.45833333333333331</v>
      </c>
      <c r="E35" s="17">
        <v>43637</v>
      </c>
      <c r="F35" s="18">
        <v>25</v>
      </c>
      <c r="G35" s="18">
        <v>29.6</v>
      </c>
      <c r="H35" s="18">
        <v>9.5E-4</v>
      </c>
      <c r="I35" s="18" t="e">
        <f t="shared" ref="I35:I38" si="23">R35+(LOG10((X35-S35)/(T35-(X35*U35))))</f>
        <v>#DIV/0!</v>
      </c>
      <c r="J35" s="18" t="e">
        <f t="shared" ref="J35:J38" si="24">R35+(LOG10((Q35-S35)/(T35-(Q35*U35))))</f>
        <v>#DIV/0!</v>
      </c>
      <c r="K35" s="30"/>
      <c r="L35" s="30"/>
      <c r="M35" s="30"/>
      <c r="N35" s="31"/>
      <c r="O35" s="31"/>
      <c r="P35" s="31"/>
      <c r="Q35" s="18" t="e">
        <f t="shared" ref="Q35:Q38" si="25">((O35-L35-(P35-M35))/(N35-K35-(P35-M35)))</f>
        <v>#DIV/0!</v>
      </c>
      <c r="R35" s="18">
        <f t="shared" si="20"/>
        <v>8.0169587325171889</v>
      </c>
      <c r="S35" s="18">
        <v>6.8999999999999999E-3</v>
      </c>
      <c r="T35" s="18">
        <v>2.222</v>
      </c>
      <c r="U35" s="18">
        <v>0.13300000000000001</v>
      </c>
      <c r="V35" s="18">
        <v>11.941370388885399</v>
      </c>
      <c r="W35" s="18">
        <v>-5.7493759226184897</v>
      </c>
      <c r="X35" s="18" t="e">
        <f t="shared" ref="X35:X38" si="26">Q35-(H35*(V35+(W35*Q35)))</f>
        <v>#DIV/0!</v>
      </c>
      <c r="Y35" s="18">
        <f t="shared" ref="Y35:Y38" si="27">M35-P35</f>
        <v>0</v>
      </c>
    </row>
    <row r="36" spans="4:25" x14ac:dyDescent="0.2">
      <c r="D36" s="16">
        <v>0.45833333333333331</v>
      </c>
      <c r="E36" s="17">
        <v>43637</v>
      </c>
      <c r="F36" s="18">
        <v>25</v>
      </c>
      <c r="G36" s="18">
        <v>29.6</v>
      </c>
      <c r="H36" s="18">
        <v>9.5E-4</v>
      </c>
      <c r="I36" s="18" t="e">
        <f t="shared" si="23"/>
        <v>#DIV/0!</v>
      </c>
      <c r="J36" s="18" t="e">
        <f t="shared" si="24"/>
        <v>#DIV/0!</v>
      </c>
      <c r="K36" s="30"/>
      <c r="L36" s="30"/>
      <c r="M36" s="30"/>
      <c r="N36" s="31"/>
      <c r="O36" s="31"/>
      <c r="P36" s="31"/>
      <c r="Q36" s="18" t="e">
        <f t="shared" si="25"/>
        <v>#DIV/0!</v>
      </c>
      <c r="R36" s="18">
        <f t="shared" si="20"/>
        <v>8.0169587325171889</v>
      </c>
      <c r="S36" s="18">
        <v>6.8999999999999999E-3</v>
      </c>
      <c r="T36" s="18">
        <v>2.222</v>
      </c>
      <c r="U36" s="18">
        <v>0.13300000000000001</v>
      </c>
      <c r="V36" s="18">
        <v>11.941370388885399</v>
      </c>
      <c r="W36" s="18">
        <v>-5.7493759226184897</v>
      </c>
      <c r="X36" s="18" t="e">
        <f t="shared" si="26"/>
        <v>#DIV/0!</v>
      </c>
      <c r="Y36" s="18">
        <f t="shared" si="27"/>
        <v>0</v>
      </c>
    </row>
    <row r="37" spans="4:25" x14ac:dyDescent="0.2">
      <c r="D37" s="16">
        <v>0.45833333333333331</v>
      </c>
      <c r="E37" s="17">
        <v>43637</v>
      </c>
      <c r="F37" s="18">
        <v>25</v>
      </c>
      <c r="G37" s="18">
        <v>29.6</v>
      </c>
      <c r="H37" s="18">
        <v>9.5E-4</v>
      </c>
      <c r="I37" s="18" t="e">
        <f t="shared" si="23"/>
        <v>#DIV/0!</v>
      </c>
      <c r="J37" s="18" t="e">
        <f t="shared" si="24"/>
        <v>#DIV/0!</v>
      </c>
      <c r="K37" s="30"/>
      <c r="L37" s="30"/>
      <c r="M37" s="30"/>
      <c r="N37" s="31"/>
      <c r="O37" s="31"/>
      <c r="P37" s="31"/>
      <c r="Q37" s="18" t="e">
        <f t="shared" si="25"/>
        <v>#DIV/0!</v>
      </c>
      <c r="R37" s="18">
        <f t="shared" si="20"/>
        <v>8.0169587325171889</v>
      </c>
      <c r="S37" s="18">
        <v>6.8999999999999999E-3</v>
      </c>
      <c r="T37" s="18">
        <v>2.222</v>
      </c>
      <c r="U37" s="18">
        <v>0.13300000000000001</v>
      </c>
      <c r="V37" s="18">
        <v>11.941370388885399</v>
      </c>
      <c r="W37" s="18">
        <v>-5.7493759226184897</v>
      </c>
      <c r="X37" s="18" t="e">
        <f t="shared" si="26"/>
        <v>#DIV/0!</v>
      </c>
      <c r="Y37" s="18">
        <f t="shared" si="27"/>
        <v>0</v>
      </c>
    </row>
    <row r="38" spans="4:25" x14ac:dyDescent="0.2">
      <c r="D38" s="16">
        <v>0.45833333333333331</v>
      </c>
      <c r="E38" s="17">
        <v>43637</v>
      </c>
      <c r="F38" s="18">
        <v>25</v>
      </c>
      <c r="G38" s="18">
        <v>29.6</v>
      </c>
      <c r="H38" s="18">
        <v>9.5E-4</v>
      </c>
      <c r="I38" s="18" t="e">
        <f t="shared" si="23"/>
        <v>#DIV/0!</v>
      </c>
      <c r="J38" s="18" t="e">
        <f t="shared" si="24"/>
        <v>#DIV/0!</v>
      </c>
      <c r="K38" s="30"/>
      <c r="L38" s="30"/>
      <c r="M38" s="30"/>
      <c r="N38" s="31"/>
      <c r="O38" s="31"/>
      <c r="P38" s="31"/>
      <c r="Q38" s="18" t="e">
        <f t="shared" si="25"/>
        <v>#DIV/0!</v>
      </c>
      <c r="R38" s="18">
        <f t="shared" si="20"/>
        <v>8.0169587325171889</v>
      </c>
      <c r="S38" s="18">
        <v>6.8999999999999999E-3</v>
      </c>
      <c r="T38" s="18">
        <v>2.222</v>
      </c>
      <c r="U38" s="18">
        <v>0.13300000000000001</v>
      </c>
      <c r="V38" s="18">
        <v>11.941370388885399</v>
      </c>
      <c r="W38" s="18">
        <v>-5.7493759226184897</v>
      </c>
      <c r="X38" s="18" t="e">
        <f t="shared" si="26"/>
        <v>#DIV/0!</v>
      </c>
      <c r="Y38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0.13</v>
      </c>
      <c r="C2" s="3">
        <v>338.96600000000001</v>
      </c>
      <c r="D2" s="3">
        <v>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7.0000000000000007E-2</v>
      </c>
      <c r="C3" s="3">
        <v>339.34800000000001</v>
      </c>
      <c r="D3" s="3">
        <v>0.47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0.57999999999999996</v>
      </c>
      <c r="L3" s="6">
        <f>D650</f>
        <v>0.53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</v>
      </c>
      <c r="C4" s="3">
        <v>339.73</v>
      </c>
      <c r="D4" s="3">
        <v>0.55000000000000004</v>
      </c>
    </row>
    <row r="5" spans="1:16" x14ac:dyDescent="0.2">
      <c r="A5" s="4">
        <v>340.11099999999999</v>
      </c>
      <c r="B5" s="4">
        <v>0.31</v>
      </c>
      <c r="C5" s="3">
        <v>340.11099999999999</v>
      </c>
      <c r="D5" s="3">
        <v>0.48</v>
      </c>
      <c r="P5" s="9"/>
    </row>
    <row r="6" spans="1:16" x14ac:dyDescent="0.2">
      <c r="A6" s="4">
        <v>340.49299999999999</v>
      </c>
      <c r="B6" s="4">
        <v>0.47</v>
      </c>
      <c r="C6" s="3">
        <v>340.49299999999999</v>
      </c>
      <c r="D6" s="3">
        <v>0.91</v>
      </c>
    </row>
    <row r="7" spans="1:16" x14ac:dyDescent="0.2">
      <c r="A7" s="4">
        <v>340.875</v>
      </c>
      <c r="B7" s="4">
        <v>1.1000000000000001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-0.28000000000000003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-0.35</v>
      </c>
      <c r="C9" s="3">
        <v>341.63799999999998</v>
      </c>
      <c r="D9" s="3">
        <v>0.01</v>
      </c>
    </row>
    <row r="10" spans="1:16" x14ac:dyDescent="0.2">
      <c r="A10" s="4">
        <v>342.01900000000001</v>
      </c>
      <c r="B10" s="4">
        <v>-0.23</v>
      </c>
      <c r="C10" s="3">
        <v>342.01900000000001</v>
      </c>
      <c r="D10" s="3">
        <v>0.14000000000000001</v>
      </c>
    </row>
    <row r="11" spans="1:16" x14ac:dyDescent="0.2">
      <c r="A11" s="4">
        <v>342.4</v>
      </c>
      <c r="B11" s="4">
        <v>0.33</v>
      </c>
      <c r="C11" s="3">
        <v>342.4</v>
      </c>
      <c r="D11" s="3">
        <v>0.48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0.62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-0.84</v>
      </c>
    </row>
    <row r="18" spans="1:4" x14ac:dyDescent="0.2">
      <c r="A18" s="4">
        <v>345.06900000000002</v>
      </c>
      <c r="B18" s="4">
        <v>-0.13</v>
      </c>
      <c r="C18" s="3">
        <v>345.06900000000002</v>
      </c>
      <c r="D18" s="3">
        <v>0.23</v>
      </c>
    </row>
    <row r="19" spans="1:4" x14ac:dyDescent="0.2">
      <c r="A19" s="4">
        <v>345.45</v>
      </c>
      <c r="B19" s="4">
        <v>0.32</v>
      </c>
      <c r="C19" s="3">
        <v>345.45</v>
      </c>
      <c r="D19" s="3">
        <v>0.62</v>
      </c>
    </row>
    <row r="20" spans="1:4" x14ac:dyDescent="0.2">
      <c r="A20" s="4">
        <v>345.83100000000002</v>
      </c>
      <c r="B20" s="4">
        <v>0.56000000000000005</v>
      </c>
      <c r="C20" s="3">
        <v>345.83100000000002</v>
      </c>
      <c r="D20" s="3">
        <v>0.42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2.0499999999999998</v>
      </c>
    </row>
    <row r="22" spans="1:4" x14ac:dyDescent="0.2">
      <c r="A22" s="4">
        <v>346.59300000000002</v>
      </c>
      <c r="B22" s="4">
        <v>0.44</v>
      </c>
      <c r="C22" s="3">
        <v>346.59300000000002</v>
      </c>
      <c r="D22" s="3">
        <v>0.38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0.4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0.46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0.45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0.44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0.41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0.39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0.41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0.41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0.43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0.43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0.42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0.43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0.43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0.45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0.43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0.44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0.44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0.44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0.43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0.44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0.44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0.44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0.45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0.44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0.43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0.42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0.42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0.44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0.45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0.45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0.45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0.47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0.47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0.49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0.57999999999999996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0.57999999999999996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0.56999999999999995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0.56999999999999995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0.48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0.47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0.47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0.43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0.43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0.42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0.42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0.42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0.38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0.38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0.38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0.38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0.37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0.37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0.37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0.38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0.38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0.38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0.39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0.39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0.4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0.4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0.4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0.4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0.41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0.41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0.43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0.44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0.44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0.44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0.45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0.45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0.46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0.46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0.46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0.47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0.47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0.48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0.48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0.48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0.48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0.49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0.49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0.49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0.5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0.5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0.5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0.51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0.51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0.52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0.52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0.53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0.53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0.53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0.53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0.53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0.53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0.53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0.52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0.52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0.52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0.51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0.5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0.5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0.49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0.49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0.48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0.48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0.48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0.47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0.47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0.47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0.46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0.46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0.45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0.45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0.44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0.44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0.42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0.42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0.42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0.41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0.41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0.41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0.4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0.4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0.39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0.38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0.34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0.33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0.25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0.22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0.21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0.21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0.2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0.2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0.2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0.19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0.19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0.19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0.19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0.18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0.18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0.18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0.18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0.17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0.17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0.16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0.16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0.16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0.15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0.15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0.15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0.15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0.14000000000000001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0.14000000000000001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0.14000000000000001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0.14000000000000001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0.11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0.11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0.11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0.11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0.11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0.11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0.11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0.11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0.11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0.11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0.12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0.12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0.12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0.12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0.12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0.12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0.12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0.12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0.12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0.13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0.13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0.13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0.13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0.14000000000000001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0.14000000000000001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0.14000000000000001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0.15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0.15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0.16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0.17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0.19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0.21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0.21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0.21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0.21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0.21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0.2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0.2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0.2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0.2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0.2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0.19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0.19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0.19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0.26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0.26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0.28000000000000003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0.28000000000000003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0.28000000000000003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0.28999999999999998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0.34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0.34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0.47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0.48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0.56999999999999995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0.56999999999999995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0.6</v>
      </c>
    </row>
    <row r="1723" spans="1:4" x14ac:dyDescent="0.2">
      <c r="A1723" s="4">
        <v>930.49699999999996</v>
      </c>
      <c r="B1723" s="4">
        <v>0.59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0.63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0.67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0.92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0.93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0.97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1.03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1.08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1.0900000000000001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1.23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1.32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1.43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1.46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1.48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1.49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1.66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1.68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1.75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1.77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1.77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1.8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1.81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1.78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1.78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1.83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1.81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1.81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1.84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1.83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1.81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1.83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1.85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1.83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1.8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1.81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1.61</v>
      </c>
      <c r="C1882" s="3">
        <v>977.70799999999997</v>
      </c>
      <c r="D1882" s="3">
        <v>1.75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1.72</v>
      </c>
    </row>
    <row r="1884" spans="1:4" x14ac:dyDescent="0.2">
      <c r="A1884" s="4">
        <v>978.29300000000001</v>
      </c>
      <c r="B1884" s="4">
        <v>1.6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1.62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1.69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1.74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1.76</v>
      </c>
      <c r="C1897" s="3">
        <v>982.08900000000006</v>
      </c>
      <c r="D1897" s="3">
        <v>1.8</v>
      </c>
    </row>
    <row r="1898" spans="1:4" x14ac:dyDescent="0.2">
      <c r="A1898" s="4">
        <v>982.38099999999997</v>
      </c>
      <c r="B1898" s="4">
        <v>1.76</v>
      </c>
      <c r="C1898" s="3">
        <v>982.38099999999997</v>
      </c>
      <c r="D1898" s="3">
        <v>1.86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1.85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1.85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1.77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1.73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1.77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1.79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1.75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1.74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1.74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1.74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1.76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1.72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1.49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1.59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1.63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1.57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1.6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1.62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1.61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1.61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1.62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1.6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1.45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1.41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1.47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1.39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1.4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1.4</v>
      </c>
    </row>
    <row r="1993" spans="1:4" x14ac:dyDescent="0.2">
      <c r="A1993" s="4">
        <v>1009.832</v>
      </c>
      <c r="B1993" s="4">
        <v>1.2</v>
      </c>
      <c r="C1993" s="3">
        <v>1009.832</v>
      </c>
      <c r="D1993" s="3">
        <v>1.4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1.38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1.41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1.4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1.41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1.39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1.39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1.39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1.38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1.36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1.32</v>
      </c>
    </row>
    <row r="2004" spans="1:4" x14ac:dyDescent="0.2">
      <c r="A2004" s="4">
        <v>1012.977</v>
      </c>
      <c r="B2004" s="4">
        <v>1.1399999999999999</v>
      </c>
      <c r="C2004" s="3">
        <v>1012.977</v>
      </c>
      <c r="D2004" s="3">
        <v>1.34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1.33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1.35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1.3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1.07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1.18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1.17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1.1599999999999999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1.2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1.18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1.24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1.2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0.89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0.94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0.59</v>
      </c>
      <c r="C2" s="3">
        <v>338.96600000000001</v>
      </c>
      <c r="D2" s="3">
        <v>0.31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0.25</v>
      </c>
      <c r="C3" s="3">
        <v>339.34800000000001</v>
      </c>
      <c r="D3" s="3">
        <v>0.28999999999999998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0.64</v>
      </c>
      <c r="L3" s="6">
        <f>D650</f>
        <v>0.59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0.56999999999999995</v>
      </c>
      <c r="C4" s="3">
        <v>339.73</v>
      </c>
      <c r="D4" s="3">
        <v>0.61</v>
      </c>
    </row>
    <row r="5" spans="1:16" x14ac:dyDescent="0.2">
      <c r="A5" s="4">
        <v>340.11099999999999</v>
      </c>
      <c r="B5" s="4">
        <v>0.63</v>
      </c>
      <c r="C5" s="3">
        <v>340.11099999999999</v>
      </c>
      <c r="D5" s="3">
        <v>0.56999999999999995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-0.6</v>
      </c>
      <c r="C8" s="3">
        <v>341.25599999999997</v>
      </c>
      <c r="D8" s="3">
        <v>-0.35</v>
      </c>
    </row>
    <row r="9" spans="1:16" x14ac:dyDescent="0.2">
      <c r="A9" s="4">
        <v>341.63799999999998</v>
      </c>
      <c r="B9" s="4">
        <v>-0.35</v>
      </c>
      <c r="C9" s="3">
        <v>341.63799999999998</v>
      </c>
      <c r="D9" s="3">
        <v>-0.14000000000000001</v>
      </c>
    </row>
    <row r="10" spans="1:16" x14ac:dyDescent="0.2">
      <c r="A10" s="4">
        <v>342.01900000000001</v>
      </c>
      <c r="B10" s="4">
        <v>-0.37</v>
      </c>
      <c r="C10" s="3">
        <v>342.01900000000001</v>
      </c>
      <c r="D10" s="3">
        <v>-0.03</v>
      </c>
    </row>
    <row r="11" spans="1:16" x14ac:dyDescent="0.2">
      <c r="A11" s="4">
        <v>342.4</v>
      </c>
      <c r="B11" s="4">
        <v>0.65</v>
      </c>
      <c r="C11" s="3">
        <v>342.4</v>
      </c>
      <c r="D11" s="3">
        <v>0.94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-0.82</v>
      </c>
      <c r="C17" s="3">
        <v>344.68799999999999</v>
      </c>
      <c r="D17" s="3">
        <v>-0.51</v>
      </c>
    </row>
    <row r="18" spans="1:4" x14ac:dyDescent="0.2">
      <c r="A18" s="4">
        <v>345.06900000000002</v>
      </c>
      <c r="B18" s="4">
        <v>0.2</v>
      </c>
      <c r="C18" s="3">
        <v>345.06900000000002</v>
      </c>
      <c r="D18" s="3">
        <v>0.16</v>
      </c>
    </row>
    <row r="19" spans="1:4" x14ac:dyDescent="0.2">
      <c r="A19" s="4">
        <v>345.45</v>
      </c>
      <c r="B19" s="4">
        <v>0.33</v>
      </c>
      <c r="C19" s="3">
        <v>345.45</v>
      </c>
      <c r="D19" s="3">
        <v>0.4</v>
      </c>
    </row>
    <row r="20" spans="1:4" x14ac:dyDescent="0.2">
      <c r="A20" s="4">
        <v>345.83100000000002</v>
      </c>
      <c r="B20" s="4">
        <v>0.06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0.3</v>
      </c>
      <c r="C21" s="3">
        <v>346.21199999999999</v>
      </c>
      <c r="D21" s="3">
        <v>0.57999999999999996</v>
      </c>
    </row>
    <row r="22" spans="1:4" x14ac:dyDescent="0.2">
      <c r="A22" s="4">
        <v>346.59300000000002</v>
      </c>
      <c r="B22" s="4">
        <v>0.3</v>
      </c>
      <c r="C22" s="3">
        <v>346.59300000000002</v>
      </c>
      <c r="D22" s="3">
        <v>0.46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0.49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0.42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0.14000000000000001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0.43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0.42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0.09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0.43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0.42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0.45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0.46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0.46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0.46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0.46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0.46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0.49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0.49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0.5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0.5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0.51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0.51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0.51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0.52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0.52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0.52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0.52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0.52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0.52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0.52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0.52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0.55000000000000004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0.55000000000000004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0.56000000000000005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0.56000000000000005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0.56000000000000005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0.57999999999999996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0.57999999999999996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0.57999999999999996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0.6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0.6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0.61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0.61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0.61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0.61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0.61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0.62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0.62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0.62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0.62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0.62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0.64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0.64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0.64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0.66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0.66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0.65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0.65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0.64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0.63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0.62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0.62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0.62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0.62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0.61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0.61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0.61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0.6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0.6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0.6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0.6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0.59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0.59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0.4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0.39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0.39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0.39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0.39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0.39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0.38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0.38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0.37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0.37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0.38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0.38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0.38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0.38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0.38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0.38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0.38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0.38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0.39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0.39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0.39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0.39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0.39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0.39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0.39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0.39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0.42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0.42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0.42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0.42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0.43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0.43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0.43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0.43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0.43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0.44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0.44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0.44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0.44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0.44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0.45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0.45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0.45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0.45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0.45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0.45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0.46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0.46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0.46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0.46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0.46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0.47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0.47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0.47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0.47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0.47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0.48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0.48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0.48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0.48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0.48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0.49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0.49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0.49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0.49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0.49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0.51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0.51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0.51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0.51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0.51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0.52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0.52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0.52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0.52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0.52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0.53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0.53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0.53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0.53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0.53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0.54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0.54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0.54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0.54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0.54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0.55000000000000004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0.55000000000000004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0.55000000000000004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0.55000000000000004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0.55000000000000004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0.56000000000000005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0.56000000000000005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0.56000000000000005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0.56000000000000005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0.56000000000000005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0.56000000000000005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0.56999999999999995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0.56999999999999995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0.56999999999999995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0.56999999999999995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0.56999999999999995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0.56999999999999995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0.56999999999999995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0.57999999999999996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0.57999999999999996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0.57999999999999996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0.57999999999999996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0.57999999999999996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0.57999999999999996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0.57999999999999996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0.57999999999999996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0.57999999999999996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0.59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0.59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0.59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0.59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0.59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0.59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0.59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0.59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0.59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0.59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0.59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0.59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0.59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0.59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0.59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0.59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0.59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0.59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0.59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0.57999999999999996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0.57999999999999996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0.57999999999999996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0.57999999999999996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0.57999999999999996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0.57999999999999996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0.57999999999999996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0.57999999999999996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0.57999999999999996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0.56999999999999995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0.56999999999999995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0.56999999999999995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0.56999999999999995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0.56999999999999995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0.56000000000000005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0.56000000000000005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0.56000000000000005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0.56000000000000005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0.55000000000000004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0.55000000000000004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0.55000000000000004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0.55000000000000004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0.54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0.54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0.54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0.53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0.53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0.53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0.53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0.52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0.52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0.51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0.51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0.51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0.49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0.49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0.48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0.48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0.48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0.47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0.47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0.46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0.45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0.45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0.45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0.44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0.44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0.43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0.42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0.42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0.41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0.41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0.4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0.4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0.4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0.39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0.39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0.37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0.36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0.28000000000000003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0.27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1.73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1.74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1.73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1.78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1.75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1.63</v>
      </c>
      <c r="C1843" s="3">
        <v>966.25699999999995</v>
      </c>
      <c r="D1843" s="3">
        <v>1.65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1.66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1.77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1.62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1.61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1.6</v>
      </c>
    </row>
    <row r="1885" spans="1:4" x14ac:dyDescent="0.2">
      <c r="A1885" s="4">
        <v>978.58500000000004</v>
      </c>
      <c r="B1885" s="4">
        <v>1.61</v>
      </c>
      <c r="C1885" s="3">
        <v>978.58500000000004</v>
      </c>
      <c r="D1885" s="3">
        <v>1.61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1.62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1.61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1.59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1.71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1.48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1.47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1.47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1.45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1.46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1.47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1.42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1.38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1.38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1.37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1.38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1.36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1.36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1.34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1.31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1.31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1.32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1.33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1.47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1.35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1.1399999999999999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1.1000000000000001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1.1000000000000001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1.08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1.1000000000000001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1.1000000000000001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1.08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1.05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1.06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1.04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1.03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</v>
      </c>
      <c r="C2021" s="3">
        <v>1017.825</v>
      </c>
      <c r="D2021" s="3">
        <v>1.03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1.02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1.1599999999999999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1.1000000000000001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1.1399999999999999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1.1100000000000001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1.0900000000000001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0.94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topLeftCell="A4"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0.33</v>
      </c>
      <c r="C2" s="3">
        <v>338.96600000000001</v>
      </c>
      <c r="D2" s="3">
        <v>0.27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0.15</v>
      </c>
      <c r="C3" s="3">
        <v>339.34800000000001</v>
      </c>
      <c r="D3" s="3">
        <v>0.2</v>
      </c>
      <c r="H3" s="5">
        <f>B252</f>
        <v>0.08</v>
      </c>
      <c r="I3" s="5">
        <f>B650</f>
        <v>0.09</v>
      </c>
      <c r="J3" s="5">
        <f>B1091</f>
        <v>0.18</v>
      </c>
      <c r="K3" s="6">
        <f>D252</f>
        <v>0.62</v>
      </c>
      <c r="L3" s="6">
        <f>D650</f>
        <v>0.56000000000000005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0.25</v>
      </c>
      <c r="C4" s="3">
        <v>339.73</v>
      </c>
      <c r="D4" s="3">
        <v>0.23</v>
      </c>
    </row>
    <row r="5" spans="1:16" x14ac:dyDescent="0.2">
      <c r="A5" s="4">
        <v>340.11099999999999</v>
      </c>
      <c r="B5" s="4">
        <v>0.44</v>
      </c>
      <c r="C5" s="3">
        <v>340.11099999999999</v>
      </c>
      <c r="D5" s="3">
        <v>0.37</v>
      </c>
    </row>
    <row r="6" spans="1:16" x14ac:dyDescent="0.2">
      <c r="A6" s="4">
        <v>340.49299999999999</v>
      </c>
      <c r="B6" s="4">
        <v>0.99</v>
      </c>
      <c r="C6" s="3">
        <v>340.49299999999999</v>
      </c>
      <c r="D6" s="3">
        <v>0.85</v>
      </c>
    </row>
    <row r="7" spans="1:16" x14ac:dyDescent="0.2">
      <c r="A7" s="4">
        <v>340.875</v>
      </c>
      <c r="B7" s="4">
        <v>1.65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-0.15</v>
      </c>
      <c r="C8" s="3">
        <v>341.25599999999997</v>
      </c>
      <c r="D8" s="3">
        <v>-0.25</v>
      </c>
    </row>
    <row r="9" spans="1:16" x14ac:dyDescent="0.2">
      <c r="A9" s="4">
        <v>341.63799999999998</v>
      </c>
      <c r="B9" s="4">
        <v>-0.25</v>
      </c>
      <c r="C9" s="3">
        <v>341.63799999999998</v>
      </c>
      <c r="D9" s="3">
        <v>0.02</v>
      </c>
    </row>
    <row r="10" spans="1:16" x14ac:dyDescent="0.2">
      <c r="A10" s="4">
        <v>342.01900000000001</v>
      </c>
      <c r="B10" s="4">
        <v>-0.43</v>
      </c>
      <c r="C10" s="3">
        <v>342.01900000000001</v>
      </c>
      <c r="D10" s="3">
        <v>-0.03</v>
      </c>
    </row>
    <row r="11" spans="1:16" x14ac:dyDescent="0.2">
      <c r="A11" s="4">
        <v>342.4</v>
      </c>
      <c r="B11" s="4">
        <v>-0.11</v>
      </c>
      <c r="C11" s="3">
        <v>342.4</v>
      </c>
      <c r="D11" s="3">
        <v>0.18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1.1599999999999999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-0.99</v>
      </c>
      <c r="C17" s="3">
        <v>344.68799999999999</v>
      </c>
      <c r="D17" s="3">
        <v>-0.56000000000000005</v>
      </c>
    </row>
    <row r="18" spans="1:4" x14ac:dyDescent="0.2">
      <c r="A18" s="4">
        <v>345.06900000000002</v>
      </c>
      <c r="B18" s="4">
        <v>-0.42</v>
      </c>
      <c r="C18" s="3">
        <v>345.06900000000002</v>
      </c>
      <c r="D18" s="3">
        <v>0.2</v>
      </c>
    </row>
    <row r="19" spans="1:4" x14ac:dyDescent="0.2">
      <c r="A19" s="4">
        <v>345.45</v>
      </c>
      <c r="B19" s="4">
        <v>0.18</v>
      </c>
      <c r="C19" s="3">
        <v>345.45</v>
      </c>
      <c r="D19" s="3">
        <v>0.33</v>
      </c>
    </row>
    <row r="20" spans="1:4" x14ac:dyDescent="0.2">
      <c r="A20" s="4">
        <v>345.83100000000002</v>
      </c>
      <c r="B20" s="4">
        <v>-0.01</v>
      </c>
      <c r="C20" s="3">
        <v>345.83100000000002</v>
      </c>
      <c r="D20" s="3">
        <v>0.6</v>
      </c>
    </row>
    <row r="21" spans="1:4" x14ac:dyDescent="0.2">
      <c r="A21" s="4">
        <v>346.21199999999999</v>
      </c>
      <c r="B21" s="4">
        <v>0.03</v>
      </c>
      <c r="C21" s="3">
        <v>346.21199999999999</v>
      </c>
      <c r="D21" s="3">
        <v>2.74</v>
      </c>
    </row>
    <row r="22" spans="1:4" x14ac:dyDescent="0.2">
      <c r="A22" s="4">
        <v>346.59300000000002</v>
      </c>
      <c r="B22" s="4">
        <v>0.26</v>
      </c>
      <c r="C22" s="3">
        <v>346.59300000000002</v>
      </c>
      <c r="D22" s="3">
        <v>0.31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0.35</v>
      </c>
    </row>
    <row r="24" spans="1:4" x14ac:dyDescent="0.2">
      <c r="A24" s="4">
        <v>347.35500000000002</v>
      </c>
      <c r="B24" s="4">
        <v>0.22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0.22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0.22</v>
      </c>
      <c r="C27" s="3">
        <v>348.49799999999999</v>
      </c>
      <c r="D27" s="3">
        <v>0.42</v>
      </c>
    </row>
    <row r="28" spans="1:4" x14ac:dyDescent="0.2">
      <c r="A28" s="4">
        <v>348.87900000000002</v>
      </c>
      <c r="B28" s="4">
        <v>0.22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0.2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0.4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0.19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</v>
      </c>
    </row>
    <row r="41" spans="1:4" x14ac:dyDescent="0.2">
      <c r="A41" s="4">
        <v>353.82499999999999</v>
      </c>
      <c r="B41" s="4">
        <v>0.19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0.19</v>
      </c>
      <c r="C42" s="3">
        <v>354.20499999999998</v>
      </c>
      <c r="D42" s="3">
        <v>0.41</v>
      </c>
    </row>
    <row r="43" spans="1:4" x14ac:dyDescent="0.2">
      <c r="A43" s="4">
        <v>354.58499999999998</v>
      </c>
      <c r="B43" s="4">
        <v>0.19</v>
      </c>
      <c r="C43" s="3">
        <v>354.58499999999998</v>
      </c>
      <c r="D43" s="3">
        <v>0.42</v>
      </c>
    </row>
    <row r="44" spans="1:4" x14ac:dyDescent="0.2">
      <c r="A44" s="4">
        <v>354.96499999999997</v>
      </c>
      <c r="B44" s="4">
        <v>0.2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0.18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0.18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0.19</v>
      </c>
      <c r="C47" s="3">
        <v>356.10500000000002</v>
      </c>
      <c r="D47" s="3">
        <v>0.44</v>
      </c>
    </row>
    <row r="48" spans="1:4" x14ac:dyDescent="0.2">
      <c r="A48" s="4">
        <v>356.48500000000001</v>
      </c>
      <c r="B48" s="4">
        <v>0.18</v>
      </c>
      <c r="C48" s="3">
        <v>356.48500000000001</v>
      </c>
      <c r="D48" s="3">
        <v>0.44</v>
      </c>
    </row>
    <row r="49" spans="1:4" x14ac:dyDescent="0.2">
      <c r="A49" s="4">
        <v>356.86500000000001</v>
      </c>
      <c r="B49" s="4">
        <v>0.18</v>
      </c>
      <c r="C49" s="3">
        <v>356.86500000000001</v>
      </c>
      <c r="D49" s="3">
        <v>0.45</v>
      </c>
    </row>
    <row r="50" spans="1:4" x14ac:dyDescent="0.2">
      <c r="A50" s="4">
        <v>357.245</v>
      </c>
      <c r="B50" s="4">
        <v>0.18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0.16</v>
      </c>
      <c r="C51" s="3">
        <v>357.625</v>
      </c>
      <c r="D51" s="3">
        <v>0.41</v>
      </c>
    </row>
    <row r="52" spans="1:4" x14ac:dyDescent="0.2">
      <c r="A52" s="4">
        <v>358.005</v>
      </c>
      <c r="B52" s="4">
        <v>0.15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0.15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0.41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0.13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0.13</v>
      </c>
      <c r="C58" s="3">
        <v>360.28300000000002</v>
      </c>
      <c r="D58" s="3">
        <v>0.4</v>
      </c>
    </row>
    <row r="59" spans="1:4" x14ac:dyDescent="0.2">
      <c r="A59" s="4">
        <v>360.66199999999998</v>
      </c>
      <c r="B59" s="4">
        <v>0.14000000000000001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0.14000000000000001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0.14000000000000001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0.14000000000000001</v>
      </c>
      <c r="C71" s="3">
        <v>365.214</v>
      </c>
      <c r="D71" s="3">
        <v>0.4</v>
      </c>
    </row>
    <row r="72" spans="1:4" x14ac:dyDescent="0.2">
      <c r="A72" s="4">
        <v>365.59300000000002</v>
      </c>
      <c r="B72" s="4">
        <v>0.14000000000000001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0.14000000000000001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0.43</v>
      </c>
    </row>
    <row r="75" spans="1:4" x14ac:dyDescent="0.2">
      <c r="A75" s="4">
        <v>366.72899999999998</v>
      </c>
      <c r="B75" s="4">
        <v>0.13</v>
      </c>
      <c r="C75" s="3">
        <v>366.72899999999998</v>
      </c>
      <c r="D75" s="3">
        <v>0.45</v>
      </c>
    </row>
    <row r="76" spans="1:4" x14ac:dyDescent="0.2">
      <c r="A76" s="4">
        <v>367.108</v>
      </c>
      <c r="B76" s="4">
        <v>0.14000000000000001</v>
      </c>
      <c r="C76" s="3">
        <v>367.108</v>
      </c>
      <c r="D76" s="3">
        <v>0.45</v>
      </c>
    </row>
    <row r="77" spans="1:4" x14ac:dyDescent="0.2">
      <c r="A77" s="4">
        <v>367.48700000000002</v>
      </c>
      <c r="B77" s="4">
        <v>0.13</v>
      </c>
      <c r="C77" s="3">
        <v>367.48700000000002</v>
      </c>
      <c r="D77" s="3">
        <v>0.46</v>
      </c>
    </row>
    <row r="78" spans="1:4" x14ac:dyDescent="0.2">
      <c r="A78" s="4">
        <v>367.86599999999999</v>
      </c>
      <c r="B78" s="4">
        <v>0.13</v>
      </c>
      <c r="C78" s="3">
        <v>367.86599999999999</v>
      </c>
      <c r="D78" s="3">
        <v>0.47</v>
      </c>
    </row>
    <row r="79" spans="1:4" x14ac:dyDescent="0.2">
      <c r="A79" s="4">
        <v>368.245</v>
      </c>
      <c r="B79" s="4">
        <v>0.13</v>
      </c>
      <c r="C79" s="3">
        <v>368.245</v>
      </c>
      <c r="D79" s="3">
        <v>0.45</v>
      </c>
    </row>
    <row r="80" spans="1:4" x14ac:dyDescent="0.2">
      <c r="A80" s="4">
        <v>368.62299999999999</v>
      </c>
      <c r="B80" s="4">
        <v>0.13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0.13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0.12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0.12</v>
      </c>
      <c r="C83" s="3">
        <v>369.75900000000001</v>
      </c>
      <c r="D83" s="3">
        <v>0.43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0.44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0.12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0.12</v>
      </c>
      <c r="C87" s="3">
        <v>371.27300000000002</v>
      </c>
      <c r="D87" s="3">
        <v>0.46</v>
      </c>
    </row>
    <row r="88" spans="1:4" x14ac:dyDescent="0.2">
      <c r="A88" s="4">
        <v>371.65199999999999</v>
      </c>
      <c r="B88" s="4">
        <v>0.12</v>
      </c>
      <c r="C88" s="3">
        <v>371.65199999999999</v>
      </c>
      <c r="D88" s="3">
        <v>0.46</v>
      </c>
    </row>
    <row r="89" spans="1:4" x14ac:dyDescent="0.2">
      <c r="A89" s="4">
        <v>372.03</v>
      </c>
      <c r="B89" s="4">
        <v>0.13</v>
      </c>
      <c r="C89" s="3">
        <v>372.03</v>
      </c>
      <c r="D89" s="3">
        <v>0.46</v>
      </c>
    </row>
    <row r="90" spans="1:4" x14ac:dyDescent="0.2">
      <c r="A90" s="4">
        <v>372.40800000000002</v>
      </c>
      <c r="B90" s="4">
        <v>0.12</v>
      </c>
      <c r="C90" s="3">
        <v>372.40800000000002</v>
      </c>
      <c r="D90" s="3">
        <v>0.44</v>
      </c>
    </row>
    <row r="91" spans="1:4" x14ac:dyDescent="0.2">
      <c r="A91" s="4">
        <v>372.786</v>
      </c>
      <c r="B91" s="4">
        <v>0.12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0.12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0.12</v>
      </c>
      <c r="C93" s="3">
        <v>373.54300000000001</v>
      </c>
      <c r="D93" s="3">
        <v>0.44</v>
      </c>
    </row>
    <row r="94" spans="1:4" x14ac:dyDescent="0.2">
      <c r="A94" s="4">
        <v>373.92099999999999</v>
      </c>
      <c r="B94" s="4">
        <v>0.13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0.13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0.12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0.12</v>
      </c>
      <c r="C97" s="3">
        <v>375.05500000000001</v>
      </c>
      <c r="D97" s="3">
        <v>0.45</v>
      </c>
    </row>
    <row r="98" spans="1:4" x14ac:dyDescent="0.2">
      <c r="A98" s="4">
        <v>375.43299999999999</v>
      </c>
      <c r="B98" s="4">
        <v>0.12</v>
      </c>
      <c r="C98" s="3">
        <v>375.43299999999999</v>
      </c>
      <c r="D98" s="3">
        <v>0.46</v>
      </c>
    </row>
    <row r="99" spans="1:4" x14ac:dyDescent="0.2">
      <c r="A99" s="4">
        <v>375.81099999999998</v>
      </c>
      <c r="B99" s="4">
        <v>0.12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0.12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0.11</v>
      </c>
      <c r="C103" s="3">
        <v>377.322</v>
      </c>
      <c r="D103" s="3">
        <v>0.46</v>
      </c>
    </row>
    <row r="104" spans="1:4" x14ac:dyDescent="0.2">
      <c r="A104" s="4">
        <v>377.7</v>
      </c>
      <c r="B104" s="4">
        <v>0.11</v>
      </c>
      <c r="C104" s="3">
        <v>377.7</v>
      </c>
      <c r="D104" s="3">
        <v>0.46</v>
      </c>
    </row>
    <row r="105" spans="1:4" x14ac:dyDescent="0.2">
      <c r="A105" s="4">
        <v>378.07799999999997</v>
      </c>
      <c r="B105" s="4">
        <v>0.1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0.11</v>
      </c>
      <c r="C106" s="3">
        <v>378.45499999999998</v>
      </c>
      <c r="D106" s="3">
        <v>0.48</v>
      </c>
    </row>
    <row r="107" spans="1:4" x14ac:dyDescent="0.2">
      <c r="A107" s="4">
        <v>378.83300000000003</v>
      </c>
      <c r="B107" s="4">
        <v>0.11</v>
      </c>
      <c r="C107" s="3">
        <v>378.83300000000003</v>
      </c>
      <c r="D107" s="3">
        <v>0.47</v>
      </c>
    </row>
    <row r="108" spans="1:4" x14ac:dyDescent="0.2">
      <c r="A108" s="4">
        <v>379.21100000000001</v>
      </c>
      <c r="B108" s="4">
        <v>0.11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0.11</v>
      </c>
      <c r="C109" s="3">
        <v>379.58800000000002</v>
      </c>
      <c r="D109" s="3">
        <v>0.46</v>
      </c>
    </row>
    <row r="110" spans="1:4" x14ac:dyDescent="0.2">
      <c r="A110" s="4">
        <v>379.96600000000001</v>
      </c>
      <c r="B110" s="4">
        <v>0.1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0.1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0.11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0.1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0.11</v>
      </c>
      <c r="C114" s="3">
        <v>381.47500000000002</v>
      </c>
      <c r="D114" s="3">
        <v>0.48</v>
      </c>
    </row>
    <row r="115" spans="1:4" x14ac:dyDescent="0.2">
      <c r="A115" s="4">
        <v>381.85300000000001</v>
      </c>
      <c r="B115" s="4">
        <v>0.11</v>
      </c>
      <c r="C115" s="3">
        <v>381.85300000000001</v>
      </c>
      <c r="D115" s="3">
        <v>0.48</v>
      </c>
    </row>
    <row r="116" spans="1:4" x14ac:dyDescent="0.2">
      <c r="A116" s="4">
        <v>382.23</v>
      </c>
      <c r="B116" s="4">
        <v>0.11</v>
      </c>
      <c r="C116" s="3">
        <v>382.23</v>
      </c>
      <c r="D116" s="3">
        <v>0.48</v>
      </c>
    </row>
    <row r="117" spans="1:4" x14ac:dyDescent="0.2">
      <c r="A117" s="4">
        <v>382.60700000000003</v>
      </c>
      <c r="B117" s="4">
        <v>0.11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0.1</v>
      </c>
      <c r="C118" s="3">
        <v>382.98399999999998</v>
      </c>
      <c r="D118" s="3">
        <v>0.48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0.48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0.09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0.46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0.47</v>
      </c>
    </row>
    <row r="128" spans="1:4" x14ac:dyDescent="0.2">
      <c r="A128" s="4">
        <v>386.75400000000002</v>
      </c>
      <c r="B128" s="4">
        <v>0.08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0.49</v>
      </c>
    </row>
    <row r="131" spans="1:4" x14ac:dyDescent="0.2">
      <c r="A131" s="4">
        <v>387.88400000000001</v>
      </c>
      <c r="B131" s="4">
        <v>0.08</v>
      </c>
      <c r="C131" s="3">
        <v>387.88400000000001</v>
      </c>
      <c r="D131" s="3">
        <v>0.48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0.09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0.09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0.5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0.09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0.09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0.08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0.5</v>
      </c>
    </row>
    <row r="149" spans="1:4" x14ac:dyDescent="0.2">
      <c r="A149" s="4">
        <v>394.65699999999998</v>
      </c>
      <c r="B149" s="4">
        <v>0.08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0.08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0.51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0.51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0.52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0.52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0.52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0.52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0.08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0.08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0.08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0.52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0.53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0.08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0.54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0.54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0.56000000000000005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0.08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0.08</v>
      </c>
      <c r="C208" s="3">
        <v>416.76499999999999</v>
      </c>
      <c r="D208" s="3">
        <v>0.57999999999999996</v>
      </c>
    </row>
    <row r="209" spans="1:4" x14ac:dyDescent="0.2">
      <c r="A209" s="4">
        <v>417.13799999999998</v>
      </c>
      <c r="B209" s="4">
        <v>0.08</v>
      </c>
      <c r="C209" s="3">
        <v>417.13799999999998</v>
      </c>
      <c r="D209" s="3">
        <v>0.57999999999999996</v>
      </c>
    </row>
    <row r="210" spans="1:4" x14ac:dyDescent="0.2">
      <c r="A210" s="4">
        <v>417.512</v>
      </c>
      <c r="B210" s="4">
        <v>0.08</v>
      </c>
      <c r="C210" s="3">
        <v>417.512</v>
      </c>
      <c r="D210" s="3">
        <v>0.57999999999999996</v>
      </c>
    </row>
    <row r="211" spans="1:4" x14ac:dyDescent="0.2">
      <c r="A211" s="4">
        <v>417.88499999999999</v>
      </c>
      <c r="B211" s="4">
        <v>0.08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0.08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0.08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0.08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0.08</v>
      </c>
      <c r="C215" s="3">
        <v>419.37799999999999</v>
      </c>
      <c r="D215" s="3">
        <v>0.59</v>
      </c>
    </row>
    <row r="216" spans="1:4" x14ac:dyDescent="0.2">
      <c r="A216" s="4">
        <v>419.75200000000001</v>
      </c>
      <c r="B216" s="4">
        <v>0.08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0.08</v>
      </c>
      <c r="C217" s="3">
        <v>420.125</v>
      </c>
      <c r="D217" s="3">
        <v>0.59</v>
      </c>
    </row>
    <row r="218" spans="1:4" x14ac:dyDescent="0.2">
      <c r="A218" s="4">
        <v>420.49799999999999</v>
      </c>
      <c r="B218" s="4">
        <v>0.08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0.08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0.08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0.08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0.08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0.08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0.08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0.08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0.08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0.08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0.61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0.61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0.61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0.61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0.62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0.62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0.62</v>
      </c>
    </row>
    <row r="248" spans="1:4" x14ac:dyDescent="0.2">
      <c r="A248" s="4">
        <v>431.67200000000003</v>
      </c>
      <c r="B248" s="4">
        <v>0.08</v>
      </c>
      <c r="C248" s="3">
        <v>431.67200000000003</v>
      </c>
      <c r="D248" s="3">
        <v>0.62</v>
      </c>
    </row>
    <row r="249" spans="1:4" x14ac:dyDescent="0.2">
      <c r="A249" s="4">
        <v>432.04399999999998</v>
      </c>
      <c r="B249" s="4">
        <v>0.08</v>
      </c>
      <c r="C249" s="3">
        <v>432.04399999999998</v>
      </c>
      <c r="D249" s="3">
        <v>0.62</v>
      </c>
    </row>
    <row r="250" spans="1:4" x14ac:dyDescent="0.2">
      <c r="A250" s="4">
        <v>432.416</v>
      </c>
      <c r="B250" s="4">
        <v>0.08</v>
      </c>
      <c r="C250" s="3">
        <v>432.416</v>
      </c>
      <c r="D250" s="3">
        <v>0.62</v>
      </c>
    </row>
    <row r="251" spans="1:4" x14ac:dyDescent="0.2">
      <c r="A251" s="4">
        <v>432.78800000000001</v>
      </c>
      <c r="B251" s="4">
        <v>0.08</v>
      </c>
      <c r="C251" s="3">
        <v>432.78800000000001</v>
      </c>
      <c r="D251" s="3">
        <v>0.62</v>
      </c>
    </row>
    <row r="252" spans="1:4" x14ac:dyDescent="0.2">
      <c r="A252" s="4">
        <v>433.15899999999999</v>
      </c>
      <c r="B252" s="4">
        <v>0.08</v>
      </c>
      <c r="C252" s="3">
        <v>433.15899999999999</v>
      </c>
      <c r="D252" s="3">
        <v>0.62</v>
      </c>
    </row>
    <row r="253" spans="1:4" x14ac:dyDescent="0.2">
      <c r="A253" s="4">
        <v>433.53100000000001</v>
      </c>
      <c r="B253" s="4">
        <v>0.08</v>
      </c>
      <c r="C253" s="3">
        <v>433.53100000000001</v>
      </c>
      <c r="D253" s="3">
        <v>0.62</v>
      </c>
    </row>
    <row r="254" spans="1:4" x14ac:dyDescent="0.2">
      <c r="A254" s="4">
        <v>433.90300000000002</v>
      </c>
      <c r="B254" s="4">
        <v>0.08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0.08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0.08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0.08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0.08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0.08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0.63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0.63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0.63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0.63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0.63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0.63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0.63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0.63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0.62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0.62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0.61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0.61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0.61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0.61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0.61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0.61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0.08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0.08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0.08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0.08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0.08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0.08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0.08</v>
      </c>
      <c r="C330" s="3">
        <v>462.02600000000001</v>
      </c>
      <c r="D330" s="3">
        <v>0.59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0.57999999999999996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0.08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0.08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0.08</v>
      </c>
      <c r="C340" s="3">
        <v>465.70800000000003</v>
      </c>
      <c r="D340" s="3">
        <v>0.56999999999999995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0.56999999999999995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0.56999999999999995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0.56000000000000005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0.56000000000000005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0.56000000000000005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0.56000000000000005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0.55000000000000004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0.55000000000000004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0.55000000000000004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0.51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0.49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0.49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0.49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0.48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0.48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0.48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0.47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0.47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0.47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0.47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0.46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0.09</v>
      </c>
      <c r="C415" s="3">
        <v>493.19099999999997</v>
      </c>
      <c r="D415" s="3">
        <v>0.45</v>
      </c>
    </row>
    <row r="416" spans="1:4" x14ac:dyDescent="0.2">
      <c r="A416" s="4">
        <v>493.55599999999998</v>
      </c>
      <c r="B416" s="4">
        <v>0.09</v>
      </c>
      <c r="C416" s="3">
        <v>493.55599999999998</v>
      </c>
      <c r="D416" s="3">
        <v>0.45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0.45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0.43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0.43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0.43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0.42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0.42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0.41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0.4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0.4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0.4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0.4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0.4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0.4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0.4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0.4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0.4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0.39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0.39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0.39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0.39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0.39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0.39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0.39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0.39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0.39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0.39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0.39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0.39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0.39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0.39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0.39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0.39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0.39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0.39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0.39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0.39</v>
      </c>
    </row>
    <row r="490" spans="1:4" x14ac:dyDescent="0.2">
      <c r="A490" s="4">
        <v>520.43299999999999</v>
      </c>
      <c r="B490" s="4">
        <v>0.09</v>
      </c>
      <c r="C490" s="3">
        <v>520.43299999999999</v>
      </c>
      <c r="D490" s="3">
        <v>0.39</v>
      </c>
    </row>
    <row r="491" spans="1:4" x14ac:dyDescent="0.2">
      <c r="A491" s="4">
        <v>520.79499999999996</v>
      </c>
      <c r="B491" s="4">
        <v>0.09</v>
      </c>
      <c r="C491" s="3">
        <v>520.79499999999996</v>
      </c>
      <c r="D491" s="3">
        <v>0.39</v>
      </c>
    </row>
    <row r="492" spans="1:4" x14ac:dyDescent="0.2">
      <c r="A492" s="4">
        <v>521.15599999999995</v>
      </c>
      <c r="B492" s="4">
        <v>0.09</v>
      </c>
      <c r="C492" s="3">
        <v>521.15599999999995</v>
      </c>
      <c r="D492" s="3">
        <v>0.39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0.39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0.39</v>
      </c>
    </row>
    <row r="495" spans="1:4" x14ac:dyDescent="0.2">
      <c r="A495" s="4">
        <v>522.24099999999999</v>
      </c>
      <c r="B495" s="4">
        <v>0.09</v>
      </c>
      <c r="C495" s="3">
        <v>522.24099999999999</v>
      </c>
      <c r="D495" s="3">
        <v>0.39</v>
      </c>
    </row>
    <row r="496" spans="1:4" x14ac:dyDescent="0.2">
      <c r="A496" s="4">
        <v>522.60199999999998</v>
      </c>
      <c r="B496" s="4">
        <v>0.09</v>
      </c>
      <c r="C496" s="3">
        <v>522.60199999999998</v>
      </c>
      <c r="D496" s="3">
        <v>0.39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0.39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0.39</v>
      </c>
    </row>
    <row r="499" spans="1:4" x14ac:dyDescent="0.2">
      <c r="A499" s="4">
        <v>523.68600000000004</v>
      </c>
      <c r="B499" s="4">
        <v>0.09</v>
      </c>
      <c r="C499" s="3">
        <v>523.68600000000004</v>
      </c>
      <c r="D499" s="3">
        <v>0.39</v>
      </c>
    </row>
    <row r="500" spans="1:4" x14ac:dyDescent="0.2">
      <c r="A500" s="4">
        <v>524.04700000000003</v>
      </c>
      <c r="B500" s="4">
        <v>0.09</v>
      </c>
      <c r="C500" s="3">
        <v>524.04700000000003</v>
      </c>
      <c r="D500" s="3">
        <v>0.39</v>
      </c>
    </row>
    <row r="501" spans="1:4" x14ac:dyDescent="0.2">
      <c r="A501" s="4">
        <v>524.40800000000002</v>
      </c>
      <c r="B501" s="4">
        <v>0.09</v>
      </c>
      <c r="C501" s="3">
        <v>524.40800000000002</v>
      </c>
      <c r="D501" s="3">
        <v>0.39</v>
      </c>
    </row>
    <row r="502" spans="1:4" x14ac:dyDescent="0.2">
      <c r="A502" s="4">
        <v>524.77</v>
      </c>
      <c r="B502" s="4">
        <v>0.09</v>
      </c>
      <c r="C502" s="3">
        <v>524.77</v>
      </c>
      <c r="D502" s="3">
        <v>0.39</v>
      </c>
    </row>
    <row r="503" spans="1:4" x14ac:dyDescent="0.2">
      <c r="A503" s="4">
        <v>525.13099999999997</v>
      </c>
      <c r="B503" s="4">
        <v>0.09</v>
      </c>
      <c r="C503" s="3">
        <v>525.13099999999997</v>
      </c>
      <c r="D503" s="3">
        <v>0.39</v>
      </c>
    </row>
    <row r="504" spans="1:4" x14ac:dyDescent="0.2">
      <c r="A504" s="4">
        <v>525.49199999999996</v>
      </c>
      <c r="B504" s="4">
        <v>0.09</v>
      </c>
      <c r="C504" s="3">
        <v>525.49199999999996</v>
      </c>
      <c r="D504" s="3">
        <v>0.39</v>
      </c>
    </row>
    <row r="505" spans="1:4" x14ac:dyDescent="0.2">
      <c r="A505" s="4">
        <v>525.85299999999995</v>
      </c>
      <c r="B505" s="4">
        <v>0.09</v>
      </c>
      <c r="C505" s="3">
        <v>525.85299999999995</v>
      </c>
      <c r="D505" s="3">
        <v>0.39</v>
      </c>
    </row>
    <row r="506" spans="1:4" x14ac:dyDescent="0.2">
      <c r="A506" s="4">
        <v>526.21400000000006</v>
      </c>
      <c r="B506" s="4">
        <v>0.09</v>
      </c>
      <c r="C506" s="3">
        <v>526.21400000000006</v>
      </c>
      <c r="D506" s="3">
        <v>0.39</v>
      </c>
    </row>
    <row r="507" spans="1:4" x14ac:dyDescent="0.2">
      <c r="A507" s="4">
        <v>526.57399999999996</v>
      </c>
      <c r="B507" s="4">
        <v>0.09</v>
      </c>
      <c r="C507" s="3">
        <v>526.57399999999996</v>
      </c>
      <c r="D507" s="3">
        <v>0.39</v>
      </c>
    </row>
    <row r="508" spans="1:4" x14ac:dyDescent="0.2">
      <c r="A508" s="4">
        <v>526.93499999999995</v>
      </c>
      <c r="B508" s="4">
        <v>0.09</v>
      </c>
      <c r="C508" s="3">
        <v>526.93499999999995</v>
      </c>
      <c r="D508" s="3">
        <v>0.39</v>
      </c>
    </row>
    <row r="509" spans="1:4" x14ac:dyDescent="0.2">
      <c r="A509" s="4">
        <v>527.29600000000005</v>
      </c>
      <c r="B509" s="4">
        <v>0.09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0.09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0.09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0.09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0.09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0.09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0.09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0.09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0.09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0.09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0.09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0.09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0.09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0.09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0.09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0.09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0.09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0.09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0.09</v>
      </c>
      <c r="C527" s="3">
        <v>533.78300000000002</v>
      </c>
      <c r="D527" s="3">
        <v>0.41</v>
      </c>
    </row>
    <row r="528" spans="1:4" x14ac:dyDescent="0.2">
      <c r="A528" s="4">
        <v>534.14300000000003</v>
      </c>
      <c r="B528" s="4">
        <v>0.09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0.09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0.09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0.09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0.09</v>
      </c>
      <c r="C532" s="3">
        <v>535.58299999999997</v>
      </c>
      <c r="D532" s="3">
        <v>0.41</v>
      </c>
    </row>
    <row r="533" spans="1:4" x14ac:dyDescent="0.2">
      <c r="A533" s="4">
        <v>535.94200000000001</v>
      </c>
      <c r="B533" s="4">
        <v>0.09</v>
      </c>
      <c r="C533" s="3">
        <v>535.94200000000001</v>
      </c>
      <c r="D533" s="3">
        <v>0.41</v>
      </c>
    </row>
    <row r="534" spans="1:4" x14ac:dyDescent="0.2">
      <c r="A534" s="4">
        <v>536.30200000000002</v>
      </c>
      <c r="B534" s="4">
        <v>0.09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0.09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0.09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0.09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0.09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0.09</v>
      </c>
      <c r="C539" s="3">
        <v>538.1</v>
      </c>
      <c r="D539" s="3">
        <v>0.42</v>
      </c>
    </row>
    <row r="540" spans="1:4" x14ac:dyDescent="0.2">
      <c r="A540" s="4">
        <v>538.45899999999995</v>
      </c>
      <c r="B540" s="4">
        <v>0.09</v>
      </c>
      <c r="C540" s="3">
        <v>538.45899999999995</v>
      </c>
      <c r="D540" s="3">
        <v>0.42</v>
      </c>
    </row>
    <row r="541" spans="1:4" x14ac:dyDescent="0.2">
      <c r="A541" s="4">
        <v>538.81899999999996</v>
      </c>
      <c r="B541" s="4">
        <v>0.09</v>
      </c>
      <c r="C541" s="3">
        <v>538.81899999999996</v>
      </c>
      <c r="D541" s="3">
        <v>0.42</v>
      </c>
    </row>
    <row r="542" spans="1:4" x14ac:dyDescent="0.2">
      <c r="A542" s="4">
        <v>539.178</v>
      </c>
      <c r="B542" s="4">
        <v>0.09</v>
      </c>
      <c r="C542" s="3">
        <v>539.178</v>
      </c>
      <c r="D542" s="3">
        <v>0.42</v>
      </c>
    </row>
    <row r="543" spans="1:4" x14ac:dyDescent="0.2">
      <c r="A543" s="4">
        <v>539.53700000000003</v>
      </c>
      <c r="B543" s="4">
        <v>0.09</v>
      </c>
      <c r="C543" s="3">
        <v>539.53700000000003</v>
      </c>
      <c r="D543" s="3">
        <v>0.42</v>
      </c>
    </row>
    <row r="544" spans="1:4" x14ac:dyDescent="0.2">
      <c r="A544" s="4">
        <v>539.89700000000005</v>
      </c>
      <c r="B544" s="4">
        <v>0.09</v>
      </c>
      <c r="C544" s="3">
        <v>539.89700000000005</v>
      </c>
      <c r="D544" s="3">
        <v>0.42</v>
      </c>
    </row>
    <row r="545" spans="1:4" x14ac:dyDescent="0.2">
      <c r="A545" s="4">
        <v>540.25599999999997</v>
      </c>
      <c r="B545" s="4">
        <v>0.09</v>
      </c>
      <c r="C545" s="3">
        <v>540.25599999999997</v>
      </c>
      <c r="D545" s="3">
        <v>0.42</v>
      </c>
    </row>
    <row r="546" spans="1:4" x14ac:dyDescent="0.2">
      <c r="A546" s="4">
        <v>540.61500000000001</v>
      </c>
      <c r="B546" s="4">
        <v>0.09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0.09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0.43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0.43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0.43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0.43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0.43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0.43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0.43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0.44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0.44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0.44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0.44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0.44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0.44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0.44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0.45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0.45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0.45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0.45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0.45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0.45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0.45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0.46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0.46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0.46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0.46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0.46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0.46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0.46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0.47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0.47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0.47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0.47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0.47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0.47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0.48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0.48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0.48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0.48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0.48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0.48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0.49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0.49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0.49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0.49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0.49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0.49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0.5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0.5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0.5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0.5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0.5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0.5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0.51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0.51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0.51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0.51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0.51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0.51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0.52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0.52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0.52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0.52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0.52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0.52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0.52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0.53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0.53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0.53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0.53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0.53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0.53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0.54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0.54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0.54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0.54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0.54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0.54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0.54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0.54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0.55000000000000004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0.55000000000000004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0.55000000000000004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0.55000000000000004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0.55000000000000004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0.55000000000000004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0.55000000000000004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0.55000000000000004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0.55000000000000004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0.55000000000000004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0.56000000000000005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0.56000000000000005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0.56000000000000005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0.56000000000000005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0.56000000000000005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0.56000000000000005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0.56000000000000005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0.56000000000000005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0.56000000000000005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0.56000000000000005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0.56000000000000005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0.56000000000000005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0.56000000000000005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0.56000000000000005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0.56000000000000005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0.56000000000000005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0.56000000000000005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0.56000000000000005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0.56000000000000005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0.56000000000000005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0.56000000000000005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0.56000000000000005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0.56000000000000005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0.56000000000000005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0.55000000000000004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0.55000000000000004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0.55000000000000004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0.55000000000000004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0.55000000000000004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0.55000000000000004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0.55000000000000004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0.55000000000000004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0.55000000000000004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0.54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0.54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0.54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0.54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0.54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0.54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0.53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0.53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0.53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0.53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0.52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0.52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0.52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0.52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0.52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0.51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0.51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0.51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0.5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0.5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0.5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0.5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0.49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0.49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0.49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0.48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0.48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0.48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0.47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0.47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0.47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0.46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0.46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0.45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0.45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0.45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0.44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0.44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0.44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0.43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0.43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0.42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0.42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0.41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0.41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0.41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0.4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0.4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0.4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0.39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0.39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0.38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0.38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0.37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0.37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0.37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0.36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0.36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0.35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0.35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0.35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0.34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0.34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0.34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0.33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0.33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0.32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0.32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0.32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0.31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0.31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0.3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0.28999999999999998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0.28999999999999998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0.28000000000000003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0.28000000000000003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0.28000000000000003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0.27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0.27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0.26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0.26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0.25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0.25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0.24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0.24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0.23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0.23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0.22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0.22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0.21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0.21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0.21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0.21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0.2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0.2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0.2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0.2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0.19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0.19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0.19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0.19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0.18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0.18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0.17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0.17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0.17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0.16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0.16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0.15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0.15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0.15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0.15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0.15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0.15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0.15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0.14000000000000001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0.14000000000000001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0.14000000000000001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0.14000000000000001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0.14000000000000001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0.14000000000000001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0.13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0.13</v>
      </c>
    </row>
    <row r="839" spans="1:4" x14ac:dyDescent="0.2">
      <c r="A839" s="4">
        <v>643.92700000000002</v>
      </c>
      <c r="B839" s="4">
        <v>0.1</v>
      </c>
      <c r="C839" s="3">
        <v>643.92700000000002</v>
      </c>
      <c r="D839" s="3">
        <v>0.13</v>
      </c>
    </row>
    <row r="840" spans="1:4" x14ac:dyDescent="0.2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0.12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0.12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0.12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0.11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0.11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0.11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0.11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0.11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0.11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0.11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0.11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0.11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0.11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0.11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0.11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0.11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0.11</v>
      </c>
    </row>
    <row r="964" spans="1:4" x14ac:dyDescent="0.2">
      <c r="A964" s="4">
        <v>686.798</v>
      </c>
      <c r="B964" s="4">
        <v>0.11</v>
      </c>
      <c r="C964" s="3">
        <v>686.798</v>
      </c>
      <c r="D964" s="3">
        <v>0.11</v>
      </c>
    </row>
    <row r="965" spans="1:4" x14ac:dyDescent="0.2">
      <c r="A965" s="4">
        <v>687.13800000000003</v>
      </c>
      <c r="B965" s="4">
        <v>0.11</v>
      </c>
      <c r="C965" s="3">
        <v>687.13800000000003</v>
      </c>
      <c r="D965" s="3">
        <v>0.11</v>
      </c>
    </row>
    <row r="966" spans="1:4" x14ac:dyDescent="0.2">
      <c r="A966" s="4">
        <v>687.47799999999995</v>
      </c>
      <c r="B966" s="4">
        <v>0.11</v>
      </c>
      <c r="C966" s="3">
        <v>687.47799999999995</v>
      </c>
      <c r="D966" s="3">
        <v>0.11</v>
      </c>
    </row>
    <row r="967" spans="1:4" x14ac:dyDescent="0.2">
      <c r="A967" s="4">
        <v>687.81799999999998</v>
      </c>
      <c r="B967" s="4">
        <v>0.11</v>
      </c>
      <c r="C967" s="3">
        <v>687.81799999999998</v>
      </c>
      <c r="D967" s="3">
        <v>0.11</v>
      </c>
    </row>
    <row r="968" spans="1:4" x14ac:dyDescent="0.2">
      <c r="A968" s="4">
        <v>688.15800000000002</v>
      </c>
      <c r="B968" s="4">
        <v>0.11</v>
      </c>
      <c r="C968" s="3">
        <v>688.15800000000002</v>
      </c>
      <c r="D968" s="3">
        <v>0.11</v>
      </c>
    </row>
    <row r="969" spans="1:4" x14ac:dyDescent="0.2">
      <c r="A969" s="4">
        <v>688.49800000000005</v>
      </c>
      <c r="B969" s="4">
        <v>0.11</v>
      </c>
      <c r="C969" s="3">
        <v>688.49800000000005</v>
      </c>
      <c r="D969" s="3">
        <v>0.11</v>
      </c>
    </row>
    <row r="970" spans="1:4" x14ac:dyDescent="0.2">
      <c r="A970" s="4">
        <v>688.83799999999997</v>
      </c>
      <c r="B970" s="4">
        <v>0.11</v>
      </c>
      <c r="C970" s="3">
        <v>688.83799999999997</v>
      </c>
      <c r="D970" s="3">
        <v>0.11</v>
      </c>
    </row>
    <row r="971" spans="1:4" x14ac:dyDescent="0.2">
      <c r="A971" s="4">
        <v>689.17700000000002</v>
      </c>
      <c r="B971" s="4">
        <v>0.11</v>
      </c>
      <c r="C971" s="3">
        <v>689.17700000000002</v>
      </c>
      <c r="D971" s="3">
        <v>0.11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0.12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0.12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0.12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0.12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0.12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0.12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0.12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0.12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0.12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0.12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0.12</v>
      </c>
    </row>
    <row r="1017" spans="1:4" x14ac:dyDescent="0.2">
      <c r="A1017" s="4">
        <v>704.75199999999995</v>
      </c>
      <c r="B1017" s="4">
        <v>0.12</v>
      </c>
      <c r="C1017" s="3">
        <v>704.75199999999995</v>
      </c>
      <c r="D1017" s="3">
        <v>0.12</v>
      </c>
    </row>
    <row r="1018" spans="1:4" x14ac:dyDescent="0.2">
      <c r="A1018" s="4">
        <v>705.09</v>
      </c>
      <c r="B1018" s="4">
        <v>0.12</v>
      </c>
      <c r="C1018" s="3">
        <v>705.09</v>
      </c>
      <c r="D1018" s="3">
        <v>0.12</v>
      </c>
    </row>
    <row r="1019" spans="1:4" x14ac:dyDescent="0.2">
      <c r="A1019" s="4">
        <v>705.42700000000002</v>
      </c>
      <c r="B1019" s="4">
        <v>0.12</v>
      </c>
      <c r="C1019" s="3">
        <v>705.42700000000002</v>
      </c>
      <c r="D1019" s="3">
        <v>0.12</v>
      </c>
    </row>
    <row r="1020" spans="1:4" x14ac:dyDescent="0.2">
      <c r="A1020" s="4">
        <v>705.76400000000001</v>
      </c>
      <c r="B1020" s="4">
        <v>0.12</v>
      </c>
      <c r="C1020" s="3">
        <v>705.76400000000001</v>
      </c>
      <c r="D1020" s="3">
        <v>0.12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0.13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0.13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0.13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0.13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0.13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0.13</v>
      </c>
    </row>
    <row r="1044" spans="1:4" x14ac:dyDescent="0.2">
      <c r="A1044" s="4">
        <v>713.84699999999998</v>
      </c>
      <c r="B1044" s="4">
        <v>0.13</v>
      </c>
      <c r="C1044" s="3">
        <v>713.84699999999998</v>
      </c>
      <c r="D1044" s="3">
        <v>0.13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0.13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0.14000000000000001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0.14000000000000001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0.14000000000000001</v>
      </c>
    </row>
    <row r="1059" spans="1:4" x14ac:dyDescent="0.2">
      <c r="A1059" s="4">
        <v>718.88400000000001</v>
      </c>
      <c r="B1059" s="4">
        <v>0.14000000000000001</v>
      </c>
      <c r="C1059" s="3">
        <v>718.88400000000001</v>
      </c>
      <c r="D1059" s="3">
        <v>0.14000000000000001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0.15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0.15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0.15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0.15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0.16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0.16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0.16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0.17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0.17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0.17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0.18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0.19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0.19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0.21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0.22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0.22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0.22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0.22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0.22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0.22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0.22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0.22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0.22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0.22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0.22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0.22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0.22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0.22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0.22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0.22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0.22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0.22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0.22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0.22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0.22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0.22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0.22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0.22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0.21</v>
      </c>
    </row>
    <row r="1236" spans="1:4" x14ac:dyDescent="0.2">
      <c r="A1236" s="4">
        <v>777.49099999999999</v>
      </c>
      <c r="B1236" s="4">
        <v>0.21</v>
      </c>
      <c r="C1236" s="3">
        <v>777.49099999999999</v>
      </c>
      <c r="D1236" s="3">
        <v>0.21</v>
      </c>
    </row>
    <row r="1237" spans="1:4" x14ac:dyDescent="0.2">
      <c r="A1237" s="4">
        <v>777.81700000000001</v>
      </c>
      <c r="B1237" s="4">
        <v>0.21</v>
      </c>
      <c r="C1237" s="3">
        <v>777.81700000000001</v>
      </c>
      <c r="D1237" s="3">
        <v>0.21</v>
      </c>
    </row>
    <row r="1238" spans="1:4" x14ac:dyDescent="0.2">
      <c r="A1238" s="4">
        <v>778.14400000000001</v>
      </c>
      <c r="B1238" s="4">
        <v>0.21</v>
      </c>
      <c r="C1238" s="3">
        <v>778.14400000000001</v>
      </c>
      <c r="D1238" s="3">
        <v>0.21</v>
      </c>
    </row>
    <row r="1239" spans="1:4" x14ac:dyDescent="0.2">
      <c r="A1239" s="4">
        <v>778.471</v>
      </c>
      <c r="B1239" s="4">
        <v>0.21</v>
      </c>
      <c r="C1239" s="3">
        <v>778.471</v>
      </c>
      <c r="D1239" s="3">
        <v>0.21</v>
      </c>
    </row>
    <row r="1240" spans="1:4" x14ac:dyDescent="0.2">
      <c r="A1240" s="4">
        <v>778.79700000000003</v>
      </c>
      <c r="B1240" s="4">
        <v>0.21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0.21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0.2</v>
      </c>
      <c r="C1269" s="3">
        <v>788.245</v>
      </c>
      <c r="D1269" s="3">
        <v>0.2</v>
      </c>
    </row>
    <row r="1270" spans="1:4" x14ac:dyDescent="0.2">
      <c r="A1270" s="4">
        <v>788.57</v>
      </c>
      <c r="B1270" s="4">
        <v>0.2</v>
      </c>
      <c r="C1270" s="3">
        <v>788.57</v>
      </c>
      <c r="D1270" s="3">
        <v>0.2</v>
      </c>
    </row>
    <row r="1271" spans="1:4" x14ac:dyDescent="0.2">
      <c r="A1271" s="4">
        <v>788.89499999999998</v>
      </c>
      <c r="B1271" s="4">
        <v>0.2</v>
      </c>
      <c r="C1271" s="3">
        <v>788.89499999999998</v>
      </c>
      <c r="D1271" s="3">
        <v>0.2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0.2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0.2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0.2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0.2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0.2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0.2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0.19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0.19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0.19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0.21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0.22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0.23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0.25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0.26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0.28000000000000003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0.28000000000000003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0.28000000000000003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0.28999999999999998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0.28999999999999998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0.28999999999999998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0.32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0.32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0.32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0.35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0.36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0.36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0.36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0.36</v>
      </c>
    </row>
    <row r="1609" spans="1:4" x14ac:dyDescent="0.2">
      <c r="A1609" s="4">
        <v>895.79899999999998</v>
      </c>
      <c r="B1609" s="4">
        <v>0.36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0.37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0.37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0.37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0.37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0.37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0.38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0.38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0.38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0.38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0.38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0.38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0.39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0.39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0.39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0.39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0.39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0.4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0.41</v>
      </c>
    </row>
    <row r="1665" spans="1:4" x14ac:dyDescent="0.2">
      <c r="A1665" s="4">
        <v>912.93100000000004</v>
      </c>
      <c r="B1665" s="4">
        <v>0.41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0.42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0.42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0.43</v>
      </c>
    </row>
    <row r="1677" spans="1:4" x14ac:dyDescent="0.2">
      <c r="A1677" s="4">
        <v>916.58100000000002</v>
      </c>
      <c r="B1677" s="4">
        <v>0.43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0.44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0.44</v>
      </c>
    </row>
    <row r="1682" spans="1:4" x14ac:dyDescent="0.2">
      <c r="A1682" s="4">
        <v>918.09900000000005</v>
      </c>
      <c r="B1682" s="4">
        <v>0.44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0.45</v>
      </c>
    </row>
    <row r="1686" spans="1:4" x14ac:dyDescent="0.2">
      <c r="A1686" s="4">
        <v>919.31200000000001</v>
      </c>
      <c r="B1686" s="4">
        <v>0.45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0.47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0.47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0.48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0.48</v>
      </c>
      <c r="C1697" s="3">
        <v>922.64499999999998</v>
      </c>
      <c r="D1697" s="3">
        <v>0.48</v>
      </c>
    </row>
    <row r="1698" spans="1:4" x14ac:dyDescent="0.2">
      <c r="A1698" s="4">
        <v>922.94799999999998</v>
      </c>
      <c r="B1698" s="4">
        <v>0.49</v>
      </c>
      <c r="C1698" s="3">
        <v>922.94799999999998</v>
      </c>
      <c r="D1698" s="3">
        <v>0.49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0.5</v>
      </c>
    </row>
    <row r="1702" spans="1:4" x14ac:dyDescent="0.2">
      <c r="A1702" s="4">
        <v>924.15800000000002</v>
      </c>
      <c r="B1702" s="4">
        <v>0.5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0.51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0.55000000000000004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0.56000000000000005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0.56999999999999995</v>
      </c>
      <c r="C1717" s="3">
        <v>928.68799999999999</v>
      </c>
      <c r="D1717" s="3">
        <v>0.56999999999999995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0.6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0.61</v>
      </c>
    </row>
    <row r="1724" spans="1:4" x14ac:dyDescent="0.2">
      <c r="A1724" s="4">
        <v>930.798</v>
      </c>
      <c r="B1724" s="4">
        <v>0.61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0.63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0.65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0.66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0.67</v>
      </c>
      <c r="C1733" s="3">
        <v>933.50699999999995</v>
      </c>
      <c r="D1733" s="3">
        <v>0.67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0.74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0.81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0.82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0.83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0.84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0.85</v>
      </c>
    </row>
    <row r="1756" spans="1:4" x14ac:dyDescent="0.2">
      <c r="A1756" s="4">
        <v>940.41</v>
      </c>
      <c r="B1756" s="4">
        <v>0.85</v>
      </c>
      <c r="C1756" s="3">
        <v>940.41</v>
      </c>
      <c r="D1756" s="3">
        <v>0.86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0.87</v>
      </c>
    </row>
    <row r="1758" spans="1:4" x14ac:dyDescent="0.2">
      <c r="A1758" s="4">
        <v>941.00900000000001</v>
      </c>
      <c r="B1758" s="4">
        <v>0.87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0.92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0.93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0.97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1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1.01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1.03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1.06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1.07</v>
      </c>
    </row>
    <row r="1778" spans="1:4" x14ac:dyDescent="0.2">
      <c r="A1778" s="4">
        <v>946.98500000000001</v>
      </c>
      <c r="B1778" s="4">
        <v>1.08</v>
      </c>
      <c r="C1778" s="3">
        <v>946.98500000000001</v>
      </c>
      <c r="D1778" s="3">
        <v>1.08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1.1000000000000001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1.1100000000000001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1.1399999999999999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1.17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1.18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1.21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1.22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1.23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1.31</v>
      </c>
      <c r="C1795" s="3">
        <v>952.048</v>
      </c>
      <c r="D1795" s="3">
        <v>1.3</v>
      </c>
    </row>
    <row r="1796" spans="1:4" x14ac:dyDescent="0.2">
      <c r="A1796" s="4">
        <v>952.34500000000003</v>
      </c>
      <c r="B1796" s="4">
        <v>1.32</v>
      </c>
      <c r="C1796" s="3">
        <v>952.34500000000003</v>
      </c>
      <c r="D1796" s="3">
        <v>1.32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1.34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1.38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1.42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1.44</v>
      </c>
    </row>
    <row r="1803" spans="1:4" x14ac:dyDescent="0.2">
      <c r="A1803" s="4">
        <v>954.42499999999995</v>
      </c>
      <c r="B1803" s="4">
        <v>1.45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1.47</v>
      </c>
      <c r="C1804" s="3">
        <v>954.72199999999998</v>
      </c>
      <c r="D1804" s="3">
        <v>1.46</v>
      </c>
    </row>
    <row r="1805" spans="1:4" x14ac:dyDescent="0.2">
      <c r="A1805" s="4">
        <v>955.01900000000001</v>
      </c>
      <c r="B1805" s="4">
        <v>1.49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1.5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1.51</v>
      </c>
      <c r="C1807" s="3">
        <v>955.61199999999997</v>
      </c>
      <c r="D1807" s="3">
        <v>1.5</v>
      </c>
    </row>
    <row r="1808" spans="1:4" x14ac:dyDescent="0.2">
      <c r="A1808" s="4">
        <v>955.90899999999999</v>
      </c>
      <c r="B1808" s="4">
        <v>1.53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1.57</v>
      </c>
      <c r="C1811" s="3">
        <v>956.798</v>
      </c>
      <c r="D1811" s="3">
        <v>1.55</v>
      </c>
    </row>
    <row r="1812" spans="1:4" x14ac:dyDescent="0.2">
      <c r="A1812" s="4">
        <v>957.09500000000003</v>
      </c>
      <c r="B1812" s="4">
        <v>1.59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1.68</v>
      </c>
    </row>
    <row r="1819" spans="1:4" x14ac:dyDescent="0.2">
      <c r="A1819" s="4">
        <v>959.16800000000001</v>
      </c>
      <c r="B1819" s="4">
        <v>1.66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1.68</v>
      </c>
      <c r="C1820" s="3">
        <v>959.46400000000006</v>
      </c>
      <c r="D1820" s="3">
        <v>1.7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1.71</v>
      </c>
    </row>
    <row r="1822" spans="1:4" x14ac:dyDescent="0.2">
      <c r="A1822" s="4">
        <v>960.05600000000004</v>
      </c>
      <c r="B1822" s="4">
        <v>1.7</v>
      </c>
      <c r="C1822" s="3">
        <v>960.05600000000004</v>
      </c>
      <c r="D1822" s="3">
        <v>1.72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1.75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1.76</v>
      </c>
      <c r="C1831" s="3">
        <v>962.71699999999998</v>
      </c>
      <c r="D1831" s="3">
        <v>1.81</v>
      </c>
    </row>
    <row r="1832" spans="1:4" x14ac:dyDescent="0.2">
      <c r="A1832" s="4">
        <v>963.01199999999994</v>
      </c>
      <c r="B1832" s="4">
        <v>1.75</v>
      </c>
      <c r="C1832" s="3">
        <v>963.01199999999994</v>
      </c>
      <c r="D1832" s="3">
        <v>1.81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1.8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1.79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1.81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1.83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1.81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1.8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1.77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1.78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1.78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1.82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1.83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1.83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1.79</v>
      </c>
      <c r="C1875" s="3">
        <v>975.65899999999999</v>
      </c>
      <c r="D1875" s="3">
        <v>1.78</v>
      </c>
    </row>
    <row r="1876" spans="1:4" x14ac:dyDescent="0.2">
      <c r="A1876" s="4">
        <v>975.952</v>
      </c>
      <c r="B1876" s="4">
        <v>1.79</v>
      </c>
      <c r="C1876" s="3">
        <v>975.952</v>
      </c>
      <c r="D1876" s="3">
        <v>1.81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1.76</v>
      </c>
    </row>
    <row r="1878" spans="1:4" x14ac:dyDescent="0.2">
      <c r="A1878" s="4">
        <v>976.53700000000003</v>
      </c>
      <c r="B1878" s="4">
        <v>1.77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1.71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1.75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1.75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1.76</v>
      </c>
    </row>
    <row r="1897" spans="1:4" x14ac:dyDescent="0.2">
      <c r="A1897" s="4">
        <v>982.08900000000006</v>
      </c>
      <c r="B1897" s="4">
        <v>1.77</v>
      </c>
      <c r="C1897" s="3">
        <v>982.08900000000006</v>
      </c>
      <c r="D1897" s="3">
        <v>1.83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1.78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1.75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1.76</v>
      </c>
    </row>
    <row r="1914" spans="1:4" x14ac:dyDescent="0.2">
      <c r="A1914" s="4">
        <v>987.04</v>
      </c>
      <c r="B1914" s="4">
        <v>1.66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1.75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1.73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1.57</v>
      </c>
      <c r="C1937" s="3">
        <v>993.71199999999999</v>
      </c>
      <c r="D1937" s="3">
        <v>1.65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1.68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1.67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1.66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1.64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1.56</v>
      </c>
      <c r="C1943" s="3">
        <v>995.447</v>
      </c>
      <c r="D1943" s="3">
        <v>1.61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1.57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1.57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1.55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1.57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1.44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1.46</v>
      </c>
    </row>
    <row r="1973" spans="1:4" x14ac:dyDescent="0.2">
      <c r="A1973" s="4">
        <v>1004.095</v>
      </c>
      <c r="B1973" s="4">
        <v>1.44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1.46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1.39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1.41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1.39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1.39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1.4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1.38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1.37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1.37</v>
      </c>
    </row>
    <row r="1989" spans="1:4" x14ac:dyDescent="0.2">
      <c r="A1989" s="4">
        <v>1008.686</v>
      </c>
      <c r="B1989" s="4">
        <v>1.34</v>
      </c>
      <c r="C1989" s="3">
        <v>1008.686</v>
      </c>
      <c r="D1989" s="3">
        <v>1.39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1.33</v>
      </c>
      <c r="C1991" s="3">
        <v>1009.259</v>
      </c>
      <c r="D1991" s="3">
        <v>1.35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1.36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1.38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1.38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1.37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1.33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1.32</v>
      </c>
      <c r="C2000" s="3">
        <v>1011.8339999999999</v>
      </c>
      <c r="D2000" s="3">
        <v>1.34</v>
      </c>
    </row>
    <row r="2001" spans="1:4" x14ac:dyDescent="0.2">
      <c r="A2001" s="4">
        <v>1012.12</v>
      </c>
      <c r="B2001" s="4">
        <v>1.3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1.22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1.23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1.19</v>
      </c>
    </row>
    <row r="2034" spans="1:4" x14ac:dyDescent="0.2">
      <c r="A2034" s="4">
        <v>1021.521</v>
      </c>
      <c r="B2034" s="4">
        <v>1.1299999999999999</v>
      </c>
      <c r="C2034" s="3">
        <v>1021.521</v>
      </c>
      <c r="D2034" s="3">
        <v>1.21</v>
      </c>
    </row>
    <row r="2035" spans="1:4" x14ac:dyDescent="0.2">
      <c r="A2035" s="4">
        <v>1021.8049999999999</v>
      </c>
      <c r="B2035" s="4">
        <v>1.1200000000000001</v>
      </c>
      <c r="C2035" s="3">
        <v>1021.8049999999999</v>
      </c>
      <c r="D2035" s="3">
        <v>1.18</v>
      </c>
    </row>
    <row r="2036" spans="1:4" x14ac:dyDescent="0.2">
      <c r="A2036" s="4">
        <v>1022.0890000000001</v>
      </c>
      <c r="B2036" s="4">
        <v>1.1599999999999999</v>
      </c>
      <c r="C2036" s="3">
        <v>1022.0890000000001</v>
      </c>
      <c r="D2036" s="3">
        <v>1.23</v>
      </c>
    </row>
    <row r="2037" spans="1:4" x14ac:dyDescent="0.2">
      <c r="A2037" s="4">
        <v>1022.373</v>
      </c>
      <c r="B2037" s="4">
        <v>1.1599999999999999</v>
      </c>
      <c r="C2037" s="3">
        <v>1022.373</v>
      </c>
      <c r="D2037" s="3">
        <v>1.19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1.1599999999999999</v>
      </c>
    </row>
    <row r="2039" spans="1:4" x14ac:dyDescent="0.2">
      <c r="A2039" s="4">
        <v>1022.94</v>
      </c>
      <c r="B2039" s="4">
        <v>1.0900000000000001</v>
      </c>
      <c r="C2039" s="3">
        <v>1022.94</v>
      </c>
      <c r="D2039" s="3">
        <v>1.1000000000000001</v>
      </c>
    </row>
    <row r="2040" spans="1:4" x14ac:dyDescent="0.2">
      <c r="A2040" s="4">
        <v>1023.224</v>
      </c>
      <c r="B2040" s="4">
        <v>1.08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1.04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0.95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0.04</v>
      </c>
      <c r="C2" s="3">
        <v>338.96600000000001</v>
      </c>
      <c r="D2" s="3">
        <v>0.06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0.05</v>
      </c>
      <c r="C3" s="3">
        <v>339.34800000000001</v>
      </c>
      <c r="D3" s="3">
        <v>0.03</v>
      </c>
      <c r="H3" s="5">
        <f>B252</f>
        <v>-0.05</v>
      </c>
      <c r="I3" s="5">
        <f>B650</f>
        <v>-0.02</v>
      </c>
      <c r="J3" s="5">
        <f>B1091</f>
        <v>7.0000000000000007E-2</v>
      </c>
      <c r="K3" s="6">
        <f>D252</f>
        <v>0.61</v>
      </c>
      <c r="L3" s="6">
        <f>D650</f>
        <v>0.54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0.14000000000000001</v>
      </c>
      <c r="C4" s="3">
        <v>339.73</v>
      </c>
      <c r="D4" s="3">
        <v>0.11</v>
      </c>
    </row>
    <row r="5" spans="1:16" x14ac:dyDescent="0.2">
      <c r="A5" s="4">
        <v>340.11099999999999</v>
      </c>
      <c r="B5" s="4">
        <v>0.08</v>
      </c>
      <c r="C5" s="3">
        <v>340.11099999999999</v>
      </c>
      <c r="D5" s="3">
        <v>0.21</v>
      </c>
    </row>
    <row r="6" spans="1:16" x14ac:dyDescent="0.2">
      <c r="A6" s="4">
        <v>340.49299999999999</v>
      </c>
      <c r="B6" s="4">
        <v>0.18</v>
      </c>
      <c r="C6" s="3">
        <v>340.49299999999999</v>
      </c>
      <c r="D6" s="3">
        <v>1.01</v>
      </c>
    </row>
    <row r="7" spans="1:16" x14ac:dyDescent="0.2">
      <c r="A7" s="4">
        <v>340.875</v>
      </c>
      <c r="B7" s="4">
        <v>1.2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-0.37</v>
      </c>
      <c r="C8" s="3">
        <v>341.25599999999997</v>
      </c>
      <c r="D8" s="3">
        <v>-0.59</v>
      </c>
    </row>
    <row r="9" spans="1:16" x14ac:dyDescent="0.2">
      <c r="A9" s="4">
        <v>341.63799999999998</v>
      </c>
      <c r="B9" s="4">
        <v>-0.4</v>
      </c>
      <c r="C9" s="3">
        <v>341.63799999999998</v>
      </c>
      <c r="D9" s="3">
        <v>-0.5</v>
      </c>
    </row>
    <row r="10" spans="1:16" x14ac:dyDescent="0.2">
      <c r="A10" s="4">
        <v>342.01900000000001</v>
      </c>
      <c r="B10" s="4">
        <v>-0.38</v>
      </c>
      <c r="C10" s="3">
        <v>342.01900000000001</v>
      </c>
      <c r="D10" s="3">
        <v>-0.45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-0.32</v>
      </c>
      <c r="H11" s="8"/>
    </row>
    <row r="12" spans="1:16" x14ac:dyDescent="0.2">
      <c r="A12" s="4">
        <v>342.78199999999998</v>
      </c>
      <c r="B12" s="4">
        <v>0.02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0.31</v>
      </c>
      <c r="C13" s="3">
        <v>343.16300000000001</v>
      </c>
      <c r="D13" s="3">
        <v>0.78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-0.78</v>
      </c>
      <c r="C17" s="3">
        <v>344.68799999999999</v>
      </c>
      <c r="D17" s="3">
        <v>-0.96</v>
      </c>
    </row>
    <row r="18" spans="1:4" x14ac:dyDescent="0.2">
      <c r="A18" s="4">
        <v>345.06900000000002</v>
      </c>
      <c r="B18" s="4">
        <v>-0.32</v>
      </c>
      <c r="C18" s="3">
        <v>345.06900000000002</v>
      </c>
      <c r="D18" s="3">
        <v>-0.48</v>
      </c>
    </row>
    <row r="19" spans="1:4" x14ac:dyDescent="0.2">
      <c r="A19" s="4">
        <v>345.45</v>
      </c>
      <c r="B19" s="4">
        <v>-0.03</v>
      </c>
      <c r="C19" s="3">
        <v>345.45</v>
      </c>
      <c r="D19" s="3">
        <v>-0.22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-0.21</v>
      </c>
    </row>
    <row r="21" spans="1:4" x14ac:dyDescent="0.2">
      <c r="A21" s="4">
        <v>346.21199999999999</v>
      </c>
      <c r="B21" s="4">
        <v>0.06</v>
      </c>
      <c r="C21" s="3">
        <v>346.21199999999999</v>
      </c>
      <c r="D21" s="3">
        <v>-0.17</v>
      </c>
    </row>
    <row r="22" spans="1:4" x14ac:dyDescent="0.2">
      <c r="A22" s="4">
        <v>346.59300000000002</v>
      </c>
      <c r="B22" s="4">
        <v>0.1</v>
      </c>
      <c r="C22" s="3">
        <v>346.59300000000002</v>
      </c>
      <c r="D22" s="3">
        <v>0.02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0.21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0.23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0.39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0.4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0.01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0.35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0.4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0.38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0.53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0.54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0.56999999999999995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0.56999999999999995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0.59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0.61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0.61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0.62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0.62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0.62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0.62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0.62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0.62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0.62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0.62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0.62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0.62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0.62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0.62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0.62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0.62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0.62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0.62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0.62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0.62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0.62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0.55000000000000004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0.55000000000000004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0.54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0.33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0.33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0.33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0.33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0.33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0.33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0.34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0.34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0.34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0.34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0.34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0.34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0.34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0.34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0.34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0.35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0.35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0.35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0.35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0.35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0.35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0.35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0.35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0.35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0.35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0.35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0.36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0.36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0.36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0.36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0.36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0.36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0.38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0.38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0.39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0.39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0.39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0.39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0.4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0.4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0.52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0.53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0.53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0.54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0.54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0.54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0.54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0.54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0.54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0.54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0.54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0.54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0.54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0.54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0.54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0.54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0.54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0.53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0.52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0.36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0.33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0.32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0.28000000000000003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0.27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0.27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0.26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0.26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0.25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0.24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0.23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0.22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0.22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1.42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1.43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1.44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1.45</v>
      </c>
      <c r="C1813" s="3">
        <v>957.39099999999996</v>
      </c>
      <c r="D1813" s="3">
        <v>1.47</v>
      </c>
    </row>
    <row r="1814" spans="1:4" x14ac:dyDescent="0.2">
      <c r="A1814" s="4">
        <v>957.68799999999999</v>
      </c>
      <c r="B1814" s="4">
        <v>1.46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1.47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1.48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1.57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1.57</v>
      </c>
    </row>
    <row r="1826" spans="1:4" x14ac:dyDescent="0.2">
      <c r="A1826" s="4">
        <v>961.23900000000003</v>
      </c>
      <c r="B1826" s="4">
        <v>1.58</v>
      </c>
      <c r="C1826" s="3">
        <v>961.23900000000003</v>
      </c>
      <c r="D1826" s="3">
        <v>1.59</v>
      </c>
    </row>
    <row r="1827" spans="1:4" x14ac:dyDescent="0.2">
      <c r="A1827" s="4">
        <v>961.53499999999997</v>
      </c>
      <c r="B1827" s="4">
        <v>1.58</v>
      </c>
      <c r="C1827" s="3">
        <v>961.53499999999997</v>
      </c>
      <c r="D1827" s="3">
        <v>1.6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1.57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1.63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1.63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1.62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1.61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1.61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1.59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1.59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1.62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1.63</v>
      </c>
      <c r="C1850" s="3">
        <v>968.31799999999998</v>
      </c>
      <c r="D1850" s="3">
        <v>1.68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1.64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1.64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1.63</v>
      </c>
      <c r="C1861" s="3">
        <v>971.55200000000002</v>
      </c>
      <c r="D1861" s="3">
        <v>1.65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1.65</v>
      </c>
    </row>
    <row r="1863" spans="1:4" x14ac:dyDescent="0.2">
      <c r="A1863" s="4">
        <v>972.14</v>
      </c>
      <c r="B1863" s="4">
        <v>1.63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1.62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1.61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</v>
      </c>
      <c r="C1866" s="3">
        <v>973.02</v>
      </c>
      <c r="D1866" s="3">
        <v>1.64</v>
      </c>
    </row>
    <row r="1867" spans="1:4" x14ac:dyDescent="0.2">
      <c r="A1867" s="4">
        <v>973.31399999999996</v>
      </c>
      <c r="B1867" s="4">
        <v>1.61</v>
      </c>
      <c r="C1867" s="3">
        <v>973.31399999999996</v>
      </c>
      <c r="D1867" s="3">
        <v>1.62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1.61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1.62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1.65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1.64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1.63</v>
      </c>
      <c r="C1875" s="3">
        <v>975.65899999999999</v>
      </c>
      <c r="D1875" s="3">
        <v>1.81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1.79</v>
      </c>
    </row>
    <row r="1877" spans="1:4" x14ac:dyDescent="0.2">
      <c r="A1877" s="4">
        <v>976.24400000000003</v>
      </c>
      <c r="B1877" s="4">
        <v>1.61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1.59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1.57</v>
      </c>
      <c r="C1880" s="3">
        <v>977.12300000000005</v>
      </c>
      <c r="D1880" s="3">
        <v>1.63</v>
      </c>
    </row>
    <row r="1881" spans="1:4" x14ac:dyDescent="0.2">
      <c r="A1881" s="4">
        <v>977.41499999999996</v>
      </c>
      <c r="B1881" s="4">
        <v>1.56</v>
      </c>
      <c r="C1881" s="3">
        <v>977.41499999999996</v>
      </c>
      <c r="D1881" s="3">
        <v>1.58</v>
      </c>
    </row>
    <row r="1882" spans="1:4" x14ac:dyDescent="0.2">
      <c r="A1882" s="4">
        <v>977.70799999999997</v>
      </c>
      <c r="B1882" s="4">
        <v>1.55</v>
      </c>
      <c r="C1882" s="3">
        <v>977.70799999999997</v>
      </c>
      <c r="D1882" s="3">
        <v>1.56</v>
      </c>
    </row>
    <row r="1883" spans="1:4" x14ac:dyDescent="0.2">
      <c r="A1883" s="4">
        <v>978</v>
      </c>
      <c r="B1883" s="4">
        <v>1.55</v>
      </c>
      <c r="C1883" s="3">
        <v>978</v>
      </c>
      <c r="D1883" s="3">
        <v>1.55</v>
      </c>
    </row>
    <row r="1884" spans="1:4" x14ac:dyDescent="0.2">
      <c r="A1884" s="4">
        <v>978.29300000000001</v>
      </c>
      <c r="B1884" s="4">
        <v>1.54</v>
      </c>
      <c r="C1884" s="3">
        <v>978.29300000000001</v>
      </c>
      <c r="D1884" s="3">
        <v>1.54</v>
      </c>
    </row>
    <row r="1885" spans="1:4" x14ac:dyDescent="0.2">
      <c r="A1885" s="4">
        <v>978.58500000000004</v>
      </c>
      <c r="B1885" s="4">
        <v>1.53</v>
      </c>
      <c r="C1885" s="3">
        <v>978.58500000000004</v>
      </c>
      <c r="D1885" s="3">
        <v>1.53</v>
      </c>
    </row>
    <row r="1886" spans="1:4" x14ac:dyDescent="0.2">
      <c r="A1886" s="4">
        <v>978.87699999999995</v>
      </c>
      <c r="B1886" s="4">
        <v>1.56</v>
      </c>
      <c r="C1886" s="3">
        <v>978.87699999999995</v>
      </c>
      <c r="D1886" s="3">
        <v>1.54</v>
      </c>
    </row>
    <row r="1887" spans="1:4" x14ac:dyDescent="0.2">
      <c r="A1887" s="4">
        <v>979.17</v>
      </c>
      <c r="B1887" s="4">
        <v>1.57</v>
      </c>
      <c r="C1887" s="3">
        <v>979.17</v>
      </c>
      <c r="D1887" s="3">
        <v>1.56</v>
      </c>
    </row>
    <row r="1888" spans="1:4" x14ac:dyDescent="0.2">
      <c r="A1888" s="4">
        <v>979.46199999999999</v>
      </c>
      <c r="B1888" s="4">
        <v>1.57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1.57</v>
      </c>
      <c r="C1889" s="3">
        <v>979.75400000000002</v>
      </c>
      <c r="D1889" s="3">
        <v>1.59</v>
      </c>
    </row>
    <row r="1890" spans="1:4" x14ac:dyDescent="0.2">
      <c r="A1890" s="4">
        <v>980.04600000000005</v>
      </c>
      <c r="B1890" s="4">
        <v>1.57</v>
      </c>
      <c r="C1890" s="3">
        <v>980.04600000000005</v>
      </c>
      <c r="D1890" s="3">
        <v>1.6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</v>
      </c>
    </row>
    <row r="1892" spans="1:4" x14ac:dyDescent="0.2">
      <c r="A1892" s="4">
        <v>980.63</v>
      </c>
      <c r="B1892" s="4">
        <v>1.58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1.56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1.55</v>
      </c>
      <c r="C1894" s="3">
        <v>981.21400000000006</v>
      </c>
      <c r="D1894" s="3">
        <v>1.65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1.57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1.58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1.58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1.57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1.54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1.56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1.53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1.52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1.49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1.48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1.53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1.47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1.46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1.48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1.46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1.44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1.45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1.45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1.49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1.46</v>
      </c>
      <c r="C1931" s="3">
        <v>991.97400000000005</v>
      </c>
      <c r="D1931" s="3">
        <v>1.43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1.44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1.44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1.44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1.45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1.47</v>
      </c>
    </row>
    <row r="1937" spans="1:4" x14ac:dyDescent="0.2">
      <c r="A1937" s="4">
        <v>993.71199999999999</v>
      </c>
      <c r="B1937" s="4">
        <v>1.43</v>
      </c>
      <c r="C1937" s="3">
        <v>993.71199999999999</v>
      </c>
      <c r="D1937" s="3">
        <v>1.44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1.45</v>
      </c>
    </row>
    <row r="1939" spans="1:4" x14ac:dyDescent="0.2">
      <c r="A1939" s="4">
        <v>994.29100000000005</v>
      </c>
      <c r="B1939" s="4">
        <v>1.42</v>
      </c>
      <c r="C1939" s="3">
        <v>994.29100000000005</v>
      </c>
      <c r="D1939" s="3">
        <v>1.44</v>
      </c>
    </row>
    <row r="1940" spans="1:4" x14ac:dyDescent="0.2">
      <c r="A1940" s="4">
        <v>994.58</v>
      </c>
      <c r="B1940" s="4">
        <v>1.4</v>
      </c>
      <c r="C1940" s="3">
        <v>994.58</v>
      </c>
      <c r="D1940" s="3">
        <v>1.44</v>
      </c>
    </row>
    <row r="1941" spans="1:4" x14ac:dyDescent="0.2">
      <c r="A1941" s="4">
        <v>994.86900000000003</v>
      </c>
      <c r="B1941" s="4">
        <v>1.39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1.39</v>
      </c>
      <c r="C1942" s="3">
        <v>995.15800000000002</v>
      </c>
      <c r="D1942" s="3">
        <v>1.43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1.38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1.36</v>
      </c>
    </row>
    <row r="1949" spans="1:4" x14ac:dyDescent="0.2">
      <c r="A1949" s="4">
        <v>997.18100000000004</v>
      </c>
      <c r="B1949" s="4">
        <v>1.36</v>
      </c>
      <c r="C1949" s="3">
        <v>997.18100000000004</v>
      </c>
      <c r="D1949" s="3">
        <v>1.36</v>
      </c>
    </row>
    <row r="1950" spans="1:4" x14ac:dyDescent="0.2">
      <c r="A1950" s="4">
        <v>997.47</v>
      </c>
      <c r="B1950" s="4">
        <v>1.36</v>
      </c>
      <c r="C1950" s="3">
        <v>997.47</v>
      </c>
      <c r="D1950" s="3">
        <v>1.36</v>
      </c>
    </row>
    <row r="1951" spans="1:4" x14ac:dyDescent="0.2">
      <c r="A1951" s="4">
        <v>997.75800000000004</v>
      </c>
      <c r="B1951" s="4">
        <v>1.35</v>
      </c>
      <c r="C1951" s="3">
        <v>997.75800000000004</v>
      </c>
      <c r="D1951" s="3">
        <v>1.36</v>
      </c>
    </row>
    <row r="1952" spans="1:4" x14ac:dyDescent="0.2">
      <c r="A1952" s="4">
        <v>998.04700000000003</v>
      </c>
      <c r="B1952" s="4">
        <v>1.36</v>
      </c>
      <c r="C1952" s="3">
        <v>998.04700000000003</v>
      </c>
      <c r="D1952" s="3">
        <v>1.36</v>
      </c>
    </row>
    <row r="1953" spans="1:4" x14ac:dyDescent="0.2">
      <c r="A1953" s="4">
        <v>998.33600000000001</v>
      </c>
      <c r="B1953" s="4">
        <v>1.34</v>
      </c>
      <c r="C1953" s="3">
        <v>998.33600000000001</v>
      </c>
      <c r="D1953" s="3">
        <v>1.36</v>
      </c>
    </row>
    <row r="1954" spans="1:4" x14ac:dyDescent="0.2">
      <c r="A1954" s="4">
        <v>998.62400000000002</v>
      </c>
      <c r="B1954" s="4">
        <v>1.34</v>
      </c>
      <c r="C1954" s="3">
        <v>998.62400000000002</v>
      </c>
      <c r="D1954" s="3">
        <v>1.36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1.38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1.29</v>
      </c>
      <c r="C1957" s="3">
        <v>999.48900000000003</v>
      </c>
      <c r="D1957" s="3">
        <v>1.35</v>
      </c>
    </row>
    <row r="1958" spans="1:4" x14ac:dyDescent="0.2">
      <c r="A1958" s="4">
        <v>999.77800000000002</v>
      </c>
      <c r="B1958" s="4">
        <v>1.3</v>
      </c>
      <c r="C1958" s="3">
        <v>999.77800000000002</v>
      </c>
      <c r="D1958" s="3">
        <v>1.35</v>
      </c>
    </row>
    <row r="1959" spans="1:4" x14ac:dyDescent="0.2">
      <c r="A1959" s="4">
        <v>1000.066</v>
      </c>
      <c r="B1959" s="4">
        <v>1.28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1.29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1.3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1.31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1.31</v>
      </c>
      <c r="C1964" s="3">
        <v>1001.506</v>
      </c>
      <c r="D1964" s="3">
        <v>1.33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1.31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1.25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1.27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1.26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1.25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1.22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1.23</v>
      </c>
      <c r="C1980" s="3">
        <v>1006.105</v>
      </c>
      <c r="D1980" s="3">
        <v>1.25</v>
      </c>
    </row>
    <row r="1981" spans="1:4" x14ac:dyDescent="0.2">
      <c r="A1981" s="4">
        <v>1006.3920000000001</v>
      </c>
      <c r="B1981" s="4">
        <v>1.2</v>
      </c>
      <c r="C1981" s="3">
        <v>1006.3920000000001</v>
      </c>
      <c r="D1981" s="3">
        <v>1.21</v>
      </c>
    </row>
    <row r="1982" spans="1:4" x14ac:dyDescent="0.2">
      <c r="A1982" s="4">
        <v>1006.679</v>
      </c>
      <c r="B1982" s="4">
        <v>1.2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1.18</v>
      </c>
      <c r="C1983" s="3">
        <v>1006.966</v>
      </c>
      <c r="D1983" s="3">
        <v>1.21</v>
      </c>
    </row>
    <row r="1984" spans="1:4" x14ac:dyDescent="0.2">
      <c r="A1984" s="4">
        <v>1007.253</v>
      </c>
      <c r="B1984" s="4">
        <v>1.17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1.18</v>
      </c>
      <c r="C1985" s="3">
        <v>1007.54</v>
      </c>
      <c r="D1985" s="3">
        <v>1.18</v>
      </c>
    </row>
    <row r="1986" spans="1:4" x14ac:dyDescent="0.2">
      <c r="A1986" s="4">
        <v>1007.826</v>
      </c>
      <c r="B1986" s="4">
        <v>1.18</v>
      </c>
      <c r="C1986" s="3">
        <v>1007.826</v>
      </c>
      <c r="D1986" s="3">
        <v>1.2</v>
      </c>
    </row>
    <row r="1987" spans="1:4" x14ac:dyDescent="0.2">
      <c r="A1987" s="4">
        <v>1008.1130000000001</v>
      </c>
      <c r="B1987" s="4">
        <v>1.17</v>
      </c>
      <c r="C1987" s="3">
        <v>1008.1130000000001</v>
      </c>
      <c r="D1987" s="3">
        <v>1.2</v>
      </c>
    </row>
    <row r="1988" spans="1:4" x14ac:dyDescent="0.2">
      <c r="A1988" s="4">
        <v>1008.4</v>
      </c>
      <c r="B1988" s="4">
        <v>1.1599999999999999</v>
      </c>
      <c r="C1988" s="3">
        <v>1008.4</v>
      </c>
      <c r="D1988" s="3">
        <v>1.2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1.19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1.18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1.18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1.19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1.17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1.1499999999999999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1.1299999999999999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1.1000000000000001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1.0900000000000001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1.1299999999999999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1.1299999999999999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1.1200000000000001</v>
      </c>
    </row>
    <row r="2008" spans="1:4" x14ac:dyDescent="0.2">
      <c r="A2008" s="4">
        <v>1014.119</v>
      </c>
      <c r="B2008" s="4">
        <v>1.04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1.05</v>
      </c>
      <c r="C2009" s="3">
        <v>1014.405</v>
      </c>
      <c r="D2009" s="3">
        <v>1.1000000000000001</v>
      </c>
    </row>
    <row r="2010" spans="1:4" x14ac:dyDescent="0.2">
      <c r="A2010" s="4">
        <v>1014.69</v>
      </c>
      <c r="B2010" s="4">
        <v>1.02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1.03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</v>
      </c>
      <c r="C2013" s="3">
        <v>1015.546</v>
      </c>
      <c r="D2013" s="3">
        <v>1.03</v>
      </c>
    </row>
    <row r="2014" spans="1:4" x14ac:dyDescent="0.2">
      <c r="A2014" s="4">
        <v>1015.831</v>
      </c>
      <c r="B2014" s="4">
        <v>1.02</v>
      </c>
      <c r="C2014" s="3">
        <v>1015.831</v>
      </c>
      <c r="D2014" s="3">
        <v>1.02</v>
      </c>
    </row>
    <row r="2015" spans="1:4" x14ac:dyDescent="0.2">
      <c r="A2015" s="4">
        <v>1016.116</v>
      </c>
      <c r="B2015" s="4">
        <v>1.05</v>
      </c>
      <c r="C2015" s="3">
        <v>1016.116</v>
      </c>
      <c r="D2015" s="3">
        <v>1.03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1.02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1.01</v>
      </c>
    </row>
    <row r="2018" spans="1:4" x14ac:dyDescent="0.2">
      <c r="A2018" s="4">
        <v>1016.971</v>
      </c>
      <c r="B2018" s="4">
        <v>1.03</v>
      </c>
      <c r="C2018" s="3">
        <v>1016.971</v>
      </c>
      <c r="D2018" s="3">
        <v>1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1.01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</v>
      </c>
    </row>
    <row r="2022" spans="1:4" x14ac:dyDescent="0.2">
      <c r="A2022" s="4">
        <v>1018.11</v>
      </c>
      <c r="B2022" s="4">
        <v>0.95</v>
      </c>
      <c r="C2022" s="3">
        <v>1018.11</v>
      </c>
      <c r="D2022" s="3">
        <v>0.98</v>
      </c>
    </row>
    <row r="2023" spans="1:4" x14ac:dyDescent="0.2">
      <c r="A2023" s="4">
        <v>1018.394</v>
      </c>
      <c r="B2023" s="4">
        <v>0.95</v>
      </c>
      <c r="C2023" s="3">
        <v>1018.394</v>
      </c>
      <c r="D2023" s="3">
        <v>0.97</v>
      </c>
    </row>
    <row r="2024" spans="1:4" x14ac:dyDescent="0.2">
      <c r="A2024" s="4">
        <v>1018.679</v>
      </c>
      <c r="B2024" s="4">
        <v>0.94</v>
      </c>
      <c r="C2024" s="3">
        <v>1018.679</v>
      </c>
      <c r="D2024" s="3">
        <v>0.99</v>
      </c>
    </row>
    <row r="2025" spans="1:4" x14ac:dyDescent="0.2">
      <c r="A2025" s="4">
        <v>1018.963</v>
      </c>
      <c r="B2025" s="4">
        <v>0.92</v>
      </c>
      <c r="C2025" s="3">
        <v>1018.963</v>
      </c>
      <c r="D2025" s="3">
        <v>0.96</v>
      </c>
    </row>
    <row r="2026" spans="1:4" x14ac:dyDescent="0.2">
      <c r="A2026" s="4">
        <v>1019.248</v>
      </c>
      <c r="B2026" s="4">
        <v>0.93</v>
      </c>
      <c r="C2026" s="3">
        <v>1019.248</v>
      </c>
      <c r="D2026" s="3">
        <v>0.97</v>
      </c>
    </row>
    <row r="2027" spans="1:4" x14ac:dyDescent="0.2">
      <c r="A2027" s="4">
        <v>1019.532</v>
      </c>
      <c r="B2027" s="4">
        <v>0.93</v>
      </c>
      <c r="C2027" s="3">
        <v>1019.532</v>
      </c>
      <c r="D2027" s="3">
        <v>0.96</v>
      </c>
    </row>
    <row r="2028" spans="1:4" x14ac:dyDescent="0.2">
      <c r="A2028" s="4">
        <v>1019.816</v>
      </c>
      <c r="B2028" s="4">
        <v>0.91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0.92</v>
      </c>
      <c r="C2029" s="3">
        <v>1020.101</v>
      </c>
      <c r="D2029" s="3">
        <v>0.97</v>
      </c>
    </row>
    <row r="2030" spans="1:4" x14ac:dyDescent="0.2">
      <c r="A2030" s="4">
        <v>1020.385</v>
      </c>
      <c r="B2030" s="4">
        <v>0.93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0.92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0.94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0.93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0.92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0.95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0.94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0.94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0.87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0.87</v>
      </c>
      <c r="C2044" s="3">
        <v>1024.3579999999999</v>
      </c>
      <c r="D2044" s="3">
        <v>0.89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0.05</v>
      </c>
      <c r="I3" s="5">
        <f>B650</f>
        <v>7.0000000000000007E-2</v>
      </c>
      <c r="J3" s="5">
        <f>B1091</f>
        <v>0.16</v>
      </c>
      <c r="K3" s="6">
        <f>D252</f>
        <v>0.69</v>
      </c>
      <c r="L3" s="6">
        <f>D650</f>
        <v>0.61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-0.56000000000000005</v>
      </c>
      <c r="C8" s="3">
        <v>341.25599999999997</v>
      </c>
      <c r="D8" s="3">
        <v>-0.43</v>
      </c>
    </row>
    <row r="9" spans="1:16" x14ac:dyDescent="0.2">
      <c r="A9" s="4">
        <v>341.63799999999998</v>
      </c>
      <c r="B9" s="4">
        <v>-0.33</v>
      </c>
      <c r="C9" s="3">
        <v>341.63799999999998</v>
      </c>
      <c r="D9" s="3">
        <v>-0.23</v>
      </c>
    </row>
    <row r="10" spans="1:16" x14ac:dyDescent="0.2">
      <c r="A10" s="4">
        <v>342.01900000000001</v>
      </c>
      <c r="B10" s="4">
        <v>-0.33</v>
      </c>
      <c r="C10" s="3">
        <v>342.01900000000001</v>
      </c>
      <c r="D10" s="3">
        <v>-0.24</v>
      </c>
    </row>
    <row r="11" spans="1:16" x14ac:dyDescent="0.2">
      <c r="A11" s="4">
        <v>342.4</v>
      </c>
      <c r="B11" s="4">
        <v>-0.25</v>
      </c>
      <c r="C11" s="3">
        <v>342.4</v>
      </c>
      <c r="D11" s="3">
        <v>-0.08</v>
      </c>
    </row>
    <row r="12" spans="1:16" x14ac:dyDescent="0.2">
      <c r="A12" s="4">
        <v>342.78199999999998</v>
      </c>
      <c r="B12" s="4">
        <v>0.16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0.38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2.14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-0.73</v>
      </c>
      <c r="C17" s="3">
        <v>344.68799999999999</v>
      </c>
      <c r="D17" s="3">
        <v>-0.7</v>
      </c>
    </row>
    <row r="18" spans="1:4" x14ac:dyDescent="0.2">
      <c r="A18" s="4">
        <v>345.06900000000002</v>
      </c>
      <c r="B18" s="4">
        <v>-0.36</v>
      </c>
      <c r="C18" s="3">
        <v>345.06900000000002</v>
      </c>
      <c r="D18" s="3">
        <v>-0.32</v>
      </c>
    </row>
    <row r="19" spans="1:4" x14ac:dyDescent="0.2">
      <c r="A19" s="4">
        <v>345.45</v>
      </c>
      <c r="B19" s="4">
        <v>-0.01</v>
      </c>
      <c r="C19" s="3">
        <v>345.45</v>
      </c>
      <c r="D19" s="3">
        <v>0.14000000000000001</v>
      </c>
    </row>
    <row r="20" spans="1:4" x14ac:dyDescent="0.2">
      <c r="A20" s="4">
        <v>345.83100000000002</v>
      </c>
      <c r="B20" s="4">
        <v>0.08</v>
      </c>
      <c r="C20" s="3">
        <v>345.83100000000002</v>
      </c>
      <c r="D20" s="3">
        <v>0.12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0.04</v>
      </c>
    </row>
    <row r="22" spans="1:4" x14ac:dyDescent="0.2">
      <c r="A22" s="4">
        <v>346.59300000000002</v>
      </c>
      <c r="B22" s="4">
        <v>0.33</v>
      </c>
      <c r="C22" s="3">
        <v>346.59300000000002</v>
      </c>
      <c r="D22" s="3">
        <v>0.18</v>
      </c>
    </row>
    <row r="23" spans="1:4" x14ac:dyDescent="0.2">
      <c r="A23" s="4">
        <v>346.97399999999999</v>
      </c>
      <c r="B23" s="4">
        <v>0.23</v>
      </c>
      <c r="C23" s="3">
        <v>346.97399999999999</v>
      </c>
      <c r="D23" s="3">
        <v>0.28000000000000003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0.44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0.18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0.18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0.18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0.18</v>
      </c>
      <c r="C43" s="3">
        <v>354.58499999999998</v>
      </c>
      <c r="D43" s="3">
        <v>0.45</v>
      </c>
    </row>
    <row r="44" spans="1:4" x14ac:dyDescent="0.2">
      <c r="A44" s="4">
        <v>354.96499999999997</v>
      </c>
      <c r="B44" s="4">
        <v>0.18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0.18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0.17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0.4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0.14000000000000001</v>
      </c>
      <c r="C56" s="3">
        <v>359.524</v>
      </c>
      <c r="D56" s="3">
        <v>0.42</v>
      </c>
    </row>
    <row r="57" spans="1:4" x14ac:dyDescent="0.2">
      <c r="A57" s="4">
        <v>359.90300000000002</v>
      </c>
      <c r="B57" s="4">
        <v>0.14000000000000001</v>
      </c>
      <c r="C57" s="3">
        <v>359.90300000000002</v>
      </c>
      <c r="D57" s="3">
        <v>0.44</v>
      </c>
    </row>
    <row r="58" spans="1:4" x14ac:dyDescent="0.2">
      <c r="A58" s="4">
        <v>360.28300000000002</v>
      </c>
      <c r="B58" s="4">
        <v>0.13</v>
      </c>
      <c r="C58" s="3">
        <v>360.28300000000002</v>
      </c>
      <c r="D58" s="3">
        <v>0.45</v>
      </c>
    </row>
    <row r="59" spans="1:4" x14ac:dyDescent="0.2">
      <c r="A59" s="4">
        <v>360.66199999999998</v>
      </c>
      <c r="B59" s="4">
        <v>0.14000000000000001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0.14000000000000001</v>
      </c>
      <c r="C60" s="3">
        <v>361.04199999999997</v>
      </c>
      <c r="D60" s="3">
        <v>0.45</v>
      </c>
    </row>
    <row r="61" spans="1:4" x14ac:dyDescent="0.2">
      <c r="A61" s="4">
        <v>361.42099999999999</v>
      </c>
      <c r="B61" s="4">
        <v>0.13</v>
      </c>
      <c r="C61" s="3">
        <v>361.42099999999999</v>
      </c>
      <c r="D61" s="3">
        <v>0.46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0.46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0.47</v>
      </c>
    </row>
    <row r="64" spans="1:4" x14ac:dyDescent="0.2">
      <c r="A64" s="4">
        <v>362.55900000000003</v>
      </c>
      <c r="B64" s="4">
        <v>0.14000000000000001</v>
      </c>
      <c r="C64" s="3">
        <v>362.55900000000003</v>
      </c>
      <c r="D64" s="3">
        <v>0.46</v>
      </c>
    </row>
    <row r="65" spans="1:4" x14ac:dyDescent="0.2">
      <c r="A65" s="4">
        <v>362.93900000000002</v>
      </c>
      <c r="B65" s="4">
        <v>0.15</v>
      </c>
      <c r="C65" s="3">
        <v>362.93900000000002</v>
      </c>
      <c r="D65" s="3">
        <v>0.44</v>
      </c>
    </row>
    <row r="66" spans="1:4" x14ac:dyDescent="0.2">
      <c r="A66" s="4">
        <v>363.31799999999998</v>
      </c>
      <c r="B66" s="4">
        <v>0.14000000000000001</v>
      </c>
      <c r="C66" s="3">
        <v>363.31799999999998</v>
      </c>
      <c r="D66" s="3">
        <v>0.45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0.43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0.42</v>
      </c>
    </row>
    <row r="73" spans="1:4" x14ac:dyDescent="0.2">
      <c r="A73" s="4">
        <v>365.97199999999998</v>
      </c>
      <c r="B73" s="4">
        <v>0.14000000000000001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0.44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0.45</v>
      </c>
    </row>
    <row r="76" spans="1:4" x14ac:dyDescent="0.2">
      <c r="A76" s="4">
        <v>367.108</v>
      </c>
      <c r="B76" s="4">
        <v>0.13</v>
      </c>
      <c r="C76" s="3">
        <v>367.108</v>
      </c>
      <c r="D76" s="3">
        <v>0.46</v>
      </c>
    </row>
    <row r="77" spans="1:4" x14ac:dyDescent="0.2">
      <c r="A77" s="4">
        <v>367.48700000000002</v>
      </c>
      <c r="B77" s="4">
        <v>0.13</v>
      </c>
      <c r="C77" s="3">
        <v>367.48700000000002</v>
      </c>
      <c r="D77" s="3">
        <v>0.46</v>
      </c>
    </row>
    <row r="78" spans="1:4" x14ac:dyDescent="0.2">
      <c r="A78" s="4">
        <v>367.86599999999999</v>
      </c>
      <c r="B78" s="4">
        <v>0.13</v>
      </c>
      <c r="C78" s="3">
        <v>367.86599999999999</v>
      </c>
      <c r="D78" s="3">
        <v>0.47</v>
      </c>
    </row>
    <row r="79" spans="1:4" x14ac:dyDescent="0.2">
      <c r="A79" s="4">
        <v>368.245</v>
      </c>
      <c r="B79" s="4">
        <v>0.13</v>
      </c>
      <c r="C79" s="3">
        <v>368.245</v>
      </c>
      <c r="D79" s="3">
        <v>0.47</v>
      </c>
    </row>
    <row r="80" spans="1:4" x14ac:dyDescent="0.2">
      <c r="A80" s="4">
        <v>368.62299999999999</v>
      </c>
      <c r="B80" s="4">
        <v>0.12</v>
      </c>
      <c r="C80" s="3">
        <v>368.62299999999999</v>
      </c>
      <c r="D80" s="3">
        <v>0.47</v>
      </c>
    </row>
    <row r="81" spans="1:4" x14ac:dyDescent="0.2">
      <c r="A81" s="4">
        <v>369.00200000000001</v>
      </c>
      <c r="B81" s="4">
        <v>0.11</v>
      </c>
      <c r="C81" s="3">
        <v>369.00200000000001</v>
      </c>
      <c r="D81" s="3">
        <v>0.48</v>
      </c>
    </row>
    <row r="82" spans="1:4" x14ac:dyDescent="0.2">
      <c r="A82" s="4">
        <v>369.38099999999997</v>
      </c>
      <c r="B82" s="4">
        <v>0.11</v>
      </c>
      <c r="C82" s="3">
        <v>369.38099999999997</v>
      </c>
      <c r="D82" s="3">
        <v>0.49</v>
      </c>
    </row>
    <row r="83" spans="1:4" x14ac:dyDescent="0.2">
      <c r="A83" s="4">
        <v>369.75900000000001</v>
      </c>
      <c r="B83" s="4">
        <v>0.11</v>
      </c>
      <c r="C83" s="3">
        <v>369.75900000000001</v>
      </c>
      <c r="D83" s="3">
        <v>0.49</v>
      </c>
    </row>
    <row r="84" spans="1:4" x14ac:dyDescent="0.2">
      <c r="A84" s="4">
        <v>370.13799999999998</v>
      </c>
      <c r="B84" s="4">
        <v>0.11</v>
      </c>
      <c r="C84" s="3">
        <v>370.13799999999998</v>
      </c>
      <c r="D84" s="3">
        <v>0.49</v>
      </c>
    </row>
    <row r="85" spans="1:4" x14ac:dyDescent="0.2">
      <c r="A85" s="4">
        <v>370.51600000000002</v>
      </c>
      <c r="B85" s="4">
        <v>0.1</v>
      </c>
      <c r="C85" s="3">
        <v>370.51600000000002</v>
      </c>
      <c r="D85" s="3">
        <v>0.49</v>
      </c>
    </row>
    <row r="86" spans="1:4" x14ac:dyDescent="0.2">
      <c r="A86" s="4">
        <v>370.89499999999998</v>
      </c>
      <c r="B86" s="4">
        <v>0.1</v>
      </c>
      <c r="C86" s="3">
        <v>370.89499999999998</v>
      </c>
      <c r="D86" s="3">
        <v>0.49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0.48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0.47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0.46</v>
      </c>
    </row>
    <row r="90" spans="1:4" x14ac:dyDescent="0.2">
      <c r="A90" s="4">
        <v>372.40800000000002</v>
      </c>
      <c r="B90" s="4">
        <v>0.1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0.44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0.45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0.45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0.46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0.46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0.1</v>
      </c>
      <c r="C98" s="3">
        <v>375.43299999999999</v>
      </c>
      <c r="D98" s="3">
        <v>0.47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0.1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0.47</v>
      </c>
    </row>
    <row r="103" spans="1:4" x14ac:dyDescent="0.2">
      <c r="A103" s="4">
        <v>377.322</v>
      </c>
      <c r="B103" s="4">
        <v>0.1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0.1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0.1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0.1</v>
      </c>
      <c r="C106" s="3">
        <v>378.45499999999998</v>
      </c>
      <c r="D106" s="3">
        <v>0.49</v>
      </c>
    </row>
    <row r="107" spans="1:4" x14ac:dyDescent="0.2">
      <c r="A107" s="4">
        <v>378.83300000000003</v>
      </c>
      <c r="B107" s="4">
        <v>0.1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0.09</v>
      </c>
      <c r="C108" s="3">
        <v>379.21100000000001</v>
      </c>
      <c r="D108" s="3">
        <v>0.5</v>
      </c>
    </row>
    <row r="109" spans="1:4" x14ac:dyDescent="0.2">
      <c r="A109" s="4">
        <v>379.58800000000002</v>
      </c>
      <c r="B109" s="4">
        <v>0.09</v>
      </c>
      <c r="C109" s="3">
        <v>379.58800000000002</v>
      </c>
      <c r="D109" s="3">
        <v>0.49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0.5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0.5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0.49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0.5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0.51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0.51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0.5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0.51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0.51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0.51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0.5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0.5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0.5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0.52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0.52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0.53</v>
      </c>
    </row>
    <row r="126" spans="1:4" x14ac:dyDescent="0.2">
      <c r="A126" s="4">
        <v>386</v>
      </c>
      <c r="B126" s="4">
        <v>0.08</v>
      </c>
      <c r="C126" s="3">
        <v>386</v>
      </c>
      <c r="D126" s="3">
        <v>0.53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0.53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0.53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0.54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0.53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0.52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0.53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0.53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0.54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0.54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0.55000000000000004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0.56000000000000005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0.55000000000000004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0.56000000000000005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0.56000000000000005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0.56000000000000005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0.56000000000000005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0.56000000000000005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0.56000000000000005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0.56000000000000005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0.55000000000000004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0.55000000000000004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0.55000000000000004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0.56999999999999995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0.56999999999999995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0.57999999999999996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0.57999999999999996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0.57999999999999996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0.57999999999999996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0.59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0.59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0.6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0.6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0.6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0.59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0.6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0.61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0.61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0.61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0.62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0.62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0.62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0.62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0.62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0.62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0.62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0.63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0.63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0.63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0.63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0.63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0.63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0.63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0.63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0.63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0.64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0.64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0.64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0.65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0.65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0.65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0.66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0.66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0.66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0.66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0.67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0.67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0.67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0.66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0.66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0.68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0.68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0.67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0.69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0.69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0.69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0.7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0.7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0.7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0.69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0.69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0.69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0.69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0.69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0.69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0.68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0.68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0.68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0.68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0.68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0.68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0.67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0.67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0.67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0.67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0.66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0.65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0.65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0.65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0.65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0.65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0.64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0.64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0.64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0.63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0.63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0.63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0.63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0.63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0.62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0.62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0.62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0.62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0.62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0.61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0.61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0.61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0.61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0.6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0.6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0.6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0.6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0.6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0.59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0.59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0.59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0.57999999999999996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0.57999999999999996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0.57999999999999996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0.57999999999999996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0.56999999999999995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0.55000000000000004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0.55000000000000004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0.54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0.54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0.54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0.53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0.53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0.53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0.52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0.51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0.5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0.49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0.49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0.49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0.49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0.48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0.48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0.48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0.48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0.48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0.48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0.47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0.47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0.47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0.47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0.47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0.46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0.46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0.46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0.46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0.46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0.46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0.46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0.46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0.45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0.45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0.45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0.45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0.45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0.45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0.44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0.44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0.44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0.44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0.44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0.44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0.44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0.44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0.43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0.43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0.43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0.43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0.43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0.43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0.43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0.43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0.43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0.43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0.43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0.42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0.42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0.42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0.42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0.42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0.42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0.42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0.42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0.42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0.42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0.42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0.42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0.42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0.42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0.42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0.42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0.42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0.41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0.41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0.41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0.41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0.41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0.41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0.41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0.41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0.41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0.41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0.41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0.41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0.42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0.42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0.42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0.42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0.42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0.42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0.42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0.42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0.42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0.42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0.42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0.42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0.42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0.42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0.42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0.42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0.42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0.43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0.43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0.43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0.43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0.43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0.43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0.43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0.43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0.43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0.43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0.43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0.43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0.44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0.44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0.44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0.44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0.44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0.44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0.45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0.45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0.45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0.45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0.45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0.46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0.46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0.46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0.46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0.46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0.46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0.47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0.47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0.47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0.47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0.47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0.47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0.48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0.48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0.48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0.48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0.48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0.48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0.48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0.49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0.49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0.49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0.49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0.49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0.5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0.5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0.5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0.5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0.5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0.5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0.51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0.51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0.51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0.51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0.51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0.52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0.52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0.52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0.52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0.52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0.52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0.53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0.53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0.53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0.53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0.53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0.54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0.54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0.54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0.54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0.54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0.55000000000000004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0.55000000000000004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0.55000000000000004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0.55000000000000004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0.55000000000000004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0.56000000000000005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0.56000000000000005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0.56000000000000005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0.56000000000000005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0.56000000000000005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0.56000000000000005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0.56999999999999995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0.56999999999999995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0.56999999999999995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0.56999999999999995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0.56999999999999995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0.57999999999999996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0.57999999999999996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0.57999999999999996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0.57999999999999996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0.57999999999999996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0.57999999999999996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0.59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0.59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0.59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0.59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0.59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0.59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0.59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0.61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0.61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0.61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0.61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0.61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0.61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0.61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0.61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0.61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0.61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0.61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0.61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0.61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0.61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0.61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0.61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0.61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0.61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0.61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0.61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0.61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0.61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0.61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0.61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0.61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0.59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0.59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0.59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0.59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0.59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0.57999999999999996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0.57999999999999996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0.57999999999999996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0.57999999999999996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0.56999999999999995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0.56999999999999995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0.56999999999999995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0.56999999999999995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0.56000000000000005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0.56000000000000005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0.56000000000000005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0.55000000000000004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0.55000000000000004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0.55000000000000004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0.54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0.54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0.54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0.53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0.53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0.53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0.52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0.52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0.51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0.51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0.51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0.5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0.5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0.49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0.49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0.48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0.47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0.47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0.46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0.46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0.45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0.45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0.44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0.44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0.43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0.43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0.43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0.42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0.42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0.41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0.41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0.4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0.4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0.39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0.39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0.38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0.38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0.38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0.37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0.37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0.36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0.36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0.35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0.35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0.34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0.34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0.33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0.33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0.33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0.32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0.32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0.31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0.31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0.3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0.3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0.3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0.28999999999999998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0.28999999999999998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0.28000000000000003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0.28000000000000003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0.28000000000000003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0.27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0.27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0.26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0.26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0.25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0.24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0.22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0.21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0.21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0.2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0.2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0.19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0.19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0.18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0.13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0.2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0.2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0.2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0.2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0.19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0.19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0.19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0.19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0.18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0.18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0.18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0.18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0.18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0.18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0.18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0.18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0.18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0.19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0.2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0.21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0.21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0.22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0.23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0.24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0.25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0.25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0.25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0.26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0.26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0.26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0.26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0.26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0.27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0.27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0.27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0.27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0.27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0.27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0.27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0.27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0.28000000000000003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0.28999999999999998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0.28999999999999998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0.28999999999999998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0.28999999999999998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0.28999999999999998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0.3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0.3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0.3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0.3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0.31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0.32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0.32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0.33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0.33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0.34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0.34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0.34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0.37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0.42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0.43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0.52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0.53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0.54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0.56000000000000005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0.56999999999999995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0.59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1.02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1.05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1.06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1.07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1.0900000000000001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1.1200000000000001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1.1299999999999999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1.45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1.62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1.65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1.65</v>
      </c>
      <c r="C1818" s="3">
        <v>958.87199999999996</v>
      </c>
      <c r="D1818" s="3">
        <v>1.66</v>
      </c>
    </row>
    <row r="1819" spans="1:4" x14ac:dyDescent="0.2">
      <c r="A1819" s="4">
        <v>959.16800000000001</v>
      </c>
      <c r="B1819" s="4">
        <v>1.67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1.68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1.69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1.71</v>
      </c>
      <c r="C1822" s="3">
        <v>960.05600000000004</v>
      </c>
      <c r="D1822" s="3">
        <v>1.71</v>
      </c>
    </row>
    <row r="1823" spans="1:4" x14ac:dyDescent="0.2">
      <c r="A1823" s="4">
        <v>960.35199999999998</v>
      </c>
      <c r="B1823" s="4">
        <v>1.71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1.74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1.76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1.77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1.73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1.75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1.77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1.77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1.8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1.79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1.75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1.78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1.82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1.82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1.82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1.8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1.79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1.79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1.63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1.61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1.62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1.72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1.67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1.68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1.71</v>
      </c>
      <c r="C1913" s="3">
        <v>986.74900000000002</v>
      </c>
      <c r="D1913" s="3">
        <v>1.7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1.73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1.73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1.67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1.67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1.66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1.7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1.67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1.69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1.68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1.6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1.59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1.54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1.33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1.44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1.41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1.36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1.33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1.34</v>
      </c>
      <c r="C1991" s="3">
        <v>1009.259</v>
      </c>
      <c r="D1991" s="3">
        <v>1.33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1.36</v>
      </c>
    </row>
    <row r="1993" spans="1:4" x14ac:dyDescent="0.2">
      <c r="A1993" s="4">
        <v>1009.832</v>
      </c>
      <c r="B1993" s="4">
        <v>1.33</v>
      </c>
      <c r="C1993" s="3">
        <v>1009.832</v>
      </c>
      <c r="D1993" s="3">
        <v>1.38</v>
      </c>
    </row>
    <row r="1994" spans="1:4" x14ac:dyDescent="0.2">
      <c r="A1994" s="4">
        <v>1010.1180000000001</v>
      </c>
      <c r="B1994" s="4">
        <v>1.35</v>
      </c>
      <c r="C1994" s="3">
        <v>1010.1180000000001</v>
      </c>
      <c r="D1994" s="3">
        <v>1.34</v>
      </c>
    </row>
    <row r="1995" spans="1:4" x14ac:dyDescent="0.2">
      <c r="A1995" s="4">
        <v>1010.404</v>
      </c>
      <c r="B1995" s="4">
        <v>1.35</v>
      </c>
      <c r="C1995" s="3">
        <v>1010.404</v>
      </c>
      <c r="D1995" s="3">
        <v>1.36</v>
      </c>
    </row>
    <row r="1996" spans="1:4" x14ac:dyDescent="0.2">
      <c r="A1996" s="4">
        <v>1010.69</v>
      </c>
      <c r="B1996" s="4">
        <v>1.33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1.32</v>
      </c>
      <c r="C1997" s="3">
        <v>1010.976</v>
      </c>
      <c r="D1997" s="3">
        <v>1.34</v>
      </c>
    </row>
    <row r="1998" spans="1:4" x14ac:dyDescent="0.2">
      <c r="A1998" s="4">
        <v>1011.2619999999999</v>
      </c>
      <c r="B1998" s="4">
        <v>1.29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1.37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1.29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1.28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1.27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1.22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1.07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1.1100000000000001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1.1399999999999999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1.1399999999999999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1.1000000000000001</v>
      </c>
    </row>
    <row r="2036" spans="1:4" x14ac:dyDescent="0.2">
      <c r="A2036" s="4">
        <v>1022.0890000000001</v>
      </c>
      <c r="B2036" s="4">
        <v>1.1200000000000001</v>
      </c>
      <c r="C2036" s="3">
        <v>1022.0890000000001</v>
      </c>
      <c r="D2036" s="3">
        <v>1.1399999999999999</v>
      </c>
    </row>
    <row r="2037" spans="1:4" x14ac:dyDescent="0.2">
      <c r="A2037" s="4">
        <v>1022.373</v>
      </c>
      <c r="B2037" s="4">
        <v>1.1100000000000001</v>
      </c>
      <c r="C2037" s="3">
        <v>1022.373</v>
      </c>
      <c r="D2037" s="3">
        <v>1.1299999999999999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1.1100000000000001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1.02</v>
      </c>
    </row>
    <row r="2049" spans="1:4" x14ac:dyDescent="0.2">
      <c r="A2049" s="4">
        <v>1025.7739999999999</v>
      </c>
      <c r="B2049" s="4">
        <v>1</v>
      </c>
      <c r="C2049" s="3">
        <v>1025.7739999999999</v>
      </c>
      <c r="D2049" s="3">
        <v>1.02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0.15</v>
      </c>
      <c r="C2" s="3">
        <v>338.96600000000001</v>
      </c>
      <c r="D2" s="3">
        <v>1.27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0.11</v>
      </c>
      <c r="C3" s="3">
        <v>339.34800000000001</v>
      </c>
      <c r="D3" s="3">
        <v>0.7</v>
      </c>
      <c r="H3" s="5">
        <f>B252</f>
        <v>0.04</v>
      </c>
      <c r="I3" s="5">
        <f>B650</f>
        <v>0.06</v>
      </c>
      <c r="J3" s="5">
        <f>B1091</f>
        <v>0.14000000000000001</v>
      </c>
      <c r="K3" s="6">
        <f>D252</f>
        <v>0.43</v>
      </c>
      <c r="L3" s="6">
        <f>D650</f>
        <v>0.38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0.03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0.18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0.15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1.32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0.44</v>
      </c>
      <c r="C13" s="3">
        <v>343.16300000000001</v>
      </c>
      <c r="D13" s="3">
        <v>0.24</v>
      </c>
    </row>
    <row r="14" spans="1:16" x14ac:dyDescent="0.2">
      <c r="A14" s="4">
        <v>343.54399999999998</v>
      </c>
      <c r="B14" s="4">
        <v>0.34</v>
      </c>
      <c r="C14" s="3">
        <v>343.54399999999998</v>
      </c>
      <c r="D14" s="3">
        <v>0.69</v>
      </c>
    </row>
    <row r="15" spans="1:16" x14ac:dyDescent="0.2">
      <c r="A15" s="4">
        <v>343.92599999999999</v>
      </c>
      <c r="B15" s="4">
        <v>0.6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-0.1</v>
      </c>
      <c r="C17" s="3">
        <v>344.68799999999999</v>
      </c>
      <c r="D17" s="3">
        <v>-0.1</v>
      </c>
    </row>
    <row r="18" spans="1:4" x14ac:dyDescent="0.2">
      <c r="A18" s="4">
        <v>345.06900000000002</v>
      </c>
      <c r="B18" s="4">
        <v>0.8</v>
      </c>
      <c r="C18" s="3">
        <v>345.06900000000002</v>
      </c>
      <c r="D18" s="3">
        <v>0.11</v>
      </c>
    </row>
    <row r="19" spans="1:4" x14ac:dyDescent="0.2">
      <c r="A19" s="4">
        <v>345.45</v>
      </c>
      <c r="B19" s="4">
        <v>0.52</v>
      </c>
      <c r="C19" s="3">
        <v>345.45</v>
      </c>
      <c r="D19" s="3">
        <v>0.37</v>
      </c>
    </row>
    <row r="20" spans="1:4" x14ac:dyDescent="0.2">
      <c r="A20" s="4">
        <v>345.83100000000002</v>
      </c>
      <c r="B20" s="4">
        <v>0.18</v>
      </c>
      <c r="C20" s="3">
        <v>345.83100000000002</v>
      </c>
      <c r="D20" s="3">
        <v>0.08</v>
      </c>
    </row>
    <row r="21" spans="1:4" x14ac:dyDescent="0.2">
      <c r="A21" s="4">
        <v>346.21199999999999</v>
      </c>
      <c r="B21" s="4">
        <v>7.0000000000000007E-2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0.17</v>
      </c>
      <c r="C22" s="3">
        <v>346.59300000000002</v>
      </c>
      <c r="D22" s="3">
        <v>0.3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0.35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0.2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0.37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0.16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0.15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0.15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0.14000000000000001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0.12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0.11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0.1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0.32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0.32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0.35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0.35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0.35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0.35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0.35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0.36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0.36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0.36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0.37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0.37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0.37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0.37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0.37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0.37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0.37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0.37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0.37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0.37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0.37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0.37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0.38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0.38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0.38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0.38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0.38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0.37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0.38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0.39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0.39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0.39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0.39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0.39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0.39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0.39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0.4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0.4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0.4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0.4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0.4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0.4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0.4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0.4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0.4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0.4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0.4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0.4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0.41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0.41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0.41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0.41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0.41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0.41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0.41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0.41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0.41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0.41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0.42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0.42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0.42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0.42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0.42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0.42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0.42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0.42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0.42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0.42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0.42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0.42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0.42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0.43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0.43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0.43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0.43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0.43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0.43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0.43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0.43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0.43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0.43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0.43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0.43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0.43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0.43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0.43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0.43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0.43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0.44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0.44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0.43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0.44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0.44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0.44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0.44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0.44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0.44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0.44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0.44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0.44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0.44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0.44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0.44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0.44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0.44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0.44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0.44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0.44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0.44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0.44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0.44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0.44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0.44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0.44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0.44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0.44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0.44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0.44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0.44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0.44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0.44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0.44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0.44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0.44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0.44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0.44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0.44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0.44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0.44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0.44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0.44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0.44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0.44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0.43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0.43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0.43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0.43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0.43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0.43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0.43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0.43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0.43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0.43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0.43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0.43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0.43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0.43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0.43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0.43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0.43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0.43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0.42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0.42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0.42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0.42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0.42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0.42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0.42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0.42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0.41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0.41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0.41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0.41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0.41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0.41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0.41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0.41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0.41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0.41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0.41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0.4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0.4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0.4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0.4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0.4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0.4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0.4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0.4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0.4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0.4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0.39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0.39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0.39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0.39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0.39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0.39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0.39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0.38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0.38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0.38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0.38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0.38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0.38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0.37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0.37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0.37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0.37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0.36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0.36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0.35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0.35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0.35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0.34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0.34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0.34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0.33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0.32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0.31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0.31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0.31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0.28000000000000003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0.28000000000000003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0.28000000000000003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0.27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0.27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0.27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0.3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0.3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0.3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0.3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0.31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0.31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0.31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0.31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0.32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0.32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0.32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0.33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0.33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0.33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0.33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0.33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0.34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0.34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0.34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0.34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0.34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0.35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0.35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0.35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0.35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0.35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0.36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0.36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0.36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0.36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0.36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0.37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0.37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0.37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0.37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0.37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0.37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0.38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0.38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0.38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0.38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0.38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0.38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0.38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0.38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0.38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0.38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0.38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0.38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0.38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0.38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0.37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0.37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0.37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0.37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0.36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0.36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0.36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0.36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0.35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0.35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0.35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0.34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0.34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0.34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0.33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0.33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0.33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0.32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0.32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0.32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0.31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0.31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0.28999999999999998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0.28999999999999998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1.68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1.7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1.71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1.65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1.61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1.63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1.73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1.76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1.8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1.82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1.83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1.79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1.73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1.64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1.66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1.62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1.57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1.49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1.41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1.33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1.34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1.22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1.22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1.0900000000000001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1.04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1.03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1.0900000000000001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1.1100000000000001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1.1100000000000001</v>
      </c>
      <c r="C2035" s="3">
        <v>1021.8049999999999</v>
      </c>
      <c r="D2035" s="3">
        <v>1.1399999999999999</v>
      </c>
    </row>
    <row r="2036" spans="1:4" x14ac:dyDescent="0.2">
      <c r="A2036" s="4">
        <v>1022.0890000000001</v>
      </c>
      <c r="B2036" s="4">
        <v>1.1599999999999999</v>
      </c>
      <c r="C2036" s="3">
        <v>1022.0890000000001</v>
      </c>
      <c r="D2036" s="3">
        <v>1.18</v>
      </c>
    </row>
    <row r="2037" spans="1:4" x14ac:dyDescent="0.2">
      <c r="A2037" s="4">
        <v>1022.373</v>
      </c>
      <c r="B2037" s="4">
        <v>1.1100000000000001</v>
      </c>
      <c r="C2037" s="3">
        <v>1022.373</v>
      </c>
      <c r="D2037" s="3">
        <v>1.17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1.17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1.1200000000000001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1.1599999999999999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0.87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0.45</v>
      </c>
      <c r="C2" s="3">
        <v>338.96600000000001</v>
      </c>
      <c r="D2" s="3">
        <v>0.39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0.38</v>
      </c>
      <c r="C3" s="3">
        <v>339.34800000000001</v>
      </c>
      <c r="D3" s="3">
        <v>0.25</v>
      </c>
      <c r="H3" s="5">
        <f>B252</f>
        <v>0</v>
      </c>
      <c r="I3" s="5">
        <f>B650</f>
        <v>0.01</v>
      </c>
      <c r="J3" s="5">
        <f>B1091</f>
        <v>0.09</v>
      </c>
      <c r="K3" s="6">
        <f>D252</f>
        <v>0.56000000000000005</v>
      </c>
      <c r="L3" s="6">
        <f>D650</f>
        <v>0.47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0.6</v>
      </c>
      <c r="C4" s="3">
        <v>339.73</v>
      </c>
      <c r="D4" s="3">
        <v>0.42</v>
      </c>
    </row>
    <row r="5" spans="1:16" x14ac:dyDescent="0.2">
      <c r="A5" s="4">
        <v>340.11099999999999</v>
      </c>
      <c r="B5" s="4">
        <v>0.52</v>
      </c>
      <c r="C5" s="3">
        <v>340.11099999999999</v>
      </c>
      <c r="D5" s="3">
        <v>0.81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-0.33</v>
      </c>
      <c r="C8" s="3">
        <v>341.25599999999997</v>
      </c>
      <c r="D8" s="3">
        <v>-0.62</v>
      </c>
    </row>
    <row r="9" spans="1:16" x14ac:dyDescent="0.2">
      <c r="A9" s="4">
        <v>341.63799999999998</v>
      </c>
      <c r="B9" s="4">
        <v>-0.11</v>
      </c>
      <c r="C9" s="3">
        <v>341.63799999999998</v>
      </c>
      <c r="D9" s="3">
        <v>-0.43</v>
      </c>
    </row>
    <row r="10" spans="1:16" x14ac:dyDescent="0.2">
      <c r="A10" s="4">
        <v>342.01900000000001</v>
      </c>
      <c r="B10" s="4">
        <v>-0.1</v>
      </c>
      <c r="C10" s="3">
        <v>342.01900000000001</v>
      </c>
      <c r="D10" s="3">
        <v>-0.36</v>
      </c>
    </row>
    <row r="11" spans="1:16" x14ac:dyDescent="0.2">
      <c r="A11" s="4">
        <v>342.4</v>
      </c>
      <c r="B11" s="4">
        <v>0.37</v>
      </c>
      <c r="C11" s="3">
        <v>342.4</v>
      </c>
      <c r="D11" s="3">
        <v>-0.15</v>
      </c>
    </row>
    <row r="12" spans="1:16" x14ac:dyDescent="0.2">
      <c r="A12" s="4">
        <v>342.78199999999998</v>
      </c>
      <c r="B12" s="4">
        <v>0.95</v>
      </c>
      <c r="C12" s="3">
        <v>342.78199999999998</v>
      </c>
      <c r="D12" s="3">
        <v>0.83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-0.59</v>
      </c>
      <c r="C17" s="3">
        <v>344.68799999999999</v>
      </c>
      <c r="D17" s="3">
        <v>-0.94</v>
      </c>
    </row>
    <row r="18" spans="1:4" x14ac:dyDescent="0.2">
      <c r="A18" s="4">
        <v>345.06900000000002</v>
      </c>
      <c r="B18" s="4">
        <v>0.33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0.01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-0.1</v>
      </c>
    </row>
    <row r="21" spans="1:4" x14ac:dyDescent="0.2">
      <c r="A21" s="4">
        <v>346.21199999999999</v>
      </c>
      <c r="B21" s="4">
        <v>1.0900000000000001</v>
      </c>
      <c r="C21" s="3">
        <v>346.21199999999999</v>
      </c>
      <c r="D21" s="3">
        <v>-0.02</v>
      </c>
    </row>
    <row r="22" spans="1:4" x14ac:dyDescent="0.2">
      <c r="A22" s="4">
        <v>346.59300000000002</v>
      </c>
      <c r="B22" s="4">
        <v>0.28999999999999998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0.19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0.36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0.4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0.41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0.41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0.42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0.44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0.45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0.51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0.52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0.52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0.52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0.53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0.53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0.53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0.53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0.53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0.53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0.54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0.54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0.54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0.55000000000000004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0.55000000000000004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0.55000000000000004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0.55000000000000004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0.55000000000000004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0.55000000000000004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0.56000000000000005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0.56000000000000005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0.55000000000000004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0.55000000000000004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0.53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0.52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0.52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0.52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0.51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0.46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0.44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0.31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0.31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0.31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0.31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0.31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0.31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0.31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0.31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0.31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0.31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0.31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0.31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0.31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0.31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0.32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0.32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0.32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0.32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0.32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0.32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0.33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0.33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0.42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0.42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0.43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0.43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0.45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0.46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0.43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0.42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0.41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0.4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0.36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0.35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0.33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0.32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1.55</v>
      </c>
      <c r="C1824" s="3">
        <v>960.64800000000002</v>
      </c>
      <c r="D1824" s="3">
        <v>1.57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1.57</v>
      </c>
    </row>
    <row r="1826" spans="1:4" x14ac:dyDescent="0.2">
      <c r="A1826" s="4">
        <v>961.23900000000003</v>
      </c>
      <c r="B1826" s="4">
        <v>1.58</v>
      </c>
      <c r="C1826" s="3">
        <v>961.23900000000003</v>
      </c>
      <c r="D1826" s="3">
        <v>1.58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1.62</v>
      </c>
      <c r="C1841" s="3">
        <v>965.66700000000003</v>
      </c>
      <c r="D1841" s="3">
        <v>1.64</v>
      </c>
    </row>
    <row r="1842" spans="1:4" x14ac:dyDescent="0.2">
      <c r="A1842" s="4">
        <v>965.96199999999999</v>
      </c>
      <c r="B1842" s="4">
        <v>1.62</v>
      </c>
      <c r="C1842" s="3">
        <v>965.96199999999999</v>
      </c>
      <c r="D1842" s="3">
        <v>1.63</v>
      </c>
    </row>
    <row r="1843" spans="1:4" x14ac:dyDescent="0.2">
      <c r="A1843" s="4">
        <v>966.25699999999995</v>
      </c>
      <c r="B1843" s="4">
        <v>1.61</v>
      </c>
      <c r="C1843" s="3">
        <v>966.25699999999995</v>
      </c>
      <c r="D1843" s="3">
        <v>1.61</v>
      </c>
    </row>
    <row r="1844" spans="1:4" x14ac:dyDescent="0.2">
      <c r="A1844" s="4">
        <v>966.55200000000002</v>
      </c>
      <c r="B1844" s="4">
        <v>1.59</v>
      </c>
      <c r="C1844" s="3">
        <v>966.55200000000002</v>
      </c>
      <c r="D1844" s="3">
        <v>1.59</v>
      </c>
    </row>
    <row r="1845" spans="1:4" x14ac:dyDescent="0.2">
      <c r="A1845" s="4">
        <v>966.846</v>
      </c>
      <c r="B1845" s="4">
        <v>1.6</v>
      </c>
      <c r="C1845" s="3">
        <v>966.846</v>
      </c>
      <c r="D1845" s="3">
        <v>1.6</v>
      </c>
    </row>
    <row r="1846" spans="1:4" x14ac:dyDescent="0.2">
      <c r="A1846" s="4">
        <v>967.14099999999996</v>
      </c>
      <c r="B1846" s="4">
        <v>1.61</v>
      </c>
      <c r="C1846" s="3">
        <v>967.14099999999996</v>
      </c>
      <c r="D1846" s="3">
        <v>1.63</v>
      </c>
    </row>
    <row r="1847" spans="1:4" x14ac:dyDescent="0.2">
      <c r="A1847" s="4">
        <v>967.43499999999995</v>
      </c>
      <c r="B1847" s="4">
        <v>1.6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1.63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1.66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1.64</v>
      </c>
      <c r="C1856" s="3">
        <v>970.08299999999997</v>
      </c>
      <c r="D1856" s="3">
        <v>1.65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1.62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1.66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1.66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1.65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1.63</v>
      </c>
      <c r="C1873" s="3">
        <v>975.07299999999998</v>
      </c>
      <c r="D1873" s="3">
        <v>1.68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1.59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1.59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1.58</v>
      </c>
      <c r="C1880" s="3">
        <v>977.12300000000005</v>
      </c>
      <c r="D1880" s="3">
        <v>1.61</v>
      </c>
    </row>
    <row r="1881" spans="1:4" x14ac:dyDescent="0.2">
      <c r="A1881" s="4">
        <v>977.41499999999996</v>
      </c>
      <c r="B1881" s="4">
        <v>1.57</v>
      </c>
      <c r="C1881" s="3">
        <v>977.41499999999996</v>
      </c>
      <c r="D1881" s="3">
        <v>1.6</v>
      </c>
    </row>
    <row r="1882" spans="1:4" x14ac:dyDescent="0.2">
      <c r="A1882" s="4">
        <v>977.70799999999997</v>
      </c>
      <c r="B1882" s="4">
        <v>1.57</v>
      </c>
      <c r="C1882" s="3">
        <v>977.70799999999997</v>
      </c>
      <c r="D1882" s="3">
        <v>1.59</v>
      </c>
    </row>
    <row r="1883" spans="1:4" x14ac:dyDescent="0.2">
      <c r="A1883" s="4">
        <v>978</v>
      </c>
      <c r="B1883" s="4">
        <v>1.57</v>
      </c>
      <c r="C1883" s="3">
        <v>978</v>
      </c>
      <c r="D1883" s="3">
        <v>1.58</v>
      </c>
    </row>
    <row r="1884" spans="1:4" x14ac:dyDescent="0.2">
      <c r="A1884" s="4">
        <v>978.29300000000001</v>
      </c>
      <c r="B1884" s="4">
        <v>1.57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1.57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1.56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1.58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1.62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1.61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1.61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1.59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1.58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1.59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1.55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1.57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1.55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1.52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1.51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1.51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1.48</v>
      </c>
    </row>
    <row r="1926" spans="1:4" x14ac:dyDescent="0.2">
      <c r="A1926" s="4">
        <v>990.52499999999998</v>
      </c>
      <c r="B1926" s="4">
        <v>1.46</v>
      </c>
      <c r="C1926" s="3">
        <v>990.52499999999998</v>
      </c>
      <c r="D1926" s="3">
        <v>1.49</v>
      </c>
    </row>
    <row r="1927" spans="1:4" x14ac:dyDescent="0.2">
      <c r="A1927" s="4">
        <v>990.81500000000005</v>
      </c>
      <c r="B1927" s="4">
        <v>1.45</v>
      </c>
      <c r="C1927" s="3">
        <v>990.81500000000005</v>
      </c>
      <c r="D1927" s="3">
        <v>1.46</v>
      </c>
    </row>
    <row r="1928" spans="1:4" x14ac:dyDescent="0.2">
      <c r="A1928" s="4">
        <v>991.10500000000002</v>
      </c>
      <c r="B1928" s="4">
        <v>1.44</v>
      </c>
      <c r="C1928" s="3">
        <v>991.10500000000002</v>
      </c>
      <c r="D1928" s="3">
        <v>1.45</v>
      </c>
    </row>
    <row r="1929" spans="1:4" x14ac:dyDescent="0.2">
      <c r="A1929" s="4">
        <v>991.39400000000001</v>
      </c>
      <c r="B1929" s="4">
        <v>1.43</v>
      </c>
      <c r="C1929" s="3">
        <v>991.39400000000001</v>
      </c>
      <c r="D1929" s="3">
        <v>1.44</v>
      </c>
    </row>
    <row r="1930" spans="1:4" x14ac:dyDescent="0.2">
      <c r="A1930" s="4">
        <v>991.68399999999997</v>
      </c>
      <c r="B1930" s="4">
        <v>1.45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1.44</v>
      </c>
      <c r="C1931" s="3">
        <v>991.97400000000005</v>
      </c>
      <c r="D1931" s="3">
        <v>1.44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1.46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1.45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1.44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1.41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1.37</v>
      </c>
    </row>
    <row r="1947" spans="1:4" x14ac:dyDescent="0.2">
      <c r="A1947" s="4">
        <v>996.60299999999995</v>
      </c>
      <c r="B1947" s="4">
        <v>1.42</v>
      </c>
      <c r="C1947" s="3">
        <v>996.60299999999995</v>
      </c>
      <c r="D1947" s="3">
        <v>1.36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1.39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1.37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1.38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1.39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1.39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1.34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1.32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1.3</v>
      </c>
      <c r="C1962" s="3">
        <v>1000.93</v>
      </c>
      <c r="D1962" s="3">
        <v>1.33</v>
      </c>
    </row>
    <row r="1963" spans="1:4" x14ac:dyDescent="0.2">
      <c r="A1963" s="4">
        <v>1001.218</v>
      </c>
      <c r="B1963" s="4">
        <v>1.3</v>
      </c>
      <c r="C1963" s="3">
        <v>1001.218</v>
      </c>
      <c r="D1963" s="3">
        <v>1.31</v>
      </c>
    </row>
    <row r="1964" spans="1:4" x14ac:dyDescent="0.2">
      <c r="A1964" s="4">
        <v>1001.506</v>
      </c>
      <c r="B1964" s="4">
        <v>1.28</v>
      </c>
      <c r="C1964" s="3">
        <v>1001.506</v>
      </c>
      <c r="D1964" s="3">
        <v>1.3</v>
      </c>
    </row>
    <row r="1965" spans="1:4" x14ac:dyDescent="0.2">
      <c r="A1965" s="4">
        <v>1001.794</v>
      </c>
      <c r="B1965" s="4">
        <v>1.28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1.27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1.26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1.31</v>
      </c>
    </row>
    <row r="1969" spans="1:4" x14ac:dyDescent="0.2">
      <c r="A1969" s="4">
        <v>1002.9450000000001</v>
      </c>
      <c r="B1969" s="4">
        <v>1.26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1.27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1.28</v>
      </c>
    </row>
    <row r="1977" spans="1:4" x14ac:dyDescent="0.2">
      <c r="A1977" s="4">
        <v>1005.244</v>
      </c>
      <c r="B1977" s="4">
        <v>1.3</v>
      </c>
      <c r="C1977" s="3">
        <v>1005.244</v>
      </c>
      <c r="D1977" s="3">
        <v>1.28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1.25</v>
      </c>
      <c r="C1979" s="3">
        <v>1005.818</v>
      </c>
      <c r="D1979" s="3">
        <v>1.25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1.24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1.21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</v>
      </c>
      <c r="C1983" s="3">
        <v>1006.966</v>
      </c>
      <c r="D1983" s="3">
        <v>1.21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1.2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1.1499999999999999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1.1200000000000001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1.1100000000000001</v>
      </c>
    </row>
    <row r="2007" spans="1:4" x14ac:dyDescent="0.2">
      <c r="A2007" s="4">
        <v>1013.8339999999999</v>
      </c>
      <c r="B2007" s="4">
        <v>1.1000000000000001</v>
      </c>
      <c r="C2007" s="3">
        <v>1013.8339999999999</v>
      </c>
      <c r="D2007" s="3">
        <v>1.07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1.08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1.0900000000000001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1.1000000000000001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1.1299999999999999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1.03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1.03</v>
      </c>
      <c r="C2020" s="3">
        <v>1017.54</v>
      </c>
      <c r="D2020" s="3">
        <v>1.01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1.01</v>
      </c>
    </row>
    <row r="2022" spans="1:4" x14ac:dyDescent="0.2">
      <c r="A2022" s="4">
        <v>1018.11</v>
      </c>
      <c r="B2022" s="4">
        <v>1</v>
      </c>
      <c r="C2022" s="3">
        <v>1018.11</v>
      </c>
      <c r="D2022" s="3">
        <v>1.02</v>
      </c>
    </row>
    <row r="2023" spans="1:4" x14ac:dyDescent="0.2">
      <c r="A2023" s="4">
        <v>1018.394</v>
      </c>
      <c r="B2023" s="4">
        <v>1</v>
      </c>
      <c r="C2023" s="3">
        <v>1018.394</v>
      </c>
      <c r="D2023" s="3">
        <v>1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0.98</v>
      </c>
      <c r="C2025" s="3">
        <v>1018.963</v>
      </c>
      <c r="D2025" s="3">
        <v>1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0.98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1.0900000000000001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0.87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0.85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0.85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0.83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0.09</v>
      </c>
      <c r="C2" s="3">
        <v>338.96600000000001</v>
      </c>
      <c r="D2" s="3">
        <v>0.34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0.01</v>
      </c>
      <c r="C3" s="3">
        <v>339.34800000000001</v>
      </c>
      <c r="D3" s="3">
        <v>0.24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0.53</v>
      </c>
      <c r="L3" s="6">
        <f>D650</f>
        <v>0.47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0.06</v>
      </c>
      <c r="C4" s="3">
        <v>339.73</v>
      </c>
      <c r="D4" s="3">
        <v>0.84</v>
      </c>
    </row>
    <row r="5" spans="1:16" x14ac:dyDescent="0.2">
      <c r="A5" s="4">
        <v>340.11099999999999</v>
      </c>
      <c r="B5" s="4">
        <v>0.1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0.19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0.18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-0.27</v>
      </c>
      <c r="C8" s="3">
        <v>341.25599999999997</v>
      </c>
      <c r="D8" s="3">
        <v>-0.6</v>
      </c>
    </row>
    <row r="9" spans="1:16" x14ac:dyDescent="0.2">
      <c r="A9" s="4">
        <v>341.63799999999998</v>
      </c>
      <c r="B9" s="4">
        <v>-0.28000000000000003</v>
      </c>
      <c r="C9" s="3">
        <v>341.63799999999998</v>
      </c>
      <c r="D9" s="3">
        <v>-0.4</v>
      </c>
    </row>
    <row r="10" spans="1:16" x14ac:dyDescent="0.2">
      <c r="A10" s="4">
        <v>342.01900000000001</v>
      </c>
      <c r="B10" s="4">
        <v>-0.43</v>
      </c>
      <c r="C10" s="3">
        <v>342.01900000000001</v>
      </c>
      <c r="D10" s="3">
        <v>-0.49</v>
      </c>
    </row>
    <row r="11" spans="1:16" x14ac:dyDescent="0.2">
      <c r="A11" s="4">
        <v>342.4</v>
      </c>
      <c r="B11" s="4">
        <v>-0.32</v>
      </c>
      <c r="C11" s="3">
        <v>342.4</v>
      </c>
      <c r="D11" s="3">
        <v>-0.02</v>
      </c>
    </row>
    <row r="12" spans="1:16" x14ac:dyDescent="0.2">
      <c r="A12" s="4">
        <v>342.78199999999998</v>
      </c>
      <c r="B12" s="4">
        <v>0.25</v>
      </c>
      <c r="C12" s="3">
        <v>342.78199999999998</v>
      </c>
      <c r="D12" s="3">
        <v>0.78</v>
      </c>
    </row>
    <row r="13" spans="1:16" x14ac:dyDescent="0.2">
      <c r="A13" s="4">
        <v>343.16300000000001</v>
      </c>
      <c r="B13" s="4">
        <v>0.28999999999999998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0.15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-0.85</v>
      </c>
      <c r="C17" s="3">
        <v>344.68799999999999</v>
      </c>
      <c r="D17" s="3">
        <v>-0.99</v>
      </c>
    </row>
    <row r="18" spans="1:4" x14ac:dyDescent="0.2">
      <c r="A18" s="4">
        <v>345.06900000000002</v>
      </c>
      <c r="B18" s="4">
        <v>-0.5</v>
      </c>
      <c r="C18" s="3">
        <v>345.06900000000002</v>
      </c>
      <c r="D18" s="3">
        <v>-0.4</v>
      </c>
    </row>
    <row r="19" spans="1:4" x14ac:dyDescent="0.2">
      <c r="A19" s="4">
        <v>345.45</v>
      </c>
      <c r="B19" s="4">
        <v>0.02</v>
      </c>
      <c r="C19" s="3">
        <v>345.45</v>
      </c>
      <c r="D19" s="3">
        <v>-0.13</v>
      </c>
    </row>
    <row r="20" spans="1:4" x14ac:dyDescent="0.2">
      <c r="A20" s="4">
        <v>345.83100000000002</v>
      </c>
      <c r="B20" s="4">
        <v>0.02</v>
      </c>
      <c r="C20" s="3">
        <v>345.83100000000002</v>
      </c>
      <c r="D20" s="3">
        <v>-0.09</v>
      </c>
    </row>
    <row r="21" spans="1:4" x14ac:dyDescent="0.2">
      <c r="A21" s="4">
        <v>346.21199999999999</v>
      </c>
      <c r="B21" s="4">
        <v>0.25</v>
      </c>
      <c r="C21" s="3">
        <v>346.21199999999999</v>
      </c>
      <c r="D21" s="3">
        <v>-0.14000000000000001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0.03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0.15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0.18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0.21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0.46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0.47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0.47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0.47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0.47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0.47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0.48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0.48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0.49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0.51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0.51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0.51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0.51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0.52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0.53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0.53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0.53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0.53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0.53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0.53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0.53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0.53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0.53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0.53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0.52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0.52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0.52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0.51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0.51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0.51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0.51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0.51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0.49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0.49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0.49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0.49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0.48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0.48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0.48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0.48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0.47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0.47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0.46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0.31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0.31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0.31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0.31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0.31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0.31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0.31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0.31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0.31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0.31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0.31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0.31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0.31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0.31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0.31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0.32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0.32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0.32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0.32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0.32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0.32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0.32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0.41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0.42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0.42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0.42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0.43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0.43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0.44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0.44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0.43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0.42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0.41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0.4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0.4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0.39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0.33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0.3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0.24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0.24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0.23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0.22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0.13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1.59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1.64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1.65</v>
      </c>
      <c r="C1847" s="3">
        <v>967.43499999999995</v>
      </c>
      <c r="D1847" s="3">
        <v>1.65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1.69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1.63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1.59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1.58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1.58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1.56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1.58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1.61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1.62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1.63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1.53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1.46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1.38</v>
      </c>
      <c r="C1954" s="3">
        <v>998.62400000000002</v>
      </c>
      <c r="D1954" s="3">
        <v>1.38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1.38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1.35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1.34</v>
      </c>
    </row>
    <row r="1958" spans="1:4" x14ac:dyDescent="0.2">
      <c r="A1958" s="4">
        <v>999.77800000000002</v>
      </c>
      <c r="B1958" s="4">
        <v>1.33</v>
      </c>
      <c r="C1958" s="3">
        <v>999.77800000000002</v>
      </c>
      <c r="D1958" s="3">
        <v>1.34</v>
      </c>
    </row>
    <row r="1959" spans="1:4" x14ac:dyDescent="0.2">
      <c r="A1959" s="4">
        <v>1000.066</v>
      </c>
      <c r="B1959" s="4">
        <v>1.32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1.34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1.37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1.33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1.27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1.26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1.28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1.26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1.28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1.25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1.24</v>
      </c>
    </row>
    <row r="1983" spans="1:4" x14ac:dyDescent="0.2">
      <c r="A1983" s="4">
        <v>1006.966</v>
      </c>
      <c r="B1983" s="4">
        <v>1.26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1.22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1.19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1.17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1.18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1.1599999999999999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1.1399999999999999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1.1200000000000001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1.1299999999999999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1.1299999999999999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1.1200000000000001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1.1000000000000001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1.1000000000000001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1.0900000000000001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1.0900000000000001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1.07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1.04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1.02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0.99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0.99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0.97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1.17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1.1599999999999999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1.1299999999999999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1.05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0.88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0.86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0.85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0.83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0.81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0.82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0.81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0.25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0.44</v>
      </c>
      <c r="L3" s="6">
        <f>D650</f>
        <v>0.39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0.21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0.37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0.62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-0.46</v>
      </c>
      <c r="C8" s="3">
        <v>341.25599999999997</v>
      </c>
      <c r="D8" s="3">
        <v>-0.43</v>
      </c>
    </row>
    <row r="9" spans="1:16" x14ac:dyDescent="0.2">
      <c r="A9" s="4">
        <v>341.63799999999998</v>
      </c>
      <c r="B9" s="4">
        <v>-0.26</v>
      </c>
      <c r="C9" s="3">
        <v>341.63799999999998</v>
      </c>
      <c r="D9" s="3">
        <v>-0.32</v>
      </c>
    </row>
    <row r="10" spans="1:16" x14ac:dyDescent="0.2">
      <c r="A10" s="4">
        <v>342.01900000000001</v>
      </c>
      <c r="B10" s="4">
        <v>-0.04</v>
      </c>
      <c r="C10" s="3">
        <v>342.01900000000001</v>
      </c>
      <c r="D10" s="3">
        <v>-0.21</v>
      </c>
    </row>
    <row r="11" spans="1:16" x14ac:dyDescent="0.2">
      <c r="A11" s="4">
        <v>342.4</v>
      </c>
      <c r="B11" s="4">
        <v>0.18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1.27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0.49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-0.06</v>
      </c>
      <c r="C17" s="3">
        <v>344.68799999999999</v>
      </c>
      <c r="D17" s="3">
        <v>-0.73</v>
      </c>
    </row>
    <row r="18" spans="1:4" x14ac:dyDescent="0.2">
      <c r="A18" s="4">
        <v>345.06900000000002</v>
      </c>
      <c r="B18" s="4">
        <v>0.03</v>
      </c>
      <c r="C18" s="3">
        <v>345.06900000000002</v>
      </c>
      <c r="D18" s="3">
        <v>-0.21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0.35</v>
      </c>
    </row>
    <row r="20" spans="1:4" x14ac:dyDescent="0.2">
      <c r="A20" s="4">
        <v>345.83100000000002</v>
      </c>
      <c r="B20" s="4">
        <v>0.32</v>
      </c>
      <c r="C20" s="3">
        <v>345.83100000000002</v>
      </c>
      <c r="D20" s="3">
        <v>0.19</v>
      </c>
    </row>
    <row r="21" spans="1:4" x14ac:dyDescent="0.2">
      <c r="A21" s="4">
        <v>346.21199999999999</v>
      </c>
      <c r="B21" s="4">
        <v>0.39</v>
      </c>
      <c r="C21" s="3">
        <v>346.21199999999999</v>
      </c>
      <c r="D21" s="3">
        <v>0.52</v>
      </c>
    </row>
    <row r="22" spans="1:4" x14ac:dyDescent="0.2">
      <c r="A22" s="4">
        <v>346.59300000000002</v>
      </c>
      <c r="B22" s="4">
        <v>0.18</v>
      </c>
      <c r="C22" s="3">
        <v>346.59300000000002</v>
      </c>
      <c r="D22" s="3">
        <v>0.39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0.28000000000000003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0.32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0.33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0.33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0.33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0.35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0.35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0.35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0.35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0.36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0.36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0.36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0.36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0.37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0.37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0.37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0.37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0.37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0.37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0.37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0.38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0.38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0.38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0.38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0.38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0.38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0.38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0.39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0.39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0.39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0.41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0.41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0.41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0.41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0.41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0.42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0.42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0.42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0.42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0.42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0.42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0.42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0.42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0.42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0.42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0.42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0.43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0.43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0.43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0.43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0.43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0.43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0.43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0.43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0.43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0.43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0.43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0.43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0.43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0.43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0.43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0.43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0.44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0.44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0.44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0.44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0.44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0.44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0.44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0.44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0.44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0.44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0.44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0.44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0.44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0.44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0.44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0.44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0.45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0.45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0.45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0.45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0.45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0.45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0.45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0.45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0.45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0.45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0.45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0.45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0.45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0.45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0.45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0.45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0.45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0.45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0.45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0.45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0.45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0.45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0.45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0.45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0.45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0.45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0.45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0.45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0.45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0.45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0.45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0.45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0.45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0.45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0.45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0.44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0.44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0.44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0.44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0.44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0.44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0.44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0.44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0.44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0.44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0.44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0.44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0.44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0.44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0.44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0.44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0.43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0.43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0.43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0.43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0.43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0.43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0.43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0.43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0.43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0.42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0.42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0.42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0.42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0.42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0.42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0.42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0.42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0.42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0.42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0.41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0.41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0.41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0.41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0.41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0.41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0.41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0.39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0.39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0.39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0.39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0.39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0.39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0.38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0.38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0.38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0.37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0.37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0.37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0.36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0.36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0.35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0.34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0.28999999999999998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0.27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0.27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0.27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0.27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0.27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0.26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0.26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0.27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0.27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0.27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0.27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0.27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0.27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0.27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0.27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0.28000000000000003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0.28000000000000003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0.28000000000000003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0.3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0.31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0.31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0.32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0.32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0.32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0.33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0.33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0.33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0.33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0.34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0.34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0.34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0.34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0.34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0.34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0.36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0.38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0.39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0.39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0.39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0.39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0.39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0.39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0.39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0.39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0.39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0.39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0.39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0.39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0.39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0.39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0.39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0.39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0.39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0.39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0.39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0.39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0.39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0.39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0.39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0.39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0.39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0.39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0.39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0.39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0.39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0.39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0.39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0.39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0.39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0.39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0.39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0.39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0.39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0.39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0.38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0.38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0.36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0.34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0.33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0.32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0.32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0.32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0.32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0.31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0.31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0.28999999999999998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0.28999999999999998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1.44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1.64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1.69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1.79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1.64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1.63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1.59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1.58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1.57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1.57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1.56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1.57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1.59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1.61</v>
      </c>
      <c r="C1891" s="3">
        <v>980.33799999999997</v>
      </c>
      <c r="D1891" s="3">
        <v>1.75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1.77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1.74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1.71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1.7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1.64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1.52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1.49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1.44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1.45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1.43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1.44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1.33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1.33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1.44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1.25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1.21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1.2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1.3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1.29</v>
      </c>
      <c r="C1996" s="3">
        <v>1010.69</v>
      </c>
      <c r="D1996" s="3">
        <v>1.33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1.34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1.05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1.04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1.05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1.03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1.1100000000000001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1.1000000000000001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1.1299999999999999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1.1200000000000001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0.95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1.01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1.04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2.38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0.77</v>
      </c>
      <c r="C3" s="3">
        <v>339.34800000000001</v>
      </c>
      <c r="D3" s="3">
        <v>-0.02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0.43</v>
      </c>
      <c r="L3" s="6">
        <f>D650</f>
        <v>0.38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0.76</v>
      </c>
      <c r="C4" s="3">
        <v>339.73</v>
      </c>
      <c r="D4" s="3">
        <v>0.02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0.31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-0.48</v>
      </c>
      <c r="C8" s="3">
        <v>341.25599999999997</v>
      </c>
      <c r="D8" s="3">
        <v>-0.63</v>
      </c>
    </row>
    <row r="9" spans="1:16" x14ac:dyDescent="0.2">
      <c r="A9" s="4">
        <v>341.63799999999998</v>
      </c>
      <c r="B9" s="4">
        <v>-0.36</v>
      </c>
      <c r="C9" s="3">
        <v>341.63799999999998</v>
      </c>
      <c r="D9" s="3">
        <v>-0.47</v>
      </c>
    </row>
    <row r="10" spans="1:16" x14ac:dyDescent="0.2">
      <c r="A10" s="4">
        <v>342.01900000000001</v>
      </c>
      <c r="B10" s="4">
        <v>-0.36</v>
      </c>
      <c r="C10" s="3">
        <v>342.01900000000001</v>
      </c>
      <c r="D10" s="3">
        <v>-0.41</v>
      </c>
    </row>
    <row r="11" spans="1:16" x14ac:dyDescent="0.2">
      <c r="A11" s="4">
        <v>342.4</v>
      </c>
      <c r="B11" s="4">
        <v>-0.05</v>
      </c>
      <c r="C11" s="3">
        <v>342.4</v>
      </c>
      <c r="D11" s="3">
        <v>-0.16</v>
      </c>
    </row>
    <row r="12" spans="1:16" x14ac:dyDescent="0.2">
      <c r="A12" s="4">
        <v>342.78199999999998</v>
      </c>
      <c r="B12" s="4">
        <v>0.49</v>
      </c>
      <c r="C12" s="3">
        <v>342.78199999999998</v>
      </c>
      <c r="D12" s="3">
        <v>0.18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0.77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-0.79</v>
      </c>
      <c r="C17" s="3">
        <v>344.68799999999999</v>
      </c>
      <c r="D17" s="3">
        <v>-1.05</v>
      </c>
    </row>
    <row r="18" spans="1:4" x14ac:dyDescent="0.2">
      <c r="A18" s="4">
        <v>345.06900000000002</v>
      </c>
      <c r="B18" s="4">
        <v>-0.15</v>
      </c>
      <c r="C18" s="3">
        <v>345.06900000000002</v>
      </c>
      <c r="D18" s="3">
        <v>-0.25</v>
      </c>
    </row>
    <row r="19" spans="1:4" x14ac:dyDescent="0.2">
      <c r="A19" s="4">
        <v>345.45</v>
      </c>
      <c r="B19" s="4">
        <v>0.16</v>
      </c>
      <c r="C19" s="3">
        <v>345.45</v>
      </c>
      <c r="D19" s="3">
        <v>-0.08</v>
      </c>
    </row>
    <row r="20" spans="1:4" x14ac:dyDescent="0.2">
      <c r="A20" s="4">
        <v>345.83100000000002</v>
      </c>
      <c r="B20" s="4">
        <v>0.14000000000000001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0.1</v>
      </c>
      <c r="C21" s="3">
        <v>346.21199999999999</v>
      </c>
      <c r="D21" s="3">
        <v>0.21</v>
      </c>
    </row>
    <row r="22" spans="1:4" x14ac:dyDescent="0.2">
      <c r="A22" s="4">
        <v>346.59300000000002</v>
      </c>
      <c r="B22" s="4">
        <v>0.11</v>
      </c>
      <c r="C22" s="3">
        <v>346.59300000000002</v>
      </c>
      <c r="D22" s="3">
        <v>0.2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0.28000000000000003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0.28000000000000003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0.28999999999999998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0.28999999999999998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0.32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0.33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0.33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0.34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0.34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0.34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0.34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0.36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0.37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0.36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0.37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0.37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0.37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0.37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0.37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0.37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0.37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0.37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0.37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0.38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0.38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0.38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0.38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0.38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0.38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0.38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0.38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0.38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0.38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0.38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0.38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0.39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0.39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0.38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0.39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0.39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0.39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0.39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0.39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0.39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0.4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0.4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0.4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0.41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0.4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0.41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0.41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0.41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0.41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0.41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0.41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0.41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0.41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0.41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0.41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0.41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0.41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0.41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0.42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0.42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0.42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0.42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0.42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0.42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0.42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0.42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0.42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0.42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0.42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0.42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0.43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0.42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0.43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0.43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0.43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0.43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0.43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0.43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0.43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0.43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0.43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0.43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0.43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0.43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0.43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0.43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0.43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0.43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0.43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0.43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0.43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0.43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0.43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0.43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0.43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0.43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0.43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0.43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0.43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0.43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0.43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0.43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0.43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0.43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0.43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0.43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0.43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0.43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0.43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0.43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0.43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0.43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0.43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0.43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0.42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0.42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0.42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0.42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0.42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0.42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0.42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0.42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0.42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0.42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0.42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0.42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0.42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0.42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0.42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0.42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0.41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0.41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0.41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0.41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0.41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0.41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0.41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0.41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0.41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0.41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0.39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0.39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0.39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0.39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0.39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0.39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0.39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0.39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0.38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0.38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0.38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0.38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0.38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0.38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0.38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0.38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0.38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0.37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0.37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0.37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0.37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0.37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0.37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0.37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0.36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0.36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0.36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0.33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0.33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0.31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0.31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0.28999999999999998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0.28999999999999998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0.28999999999999998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0.28000000000000003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0.28000000000000003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0.28000000000000003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0.25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0.25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0.25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0.25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0.26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0.26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0.26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0.26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0.26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0.27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0.27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0.27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0.27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0.27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0.27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0.27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0.27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0.27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0.28000000000000003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0.28000000000000003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0.28000000000000003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0.28000000000000003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0.28000000000000003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0.28000000000000003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0.28000000000000003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0.28000000000000003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0.28999999999999998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0.28999999999999998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0.34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0.36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0.36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0.36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0.37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0.37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0.37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0.37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0.37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0.36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0.34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0.34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0.32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1.63</v>
      </c>
      <c r="C1843" s="3">
        <v>966.25699999999995</v>
      </c>
      <c r="D1843" s="3">
        <v>1.65</v>
      </c>
    </row>
    <row r="1844" spans="1:4" x14ac:dyDescent="0.2">
      <c r="A1844" s="4">
        <v>966.55200000000002</v>
      </c>
      <c r="B1844" s="4">
        <v>1.6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1.63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1.64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1.63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1.63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1.63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1.63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1.61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1.63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1.62</v>
      </c>
    </row>
    <row r="1885" spans="1:4" x14ac:dyDescent="0.2">
      <c r="A1885" s="4">
        <v>978.58500000000004</v>
      </c>
      <c r="B1885" s="4">
        <v>1.58</v>
      </c>
      <c r="C1885" s="3">
        <v>978.58500000000004</v>
      </c>
      <c r="D1885" s="3">
        <v>1.61</v>
      </c>
    </row>
    <row r="1886" spans="1:4" x14ac:dyDescent="0.2">
      <c r="A1886" s="4">
        <v>978.87699999999995</v>
      </c>
      <c r="B1886" s="4">
        <v>1.59</v>
      </c>
      <c r="C1886" s="3">
        <v>978.87699999999995</v>
      </c>
      <c r="D1886" s="3">
        <v>1.6</v>
      </c>
    </row>
    <row r="1887" spans="1:4" x14ac:dyDescent="0.2">
      <c r="A1887" s="4">
        <v>979.17</v>
      </c>
      <c r="B1887" s="4">
        <v>1.57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1.58</v>
      </c>
      <c r="C1888" s="3">
        <v>979.46199999999999</v>
      </c>
      <c r="D1888" s="3">
        <v>1.61</v>
      </c>
    </row>
    <row r="1889" spans="1:4" x14ac:dyDescent="0.2">
      <c r="A1889" s="4">
        <v>979.75400000000002</v>
      </c>
      <c r="B1889" s="4">
        <v>1.57</v>
      </c>
      <c r="C1889" s="3">
        <v>979.75400000000002</v>
      </c>
      <c r="D1889" s="3">
        <v>1.62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1.66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1.75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1.58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1.54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1.54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1.53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1.52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1.51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1.48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1.47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1.44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1.44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1.44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1.45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1.43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1.48</v>
      </c>
    </row>
    <row r="1948" spans="1:4" x14ac:dyDescent="0.2">
      <c r="A1948" s="4">
        <v>996.89200000000005</v>
      </c>
      <c r="B1948" s="4">
        <v>1.4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1.41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1.38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1.39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1.32</v>
      </c>
      <c r="C1959" s="3">
        <v>1000.066</v>
      </c>
      <c r="D1959" s="3">
        <v>1.36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1.33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1.28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1.35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1.24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1.1499999999999999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1.29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1.1100000000000001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1.08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1.08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1.08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1.0900000000000001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1.0900000000000001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0.98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0.94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0.87</v>
      </c>
      <c r="C3" s="3">
        <v>339.34800000000001</v>
      </c>
      <c r="D3" s="3">
        <v>0.39</v>
      </c>
      <c r="H3" s="5">
        <f>B252</f>
        <v>0.03</v>
      </c>
      <c r="I3" s="5">
        <f>B650</f>
        <v>0.06</v>
      </c>
      <c r="J3" s="5">
        <f>B1091</f>
        <v>0.15</v>
      </c>
      <c r="K3" s="6">
        <f>D252</f>
        <v>0.11</v>
      </c>
      <c r="L3" s="6">
        <f>D650</f>
        <v>0.13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1.3</v>
      </c>
      <c r="C4" s="3">
        <v>339.73</v>
      </c>
      <c r="D4" s="3">
        <v>0.7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1.32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-0.54</v>
      </c>
      <c r="C8" s="3">
        <v>341.25599999999997</v>
      </c>
      <c r="D8" s="3">
        <v>-0.59</v>
      </c>
    </row>
    <row r="9" spans="1:16" x14ac:dyDescent="0.2">
      <c r="A9" s="4">
        <v>341.63799999999998</v>
      </c>
      <c r="B9" s="4">
        <v>-0.31</v>
      </c>
      <c r="C9" s="3">
        <v>341.63799999999998</v>
      </c>
      <c r="D9" s="3">
        <v>-0.4</v>
      </c>
    </row>
    <row r="10" spans="1:16" x14ac:dyDescent="0.2">
      <c r="A10" s="4">
        <v>342.01900000000001</v>
      </c>
      <c r="B10" s="4">
        <v>-0.35</v>
      </c>
      <c r="C10" s="3">
        <v>342.01900000000001</v>
      </c>
      <c r="D10" s="3">
        <v>-0.21</v>
      </c>
    </row>
    <row r="11" spans="1:16" x14ac:dyDescent="0.2">
      <c r="A11" s="4">
        <v>342.4</v>
      </c>
      <c r="B11" s="4">
        <v>0.05</v>
      </c>
      <c r="C11" s="3">
        <v>342.4</v>
      </c>
      <c r="D11" s="3">
        <v>0.18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-1.03</v>
      </c>
      <c r="C17" s="3">
        <v>344.68799999999999</v>
      </c>
      <c r="D17" s="3">
        <v>-0.69</v>
      </c>
    </row>
    <row r="18" spans="1:4" x14ac:dyDescent="0.2">
      <c r="A18" s="4">
        <v>345.06900000000002</v>
      </c>
      <c r="B18" s="4">
        <v>-0.21</v>
      </c>
      <c r="C18" s="3">
        <v>345.06900000000002</v>
      </c>
      <c r="D18" s="3">
        <v>-7.0000000000000007E-2</v>
      </c>
    </row>
    <row r="19" spans="1:4" x14ac:dyDescent="0.2">
      <c r="A19" s="4">
        <v>345.45</v>
      </c>
      <c r="B19" s="4">
        <v>0.37</v>
      </c>
      <c r="C19" s="3">
        <v>345.45</v>
      </c>
      <c r="D19" s="3">
        <v>0.4</v>
      </c>
    </row>
    <row r="20" spans="1:4" x14ac:dyDescent="0.2">
      <c r="A20" s="4">
        <v>345.83100000000002</v>
      </c>
      <c r="B20" s="4">
        <v>0.27</v>
      </c>
      <c r="C20" s="3">
        <v>345.83100000000002</v>
      </c>
      <c r="D20" s="3">
        <v>0.28999999999999998</v>
      </c>
    </row>
    <row r="21" spans="1:4" x14ac:dyDescent="0.2">
      <c r="A21" s="4">
        <v>346.21199999999999</v>
      </c>
      <c r="B21" s="4">
        <v>0.33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0.14000000000000001</v>
      </c>
      <c r="C22" s="3">
        <v>346.59300000000002</v>
      </c>
      <c r="D22" s="3">
        <v>0.2</v>
      </c>
    </row>
    <row r="23" spans="1:4" x14ac:dyDescent="0.2">
      <c r="A23" s="4">
        <v>346.97399999999999</v>
      </c>
      <c r="B23" s="4">
        <v>0.2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0.17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0.17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0.19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0.21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0.21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0.2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0.19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0.19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0.19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0.18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0.18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0.17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0.17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0.17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0.16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0.17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0.17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0.19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0.19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0.19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0.19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0.18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0.17</v>
      </c>
    </row>
    <row r="49" spans="1:4" x14ac:dyDescent="0.2">
      <c r="A49" s="4">
        <v>356.86500000000001</v>
      </c>
      <c r="B49" s="4">
        <v>0.14000000000000001</v>
      </c>
      <c r="C49" s="3">
        <v>356.86500000000001</v>
      </c>
      <c r="D49" s="3">
        <v>0.17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0.17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0.16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0.17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0.16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0.16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0.17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0.18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0.18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0.18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0.17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0.17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0.17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0.17</v>
      </c>
    </row>
    <row r="63" spans="1:4" x14ac:dyDescent="0.2">
      <c r="A63" s="4">
        <v>362.18</v>
      </c>
      <c r="B63" s="4">
        <v>0.13</v>
      </c>
      <c r="C63" s="3">
        <v>362.18</v>
      </c>
      <c r="D63" s="3">
        <v>0.16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0.16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0.16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0.16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0.16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0.16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0.15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0.15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0.15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0.15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0.15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0.15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0.15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0.16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0.15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0.15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0.15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0.16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0.16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0.15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0.15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0.15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0.14000000000000001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0.14000000000000001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0.15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0.14000000000000001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0.14000000000000001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0.14000000000000001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0.14000000000000001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0.14000000000000001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0.14000000000000001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0.14000000000000001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0.14000000000000001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0.14000000000000001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0.14000000000000001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0.14000000000000001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0.14000000000000001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0.14000000000000001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0.14000000000000001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0.13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0.14000000000000001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0.14000000000000001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0.13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0.13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0.13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0.13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0.13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0.13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0.12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0.12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0.12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0.12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0.13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0.13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0.12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0.12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0.12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0.12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0.12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0.12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0.12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0.12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0.12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0.12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0.12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0.12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0.12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0.12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0.1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0.1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0.1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0.1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0.1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0.1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0.1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0.1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0.1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0.1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0.1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0.1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0.1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0.1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0.1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0.1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0.1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0.1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0.1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0.1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0.1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0.1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0.1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0.1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0.1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0.1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0.1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0.1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0.1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0.1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0.1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0.1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0.12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0.12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0.12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0.12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0.12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0.12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0.12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0.12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0.12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0.12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0.12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0.12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0.12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0.12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0.12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0.12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0.12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0.12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0.12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0.12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0.12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0.12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0.12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0.12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0.12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0.1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0.1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0.1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0.1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0.1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0.1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0.1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0.1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0.1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0.1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0.09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0.09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0.67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0.97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1.44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1.61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1.66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1.72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1.47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1.39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1.39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1.32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1.25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1.21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1.21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1.22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1.2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1.21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1.34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1.06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0.99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0.97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1.1299999999999999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1.1599999999999999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1.1599999999999999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1.1200000000000001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1.01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1.01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0.56999999999999995</v>
      </c>
      <c r="C2" s="3">
        <v>338.96600000000001</v>
      </c>
      <c r="D2" s="3">
        <v>0.84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0.48</v>
      </c>
      <c r="C3" s="3">
        <v>339.34800000000001</v>
      </c>
      <c r="D3" s="3">
        <v>0.61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0.52</v>
      </c>
      <c r="L3" s="6">
        <f>D650</f>
        <v>0.44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0.59</v>
      </c>
      <c r="C4" s="3">
        <v>339.73</v>
      </c>
      <c r="D4" s="3">
        <v>0.45</v>
      </c>
    </row>
    <row r="5" spans="1:16" x14ac:dyDescent="0.2">
      <c r="A5" s="4">
        <v>340.11099999999999</v>
      </c>
      <c r="B5" s="4">
        <v>0.63</v>
      </c>
      <c r="C5" s="3">
        <v>340.11099999999999</v>
      </c>
      <c r="D5" s="3">
        <v>0.52</v>
      </c>
    </row>
    <row r="6" spans="1:16" x14ac:dyDescent="0.2">
      <c r="A6" s="4">
        <v>340.49299999999999</v>
      </c>
      <c r="B6" s="4">
        <v>1.01</v>
      </c>
      <c r="C6" s="3">
        <v>340.49299999999999</v>
      </c>
      <c r="D6" s="3">
        <v>0.91</v>
      </c>
    </row>
    <row r="7" spans="1:16" x14ac:dyDescent="0.2">
      <c r="A7" s="4">
        <v>340.875</v>
      </c>
      <c r="B7" s="4">
        <v>0.69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-0.02</v>
      </c>
      <c r="C8" s="3">
        <v>341.25599999999997</v>
      </c>
      <c r="D8" s="3">
        <v>-0.24</v>
      </c>
    </row>
    <row r="9" spans="1:16" x14ac:dyDescent="0.2">
      <c r="A9" s="4">
        <v>341.63799999999998</v>
      </c>
      <c r="B9" s="4">
        <v>-0.08</v>
      </c>
      <c r="C9" s="3">
        <v>341.63799999999998</v>
      </c>
      <c r="D9" s="3">
        <v>-0.09</v>
      </c>
    </row>
    <row r="10" spans="1:16" x14ac:dyDescent="0.2">
      <c r="A10" s="4">
        <v>342.01900000000001</v>
      </c>
      <c r="B10" s="4">
        <v>0.04</v>
      </c>
      <c r="C10" s="3">
        <v>342.01900000000001</v>
      </c>
      <c r="D10" s="3">
        <v>0.09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2.1800000000000002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-0.55000000000000004</v>
      </c>
      <c r="C17" s="3">
        <v>344.68799999999999</v>
      </c>
      <c r="D17" s="3">
        <v>-0.27</v>
      </c>
    </row>
    <row r="18" spans="1:4" x14ac:dyDescent="0.2">
      <c r="A18" s="4">
        <v>345.06900000000002</v>
      </c>
      <c r="B18" s="4">
        <v>0.45</v>
      </c>
      <c r="C18" s="3">
        <v>345.06900000000002</v>
      </c>
      <c r="D18" s="3">
        <v>0.34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0.78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0.34</v>
      </c>
      <c r="C22" s="3">
        <v>346.59300000000002</v>
      </c>
      <c r="D22" s="3">
        <v>0.44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0.38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0.28999999999999998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0.35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0.39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0.44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0.45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0.45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0.46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0.46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0.47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0.47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0.47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0.48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0.48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0.52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0.52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0.52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0.52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0.52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0.52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0.52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0.52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0.52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0.52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0.52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0.51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0.51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0.44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0.43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0.43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0.42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0.42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0.42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0.42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0.41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0.41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0.41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0.41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0.38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0.38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0.37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0.36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0.28999999999999998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0.28999999999999998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0.28999999999999998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0.28000000000000003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0.27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0.35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0.36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0.36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0.36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0.37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0.37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0.37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0.37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0.38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0.38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0.38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0.38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0.39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0.39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0.39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0.39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0.39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0.4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0.4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0.4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0.4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0.4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0.4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0.41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0.41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0.41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0.41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0.41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0.41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0.41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0.42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0.42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0.42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0.42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0.42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0.43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0.43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0.43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0.43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0.43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0.44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0.44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0.44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0.44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0.44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0.44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0.43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0.43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0.43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0.43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0.42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0.42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0.42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0.42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0.41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0.41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0.41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0.4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0.4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0.39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0.39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0.38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0.37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0.36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0.36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0.33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0.32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1.61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1.61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1.62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1.66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1.62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1.68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1.64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1.63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1.61</v>
      </c>
      <c r="C1857" s="3">
        <v>970.37699999999995</v>
      </c>
      <c r="D1857" s="3">
        <v>1.64</v>
      </c>
    </row>
    <row r="1858" spans="1:4" x14ac:dyDescent="0.2">
      <c r="A1858" s="4">
        <v>970.67100000000005</v>
      </c>
      <c r="B1858" s="4">
        <v>1.61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1.64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1.64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1.64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1.64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1.65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1.64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1.67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1.67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1.66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1.66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1.63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1.58</v>
      </c>
    </row>
    <row r="1880" spans="1:4" x14ac:dyDescent="0.2">
      <c r="A1880" s="4">
        <v>977.12300000000005</v>
      </c>
      <c r="B1880" s="4">
        <v>1.61</v>
      </c>
      <c r="C1880" s="3">
        <v>977.12300000000005</v>
      </c>
      <c r="D1880" s="3">
        <v>1.58</v>
      </c>
    </row>
    <row r="1881" spans="1:4" x14ac:dyDescent="0.2">
      <c r="A1881" s="4">
        <v>977.41499999999996</v>
      </c>
      <c r="B1881" s="4">
        <v>1.58</v>
      </c>
      <c r="C1881" s="3">
        <v>977.41499999999996</v>
      </c>
      <c r="D1881" s="3">
        <v>1.56</v>
      </c>
    </row>
    <row r="1882" spans="1:4" x14ac:dyDescent="0.2">
      <c r="A1882" s="4">
        <v>977.70799999999997</v>
      </c>
      <c r="B1882" s="4">
        <v>1.59</v>
      </c>
      <c r="C1882" s="3">
        <v>977.70799999999997</v>
      </c>
      <c r="D1882" s="3">
        <v>1.59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1.56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1.56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1.56</v>
      </c>
    </row>
    <row r="1886" spans="1:4" x14ac:dyDescent="0.2">
      <c r="A1886" s="4">
        <v>978.87699999999995</v>
      </c>
      <c r="B1886" s="4">
        <v>1.54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1.54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1.53</v>
      </c>
      <c r="C1888" s="3">
        <v>979.46199999999999</v>
      </c>
      <c r="D1888" s="3">
        <v>1.61</v>
      </c>
    </row>
    <row r="1889" spans="1:4" x14ac:dyDescent="0.2">
      <c r="A1889" s="4">
        <v>979.75400000000002</v>
      </c>
      <c r="B1889" s="4">
        <v>1.53</v>
      </c>
      <c r="C1889" s="3">
        <v>979.75400000000002</v>
      </c>
      <c r="D1889" s="3">
        <v>1.6</v>
      </c>
    </row>
    <row r="1890" spans="1:4" x14ac:dyDescent="0.2">
      <c r="A1890" s="4">
        <v>980.04600000000005</v>
      </c>
      <c r="B1890" s="4">
        <v>1.52</v>
      </c>
      <c r="C1890" s="3">
        <v>980.04600000000005</v>
      </c>
      <c r="D1890" s="3">
        <v>1.62</v>
      </c>
    </row>
    <row r="1891" spans="1:4" x14ac:dyDescent="0.2">
      <c r="A1891" s="4">
        <v>980.33799999999997</v>
      </c>
      <c r="B1891" s="4">
        <v>1.54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1.55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1.58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1.64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1.56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1.56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1.45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1.44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1.43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1.42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1.43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1.44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1.44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1.44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1.44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1.42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1.41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1.41</v>
      </c>
      <c r="C1938" s="3">
        <v>994.00099999999998</v>
      </c>
      <c r="D1938" s="3">
        <v>1.44</v>
      </c>
    </row>
    <row r="1939" spans="1:4" x14ac:dyDescent="0.2">
      <c r="A1939" s="4">
        <v>994.29100000000005</v>
      </c>
      <c r="B1939" s="4">
        <v>1.43</v>
      </c>
      <c r="C1939" s="3">
        <v>994.29100000000005</v>
      </c>
      <c r="D1939" s="3">
        <v>1.45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1.42</v>
      </c>
      <c r="C1942" s="3">
        <v>995.15800000000002</v>
      </c>
      <c r="D1942" s="3">
        <v>1.43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1.45</v>
      </c>
    </row>
    <row r="1944" spans="1:4" x14ac:dyDescent="0.2">
      <c r="A1944" s="4">
        <v>995.73599999999999</v>
      </c>
      <c r="B1944" s="4">
        <v>1.38</v>
      </c>
      <c r="C1944" s="3">
        <v>995.73599999999999</v>
      </c>
      <c r="D1944" s="3">
        <v>1.46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1.45</v>
      </c>
    </row>
    <row r="1946" spans="1:4" x14ac:dyDescent="0.2">
      <c r="A1946" s="4">
        <v>996.31399999999996</v>
      </c>
      <c r="B1946" s="4">
        <v>1.38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1.39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1.39</v>
      </c>
    </row>
    <row r="1952" spans="1:4" x14ac:dyDescent="0.2">
      <c r="A1952" s="4">
        <v>998.04700000000003</v>
      </c>
      <c r="B1952" s="4">
        <v>1.38</v>
      </c>
      <c r="C1952" s="3">
        <v>998.04700000000003</v>
      </c>
      <c r="D1952" s="3">
        <v>1.41</v>
      </c>
    </row>
    <row r="1953" spans="1:4" x14ac:dyDescent="0.2">
      <c r="A1953" s="4">
        <v>998.33600000000001</v>
      </c>
      <c r="B1953" s="4">
        <v>1.38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1.36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1.34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1.34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1.33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1.32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1.34</v>
      </c>
    </row>
    <row r="1961" spans="1:4" x14ac:dyDescent="0.2">
      <c r="A1961" s="4">
        <v>1000.6420000000001</v>
      </c>
      <c r="B1961" s="4">
        <v>1.29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1.3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1.27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1.28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1.28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1.26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1.23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1.25</v>
      </c>
      <c r="C1974" s="3">
        <v>1004.3819999999999</v>
      </c>
      <c r="D1974" s="3">
        <v>1.28</v>
      </c>
    </row>
    <row r="1975" spans="1:4" x14ac:dyDescent="0.2">
      <c r="A1975" s="4">
        <v>1004.67</v>
      </c>
      <c r="B1975" s="4">
        <v>1.23</v>
      </c>
      <c r="C1975" s="3">
        <v>1004.67</v>
      </c>
      <c r="D1975" s="3">
        <v>1.24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1.25</v>
      </c>
    </row>
    <row r="1977" spans="1:4" x14ac:dyDescent="0.2">
      <c r="A1977" s="4">
        <v>1005.244</v>
      </c>
      <c r="B1977" s="4">
        <v>1.23</v>
      </c>
      <c r="C1977" s="3">
        <v>1005.244</v>
      </c>
      <c r="D1977" s="3">
        <v>1.27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1.26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1.24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1.2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1.2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1.18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1.19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1.19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1.21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1.18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1.28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1.05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1.07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1.05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1.05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1.02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1.02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1.03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0.98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0.97</v>
      </c>
      <c r="C2017" s="3">
        <v>1016.686</v>
      </c>
      <c r="D2017" s="3">
        <v>1.03</v>
      </c>
    </row>
    <row r="2018" spans="1:4" x14ac:dyDescent="0.2">
      <c r="A2018" s="4">
        <v>1016.971</v>
      </c>
      <c r="B2018" s="4">
        <v>0.96</v>
      </c>
      <c r="C2018" s="3">
        <v>1016.971</v>
      </c>
      <c r="D2018" s="3">
        <v>1.03</v>
      </c>
    </row>
    <row r="2019" spans="1:4" x14ac:dyDescent="0.2">
      <c r="A2019" s="4">
        <v>1017.256</v>
      </c>
      <c r="B2019" s="4">
        <v>0.97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0.98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0.97</v>
      </c>
      <c r="C2021" s="3">
        <v>1017.825</v>
      </c>
      <c r="D2021" s="3">
        <v>1.03</v>
      </c>
    </row>
    <row r="2022" spans="1:4" x14ac:dyDescent="0.2">
      <c r="A2022" s="4">
        <v>1018.11</v>
      </c>
      <c r="B2022" s="4">
        <v>0.96</v>
      </c>
      <c r="C2022" s="3">
        <v>1018.11</v>
      </c>
      <c r="D2022" s="3">
        <v>1.02</v>
      </c>
    </row>
    <row r="2023" spans="1:4" x14ac:dyDescent="0.2">
      <c r="A2023" s="4">
        <v>1018.394</v>
      </c>
      <c r="B2023" s="4">
        <v>0.98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0.97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0.96</v>
      </c>
      <c r="C2025" s="3">
        <v>1018.963</v>
      </c>
      <c r="D2025" s="3">
        <v>0.98</v>
      </c>
    </row>
    <row r="2026" spans="1:4" x14ac:dyDescent="0.2">
      <c r="A2026" s="4">
        <v>1019.248</v>
      </c>
      <c r="B2026" s="4">
        <v>0.95</v>
      </c>
      <c r="C2026" s="3">
        <v>1019.248</v>
      </c>
      <c r="D2026" s="3">
        <v>0.96</v>
      </c>
    </row>
    <row r="2027" spans="1:4" x14ac:dyDescent="0.2">
      <c r="A2027" s="4">
        <v>1019.532</v>
      </c>
      <c r="B2027" s="4">
        <v>0.95</v>
      </c>
      <c r="C2027" s="3">
        <v>1019.532</v>
      </c>
      <c r="D2027" s="3">
        <v>0.96</v>
      </c>
    </row>
    <row r="2028" spans="1:4" x14ac:dyDescent="0.2">
      <c r="A2028" s="4">
        <v>1019.816</v>
      </c>
      <c r="B2028" s="4">
        <v>0.96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0.96</v>
      </c>
      <c r="C2029" s="3">
        <v>1020.101</v>
      </c>
      <c r="D2029" s="3">
        <v>0.98</v>
      </c>
    </row>
    <row r="2030" spans="1:4" x14ac:dyDescent="0.2">
      <c r="A2030" s="4">
        <v>1020.385</v>
      </c>
      <c r="B2030" s="4">
        <v>0.97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0.98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0.88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1.02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1.1000000000000001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2019-07-01T20:00:51Z</dcterms:modified>
</cp:coreProperties>
</file>