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Y38" i="1" l="1"/>
  <c r="R38" i="1"/>
  <c r="Q38" i="1"/>
  <c r="X38" i="1" s="1"/>
  <c r="I38" i="1" s="1"/>
  <c r="Y37" i="1"/>
  <c r="R37" i="1"/>
  <c r="Q37" i="1"/>
  <c r="X37" i="1" s="1"/>
  <c r="I37" i="1" s="1"/>
  <c r="Y36" i="1"/>
  <c r="R36" i="1"/>
  <c r="Q36" i="1"/>
  <c r="X36" i="1" s="1"/>
  <c r="Y35" i="1"/>
  <c r="R35" i="1"/>
  <c r="J35" i="1" s="1"/>
  <c r="Q35" i="1"/>
  <c r="X35" i="1" s="1"/>
  <c r="Y34" i="1"/>
  <c r="R34" i="1"/>
  <c r="Q34" i="1"/>
  <c r="X34" i="1" s="1"/>
  <c r="Y33" i="1"/>
  <c r="R33" i="1"/>
  <c r="Q33" i="1"/>
  <c r="X33" i="1" s="1"/>
  <c r="Y32" i="1"/>
  <c r="R32" i="1"/>
  <c r="Q32" i="1"/>
  <c r="X32" i="1" s="1"/>
  <c r="Y31" i="1"/>
  <c r="R31" i="1"/>
  <c r="Q31" i="1"/>
  <c r="X31" i="1" s="1"/>
  <c r="Y30" i="1"/>
  <c r="R30" i="1"/>
  <c r="Q30" i="1"/>
  <c r="X30" i="1" s="1"/>
  <c r="Y29" i="1"/>
  <c r="R29" i="1"/>
  <c r="Q29" i="1"/>
  <c r="X29" i="1" s="1"/>
  <c r="Y28" i="1"/>
  <c r="R28" i="1"/>
  <c r="Q28" i="1"/>
  <c r="X28" i="1" s="1"/>
  <c r="Y27" i="1"/>
  <c r="R27" i="1"/>
  <c r="Q27" i="1"/>
  <c r="X27" i="1" s="1"/>
  <c r="J27" i="1"/>
  <c r="Y26" i="1"/>
  <c r="R26" i="1"/>
  <c r="Q26" i="1"/>
  <c r="X26" i="1" s="1"/>
  <c r="Y25" i="1"/>
  <c r="R25" i="1"/>
  <c r="J25" i="1" s="1"/>
  <c r="Q25" i="1"/>
  <c r="X25" i="1" s="1"/>
  <c r="Y24" i="1"/>
  <c r="R24" i="1"/>
  <c r="Q24" i="1"/>
  <c r="X24" i="1" s="1"/>
  <c r="Y23" i="1"/>
  <c r="R23" i="1"/>
  <c r="Q23" i="1"/>
  <c r="X23" i="1" s="1"/>
  <c r="Y22" i="1"/>
  <c r="R22" i="1"/>
  <c r="Q22" i="1"/>
  <c r="X22" i="1" s="1"/>
  <c r="I22" i="1" s="1"/>
  <c r="Y21" i="1"/>
  <c r="R21" i="1"/>
  <c r="Q21" i="1"/>
  <c r="X21" i="1" s="1"/>
  <c r="I21" i="1" s="1"/>
  <c r="J33" i="1" l="1"/>
  <c r="J37" i="1"/>
  <c r="J34" i="1"/>
  <c r="I30" i="1"/>
  <c r="I26" i="1"/>
  <c r="J31" i="1"/>
  <c r="I33" i="1"/>
  <c r="I29" i="1"/>
  <c r="J29" i="1"/>
  <c r="I25" i="1"/>
  <c r="I34" i="1"/>
  <c r="J38" i="1"/>
  <c r="J21" i="1"/>
  <c r="J30" i="1"/>
  <c r="J26" i="1"/>
  <c r="J36" i="1"/>
  <c r="J32" i="1"/>
  <c r="J28" i="1"/>
  <c r="J24" i="1"/>
  <c r="J23" i="1"/>
  <c r="I31" i="1"/>
  <c r="I23" i="1"/>
  <c r="I27" i="1"/>
  <c r="I35" i="1"/>
  <c r="I28" i="1"/>
  <c r="I36" i="1"/>
  <c r="I24" i="1"/>
  <c r="I32" i="1"/>
  <c r="J22" i="1"/>
  <c r="R4" i="1"/>
  <c r="Y20" i="1" l="1"/>
  <c r="R20" i="1"/>
  <c r="Q20" i="1"/>
  <c r="X20" i="1" s="1"/>
  <c r="I20" i="1" s="1"/>
  <c r="Y19" i="1"/>
  <c r="R19" i="1"/>
  <c r="Q19" i="1"/>
  <c r="X19" i="1" s="1"/>
  <c r="Y18" i="1"/>
  <c r="R18" i="1"/>
  <c r="Q18" i="1"/>
  <c r="X18" i="1" s="1"/>
  <c r="Y17" i="1"/>
  <c r="R17" i="1"/>
  <c r="Q17" i="1"/>
  <c r="X17" i="1" s="1"/>
  <c r="Y16" i="1"/>
  <c r="R16" i="1"/>
  <c r="Q16" i="1"/>
  <c r="Y15" i="1"/>
  <c r="R15" i="1"/>
  <c r="Q15" i="1"/>
  <c r="X15" i="1" s="1"/>
  <c r="X16" i="1" l="1"/>
  <c r="I16" i="1" s="1"/>
  <c r="J16" i="1"/>
  <c r="J20" i="1"/>
  <c r="J19" i="1"/>
  <c r="J15" i="1"/>
  <c r="J17" i="1"/>
  <c r="J18" i="1"/>
  <c r="I18" i="1"/>
  <c r="I19" i="1"/>
  <c r="I17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R14" i="1"/>
  <c r="R13" i="1"/>
  <c r="R12" i="1"/>
  <c r="R11" i="1"/>
  <c r="R10" i="1"/>
  <c r="R9" i="1"/>
  <c r="R8" i="1"/>
  <c r="R7" i="1"/>
  <c r="R6" i="1"/>
  <c r="R5" i="1"/>
  <c r="R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Q13" i="1"/>
  <c r="X13" i="1" s="1"/>
  <c r="Y13" i="1"/>
  <c r="Q14" i="1"/>
  <c r="Y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Y11" i="1"/>
  <c r="Y10" i="1"/>
  <c r="P3" i="33"/>
  <c r="O3" i="33"/>
  <c r="N3" i="33"/>
  <c r="P3" i="32"/>
  <c r="O3" i="32"/>
  <c r="N3" i="32"/>
  <c r="P3" i="29"/>
  <c r="O3" i="29"/>
  <c r="N3" i="29"/>
  <c r="Y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Y12" i="1"/>
  <c r="Q12" i="1"/>
  <c r="X12" i="1" s="1"/>
  <c r="Q10" i="1"/>
  <c r="X10" i="1" s="1"/>
  <c r="Q11" i="1"/>
  <c r="Y9" i="1"/>
  <c r="Q9" i="1"/>
  <c r="X9" i="1" s="1"/>
  <c r="Y8" i="1"/>
  <c r="Q8" i="1"/>
  <c r="X8" i="1" s="1"/>
  <c r="I8" i="1" s="1"/>
  <c r="Y7" i="1"/>
  <c r="Q7" i="1"/>
  <c r="X7" i="1" s="1"/>
  <c r="Y6" i="1"/>
  <c r="Q6" i="1"/>
  <c r="Y5" i="1"/>
  <c r="Q5" i="1"/>
  <c r="X5" i="1" s="1"/>
  <c r="Y4" i="1"/>
  <c r="Q4" i="1"/>
  <c r="X4" i="1" s="1"/>
  <c r="I4" i="1" s="1"/>
  <c r="Q3" i="1"/>
  <c r="X3" i="1" s="1"/>
  <c r="I12" i="1" l="1"/>
  <c r="I3" i="1"/>
  <c r="I5" i="1"/>
  <c r="I7" i="1"/>
  <c r="I9" i="1"/>
  <c r="J6" i="1"/>
  <c r="I10" i="1"/>
  <c r="J13" i="1"/>
  <c r="X6" i="1"/>
  <c r="I6" i="1" s="1"/>
  <c r="J11" i="1"/>
  <c r="J3" i="1"/>
  <c r="I13" i="1"/>
  <c r="J12" i="1"/>
  <c r="J10" i="1"/>
  <c r="J5" i="1"/>
  <c r="J14" i="1"/>
  <c r="J7" i="1"/>
  <c r="X11" i="1"/>
  <c r="I11" i="1" s="1"/>
  <c r="X14" i="1"/>
  <c r="I14" i="1" s="1"/>
  <c r="J8" i="1"/>
  <c r="J9" i="1"/>
  <c r="J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V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W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D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D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<sst xmlns="http://schemas.openxmlformats.org/spreadsheetml/2006/main" count="93" uniqueCount="50">
  <si>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</si>
  <si>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</si>
  <si>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</si>
  <si>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</si>
  <si>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</si>
  <si>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</si>
  <si>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</si>
  <si>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</si>
  <si>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</si>
  <si>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</si>
  <si>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</si>
  <si>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</si>
  <si>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</si>
  <si>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</si>
  <si>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</si>
  <si>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</si>
  <si>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</si>
  <si>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</si>
  <si>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</si>
  <si>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</si>
  <si>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</si>
  <si>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</si>
  <si>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</si>
  <si>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</si>
  <si>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</si>
  <si>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</si>
  <si>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</si>
  <si>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</si>
  <si>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</si>
  <si>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</si>
  <si>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</si>
  <si>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</si>
  <si>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</si>
  <si>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</si>
  <si>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</si>
  <si>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</si>
  <si>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</si>
  <si>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</si>
  <si>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</si>
  <si>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</si>
  <si>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</si>
  <si>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</si>
  <si>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</si>
  <si>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</si>
  <si>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</si>
  <si>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</si>
  <si>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</si>
  <si>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Coho</t>
  </si>
  <si>
    <t>Chinook</t>
  </si>
  <si>
    <t>Chum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</si>
</sst>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0.45</v>
      </c>
      <c r="C2" s="3">
        <v>338.96600000000001</v>
      </c>
      <c r="D2" s="3">
        <v>0.41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0.15</v>
      </c>
      <c r="C3" s="3">
        <v>339.34800000000001</v>
      </c>
      <c r="D3" s="3">
        <v>0.26</v>
      </c>
      <c r="H3" s="5">
        <f>B252</f>
        <v>0.01</v>
      </c>
      <c r="I3" s="5">
        <f>B650</f>
        <v>0.03</v>
      </c>
      <c r="J3" s="5">
        <f>B1091</f>
        <v>0.11</v>
      </c>
      <c r="K3" s="6">
        <f>D252</f>
        <v>0.53</v>
      </c>
      <c r="L3" s="6">
        <f>D650</f>
        <v>0.47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0.19</v>
      </c>
    </row>
    <row r="5" spans="1:16" x14ac:dyDescent="0.2">
      <c r="A5" s="4">
        <v>340.11099999999999</v>
      </c>
      <c r="B5" s="4">
        <v>0.17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0.23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1.38</v>
      </c>
      <c r="C7" s="3">
        <v>340.875</v>
      </c>
      <c r="D7" s="3">
        <v>-0.01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-0.17</v>
      </c>
    </row>
    <row r="9" spans="1:16" x14ac:dyDescent="0.2">
      <c r="A9" s="4">
        <v>341.63799999999998</v>
      </c>
      <c r="B9" s="4">
        <v>0.33</v>
      </c>
      <c r="C9" s="3">
        <v>341.63799999999998</v>
      </c>
      <c r="D9" s="3">
        <v>-0.09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1.05</v>
      </c>
    </row>
    <row r="11" spans="1:16" x14ac:dyDescent="0.2">
      <c r="A11" s="4">
        <v>342.4</v>
      </c>
      <c r="B11" s="4">
        <v>-0.65</v>
      </c>
      <c r="C11" s="3">
        <v>342.4</v>
      </c>
      <c r="D11" s="3">
        <v>0.22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-0.37</v>
      </c>
    </row>
    <row r="13" spans="1:16" x14ac:dyDescent="0.2">
      <c r="A13" s="4">
        <v>343.16300000000001</v>
      </c>
      <c r="B13" s="4">
        <v>-3.23</v>
      </c>
      <c r="C13" s="3">
        <v>343.16300000000001</v>
      </c>
      <c r="D13" s="3">
        <v>-2.5</v>
      </c>
    </row>
    <row r="14" spans="1:16" x14ac:dyDescent="0.2">
      <c r="A14" s="4">
        <v>343.54399999999998</v>
      </c>
      <c r="B14" s="4">
        <v>0.13</v>
      </c>
      <c r="C14" s="3">
        <v>343.54399999999998</v>
      </c>
      <c r="D14" s="3">
        <v>0.37</v>
      </c>
    </row>
    <row r="15" spans="1:16" x14ac:dyDescent="0.2">
      <c r="A15" s="4">
        <v>343.92599999999999</v>
      </c>
      <c r="B15" s="4">
        <v>0.08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0.43</v>
      </c>
      <c r="C16" s="3">
        <v>344.30700000000002</v>
      </c>
      <c r="D16" s="3">
        <v>0.37</v>
      </c>
    </row>
    <row r="17" spans="1:4" x14ac:dyDescent="0.2">
      <c r="A17" s="4">
        <v>344.68799999999999</v>
      </c>
      <c r="B17" s="4">
        <v>0.44</v>
      </c>
      <c r="C17" s="3">
        <v>344.68799999999999</v>
      </c>
      <c r="D17" s="3">
        <v>0.15</v>
      </c>
    </row>
    <row r="18" spans="1:4" x14ac:dyDescent="0.2">
      <c r="A18" s="4">
        <v>345.06900000000002</v>
      </c>
      <c r="B18" s="4">
        <v>1.53</v>
      </c>
      <c r="C18" s="3">
        <v>345.06900000000002</v>
      </c>
      <c r="D18" s="3">
        <v>0.04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-0.08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-0.61</v>
      </c>
    </row>
    <row r="21" spans="1:4" x14ac:dyDescent="0.2">
      <c r="A21" s="4">
        <v>346.21199999999999</v>
      </c>
      <c r="B21" s="4">
        <v>-0.2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0.16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0.26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0.26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0.27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0.28999999999999998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0.37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0.45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0.47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0.47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0.48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0.48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0.48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0.48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0.48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0.48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0.48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0.48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0.49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0.49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0.49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0.49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0.49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0.49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0.49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0.49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0.5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0.5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0.5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0.5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0.51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0.51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0.51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0.51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0.51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0.51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0.51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0.52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0.51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0.52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0.52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0.52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0.52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0.52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0.52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0.52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0.52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0.53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0.53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0.53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0.53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0.53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0.53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0.53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0.53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0.53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0.53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0.53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0.53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0.53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0.53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0.53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0.53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0.53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0.53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0.53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0.53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0.53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0.53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0.53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0.53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0.53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0.53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0.53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0.53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0.53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0.53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0.53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0.53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0.53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0.53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0.53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0.53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0.53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0.53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0.53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0.52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0.52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0.52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0.52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0.52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0.52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0.51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0.51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0.51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0.51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0.51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0.51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0.5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0.5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0.5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0.5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0.5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0.49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0.49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0.49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0.49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0.49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0.48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0.48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0.48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0.48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0.48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0.47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0.47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0.47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0.47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0.47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0.47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0.46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0.46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0.46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0.46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0.46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0.45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0.45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0.45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0.42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0.42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0.41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0.34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0.32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0.31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0.32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0.32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0.32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0.32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0.32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0.32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0.32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0.33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0.33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0.33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0.39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0.4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0.41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0.41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0.47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0.47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0.47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0.42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0.42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0.41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0.4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0.4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0.39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0.38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1.79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1.77</v>
      </c>
    </row>
    <row r="1881" spans="1:4" x14ac:dyDescent="0.2">
      <c r="A1881" s="4">
        <v>977.41499999999996</v>
      </c>
      <c r="B1881" s="4">
        <v>1.77</v>
      </c>
      <c r="C1881" s="3">
        <v>977.41499999999996</v>
      </c>
      <c r="D1881" s="3">
        <v>1.8</v>
      </c>
    </row>
    <row r="1882" spans="1:4" x14ac:dyDescent="0.2">
      <c r="A1882" s="4">
        <v>977.70799999999997</v>
      </c>
      <c r="B1882" s="4">
        <v>1.76</v>
      </c>
      <c r="C1882" s="3">
        <v>977.70799999999997</v>
      </c>
      <c r="D1882" s="3">
        <v>1.8</v>
      </c>
    </row>
    <row r="1883" spans="1:4" x14ac:dyDescent="0.2">
      <c r="A1883" s="4">
        <v>978</v>
      </c>
      <c r="B1883" s="4">
        <v>1.73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1.69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1.62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1.61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1.57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1.57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1.71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1.7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1.71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1.71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1.52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1.6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1.45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1.45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1.39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1.35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1.35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1.36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1.35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1.47</v>
      </c>
    </row>
    <row r="1963" spans="1:4" x14ac:dyDescent="0.2">
      <c r="A1963" s="4">
        <v>1001.218</v>
      </c>
      <c r="B1963" s="4">
        <v>1.47</v>
      </c>
      <c r="C1963" s="3">
        <v>1001.218</v>
      </c>
      <c r="D1963" s="3">
        <v>1.48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1.27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1.37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1.1399999999999999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1.1200000000000001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1.1299999999999999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1.1200000000000001</v>
      </c>
    </row>
    <row r="2005" spans="1:4" x14ac:dyDescent="0.2">
      <c r="A2005" s="4">
        <v>1013.263</v>
      </c>
      <c r="B2005" s="4">
        <v>1.25</v>
      </c>
      <c r="C2005" s="3">
        <v>1013.263</v>
      </c>
      <c r="D2005" s="3">
        <v>1.1200000000000001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1.1200000000000001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1.23</v>
      </c>
      <c r="C2008" s="3">
        <v>1014.119</v>
      </c>
      <c r="D2008" s="3">
        <v>1.1200000000000001</v>
      </c>
    </row>
    <row r="2009" spans="1:4" x14ac:dyDescent="0.2">
      <c r="A2009" s="4">
        <v>1014.405</v>
      </c>
      <c r="B2009" s="4">
        <v>1.25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1.23</v>
      </c>
      <c r="C2010" s="3">
        <v>1014.69</v>
      </c>
      <c r="D2010" s="3">
        <v>1.1000000000000001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1.0900000000000001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1.08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1.07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1.0900000000000001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1.1499999999999999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1.1399999999999999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0.94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0.89</v>
      </c>
      <c r="C2038" s="3">
        <v>1022.6559999999999</v>
      </c>
      <c r="D2038" s="3">
        <v>0.94</v>
      </c>
    </row>
    <row r="2039" spans="1:4" x14ac:dyDescent="0.2">
      <c r="A2039" s="4">
        <v>1022.94</v>
      </c>
      <c r="B2039" s="4">
        <v>0.89</v>
      </c>
      <c r="C2039" s="3">
        <v>1022.94</v>
      </c>
      <c r="D2039" s="3">
        <v>0.94</v>
      </c>
    </row>
    <row r="2040" spans="1:4" x14ac:dyDescent="0.2">
      <c r="A2040" s="4">
        <v>1023.224</v>
      </c>
      <c r="B2040" s="4">
        <v>0.87</v>
      </c>
      <c r="C2040" s="3">
        <v>1023.224</v>
      </c>
      <c r="D2040" s="3">
        <v>0.91</v>
      </c>
    </row>
    <row r="2041" spans="1:4" x14ac:dyDescent="0.2">
      <c r="A2041" s="4">
        <v>1023.5069999999999</v>
      </c>
      <c r="B2041" s="4">
        <v>0.89</v>
      </c>
      <c r="C2041" s="3">
        <v>1023.5069999999999</v>
      </c>
      <c r="D2041" s="3">
        <v>0.91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0.91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1.04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1.07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1.1100000000000001</v>
      </c>
      <c r="C2047" s="3">
        <v>1025.2070000000001</v>
      </c>
      <c r="D2047" s="3">
        <v>1.07</v>
      </c>
    </row>
    <row r="2048" spans="1:4" x14ac:dyDescent="0.2">
      <c r="A2048" s="4">
        <v>1025.491</v>
      </c>
      <c r="B2048" s="4">
        <v>1.1200000000000001</v>
      </c>
      <c r="C2048" s="3">
        <v>1025.491</v>
      </c>
      <c r="D2048" s="3">
        <v>1.07</v>
      </c>
    </row>
    <row r="2049" spans="1:4" x14ac:dyDescent="0.2">
      <c r="A2049" s="4">
        <v>1025.7739999999999</v>
      </c>
      <c r="B2049" s="4">
        <v>1.1299999999999999</v>
      </c>
      <c r="C2049" s="3">
        <v>1025.7739999999999</v>
      </c>
      <c r="D2049" s="3">
        <v>1.1100000000000001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0.25</v>
      </c>
      <c r="C2" s="3">
        <v>338.96600000000001</v>
      </c>
      <c r="D2" s="3">
        <v>1.39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0.22</v>
      </c>
      <c r="C3" s="3">
        <v>339.34800000000001</v>
      </c>
      <c r="D3" s="3">
        <v>1.21</v>
      </c>
      <c r="H3" s="5">
        <f>B252</f>
        <v>-0.02</v>
      </c>
      <c r="I3" s="5">
        <f>B650</f>
        <v>0.02</v>
      </c>
      <c r="J3" s="5">
        <f>B1091</f>
        <v>0.11</v>
      </c>
      <c r="K3" s="6">
        <f>D252</f>
        <v>0.48</v>
      </c>
      <c r="L3" s="6">
        <f>D650</f>
        <v>0.45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0.31</v>
      </c>
      <c r="C4" s="3">
        <v>339.73</v>
      </c>
      <c r="D4" s="3">
        <v>0.86</v>
      </c>
    </row>
    <row r="5" spans="1:16" x14ac:dyDescent="0.2">
      <c r="A5" s="4">
        <v>340.11099999999999</v>
      </c>
      <c r="B5" s="4">
        <v>0.25</v>
      </c>
      <c r="C5" s="3">
        <v>340.11099999999999</v>
      </c>
      <c r="D5" s="3">
        <v>1.66</v>
      </c>
    </row>
    <row r="6" spans="1:16" x14ac:dyDescent="0.2">
      <c r="A6" s="4">
        <v>340.49299999999999</v>
      </c>
      <c r="B6" s="4">
        <v>0.16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0.11</v>
      </c>
      <c r="C7" s="3">
        <v>340.875</v>
      </c>
      <c r="D7" s="3">
        <v>0.95</v>
      </c>
    </row>
    <row r="8" spans="1:16" x14ac:dyDescent="0.2">
      <c r="A8" s="4">
        <v>341.25599999999997</v>
      </c>
      <c r="B8" s="4">
        <v>0.06</v>
      </c>
      <c r="C8" s="3">
        <v>341.25599999999997</v>
      </c>
      <c r="D8" s="3">
        <v>-0.1</v>
      </c>
    </row>
    <row r="9" spans="1:16" x14ac:dyDescent="0.2">
      <c r="A9" s="4">
        <v>341.63799999999998</v>
      </c>
      <c r="B9" s="4">
        <v>-0.27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-0.33</v>
      </c>
      <c r="C10" s="3">
        <v>342.01900000000001</v>
      </c>
      <c r="D10" s="3">
        <v>-0.1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-0.84</v>
      </c>
    </row>
    <row r="13" spans="1:16" x14ac:dyDescent="0.2">
      <c r="A13" s="4">
        <v>343.16300000000001</v>
      </c>
      <c r="B13" s="4">
        <v>-3.23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-0.01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0.96</v>
      </c>
    </row>
    <row r="16" spans="1:16" x14ac:dyDescent="0.2">
      <c r="A16" s="4">
        <v>344.30700000000002</v>
      </c>
      <c r="B16" s="4">
        <v>-0.19</v>
      </c>
      <c r="C16" s="3">
        <v>344.30700000000002</v>
      </c>
      <c r="D16" s="3">
        <v>0.52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0.44</v>
      </c>
    </row>
    <row r="18" spans="1:4" x14ac:dyDescent="0.2">
      <c r="A18" s="4">
        <v>345.06900000000002</v>
      </c>
      <c r="B18" s="4">
        <v>0.16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-0.24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-1.06</v>
      </c>
    </row>
    <row r="21" spans="1:4" x14ac:dyDescent="0.2">
      <c r="A21" s="4">
        <v>346.21199999999999</v>
      </c>
      <c r="B21" s="4">
        <v>0.02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-0.21</v>
      </c>
    </row>
    <row r="23" spans="1:4" x14ac:dyDescent="0.2">
      <c r="A23" s="4">
        <v>346.97399999999999</v>
      </c>
      <c r="B23" s="4">
        <v>0.22</v>
      </c>
      <c r="C23" s="3">
        <v>346.97399999999999</v>
      </c>
      <c r="D23" s="3">
        <v>0.12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0.32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0.32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0.33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0.34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0.34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0.34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0.34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0.34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0.35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0.35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0.35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0.37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0.36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0.36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0.36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0.37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0.37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0.38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0.38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0.38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0.38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0.38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0.38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0.37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0.38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0.38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0.38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0.38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0.38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0.39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0.41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0.41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0.41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0.41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0.41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0.41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0.41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0.41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0.41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0.41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0.41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0.42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0.42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0.42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0.42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0.42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0.42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0.42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0.42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0.43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0.43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0.43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0.43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0.43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0.44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0.44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0.44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0.44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0.44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0.44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0.44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0.45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0.45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0.45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0.45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0.45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0.45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0.45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0.45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0.45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0.45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0.45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0.45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0.46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0.46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0.46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0.46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0.46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0.46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0.46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0.46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0.47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0.47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0.47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0.47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0.47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0.47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0.47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0.47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0.47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0.47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0.47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0.47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0.47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0.47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0.48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0.48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0.48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0.48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0.48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0.48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0.48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0.48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0.48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0.48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0.48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0.48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0.48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0.49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0.49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0.49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0.49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0.49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0.49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0.49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0.49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0.49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0.49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0.49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0.49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0.49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0.49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0.49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0.49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0.49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0.49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0.49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0.49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0.5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0.49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0.5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0.5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0.49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0.49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0.49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0.49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0.49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0.49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0.49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0.49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0.49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0.49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0.49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0.49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0.48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0.48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0.48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0.48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0.48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0.49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0.49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0.49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0.49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0.49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0.48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0.48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0.48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0.48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0.48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0.48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0.48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0.48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0.48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0.48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0.47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0.47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0.47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0.47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0.47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0.47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0.47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0.47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0.47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0.46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0.46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0.46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0.46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0.46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0.46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0.45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0.45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0.45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0.45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0.45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0.45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0.45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0.44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0.44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0.44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0.44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0.44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0.44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0.44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0.43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0.43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0.43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0.43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0.43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0.43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0.43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0.43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0.42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0.42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0.42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0.42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0.42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0.41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0.41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0.41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0.41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0.41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0.41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0.4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0.4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0.39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0.39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0.39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0.38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0.38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0.38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0.38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0.37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0.37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0.36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0.34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0.32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0.32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0.32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0.32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0.31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0.31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0.31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0.31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0.31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0.31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0.28999999999999998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0.28000000000000003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0.34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0.34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0.35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0.35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0.36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0.36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0.37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0.38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0.4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0.4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0.41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0.41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0.42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0.42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0.43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0.43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0.43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0.43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0.44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0.44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0.44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0.44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0.44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0.44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0.45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0.45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0.45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0.45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0.45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0.45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0.45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0.45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0.45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0.45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0.45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0.45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0.45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0.45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0.45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0.45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0.45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0.45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0.45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0.45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0.44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0.44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0.43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0.39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1.79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1.76</v>
      </c>
      <c r="C1865" s="3">
        <v>972.72699999999998</v>
      </c>
      <c r="D1865" s="3">
        <v>1.8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1.81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1.81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1.67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1.66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1.75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1.59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1.58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1.58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1.59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1.58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1.7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1.55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1.52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1.52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1.66</v>
      </c>
    </row>
    <row r="1916" spans="1:4" x14ac:dyDescent="0.2">
      <c r="A1916" s="4">
        <v>987.62099999999998</v>
      </c>
      <c r="B1916" s="4">
        <v>1.53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1.37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1.36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1.36</v>
      </c>
      <c r="C1955" s="3">
        <v>998.91300000000001</v>
      </c>
      <c r="D1955" s="3">
        <v>1.39</v>
      </c>
    </row>
    <row r="1956" spans="1:4" x14ac:dyDescent="0.2">
      <c r="A1956" s="4">
        <v>999.20100000000002</v>
      </c>
      <c r="B1956" s="4">
        <v>1.35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1.48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1.5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1.45</v>
      </c>
    </row>
    <row r="1965" spans="1:4" x14ac:dyDescent="0.2">
      <c r="A1965" s="4">
        <v>1001.794</v>
      </c>
      <c r="B1965" s="4">
        <v>1.43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1.28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1.4</v>
      </c>
    </row>
    <row r="1985" spans="1:4" x14ac:dyDescent="0.2">
      <c r="A1985" s="4">
        <v>1007.54</v>
      </c>
      <c r="B1985" s="4">
        <v>1.25</v>
      </c>
      <c r="C1985" s="3">
        <v>1007.54</v>
      </c>
      <c r="D1985" s="3">
        <v>1.39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1.4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1.39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1.41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1.41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1.37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0.91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0.9</v>
      </c>
      <c r="C2038" s="3">
        <v>1022.6559999999999</v>
      </c>
      <c r="D2038" s="3">
        <v>0.95</v>
      </c>
    </row>
    <row r="2039" spans="1:4" x14ac:dyDescent="0.2">
      <c r="A2039" s="4">
        <v>1022.94</v>
      </c>
      <c r="B2039" s="4">
        <v>0.9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0.88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0.88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1.06</v>
      </c>
    </row>
    <row r="2046" spans="1:4" x14ac:dyDescent="0.2">
      <c r="A2046" s="4">
        <v>1024.924</v>
      </c>
      <c r="B2046" s="4">
        <v>1.01</v>
      </c>
      <c r="C2046" s="3">
        <v>1024.924</v>
      </c>
      <c r="D2046" s="3">
        <v>1.05</v>
      </c>
    </row>
    <row r="2047" spans="1:4" x14ac:dyDescent="0.2">
      <c r="A2047" s="4">
        <v>1025.2070000000001</v>
      </c>
      <c r="B2047" s="4">
        <v>1.06</v>
      </c>
      <c r="C2047" s="3">
        <v>1025.2070000000001</v>
      </c>
      <c r="D2047" s="3">
        <v>1.0900000000000001</v>
      </c>
    </row>
    <row r="2048" spans="1:4" x14ac:dyDescent="0.2">
      <c r="A2048" s="4">
        <v>1025.491</v>
      </c>
      <c r="B2048" s="4">
        <v>1.0900000000000001</v>
      </c>
      <c r="C2048" s="3">
        <v>1025.491</v>
      </c>
      <c r="D2048" s="3">
        <v>1.08</v>
      </c>
    </row>
    <row r="2049" spans="1:4" x14ac:dyDescent="0.2">
      <c r="A2049" s="4">
        <v>1025.7739999999999</v>
      </c>
      <c r="B2049" s="4">
        <v>1.08</v>
      </c>
      <c r="C2049" s="3">
        <v>1025.7739999999999</v>
      </c>
      <c r="D2049" s="3">
        <v>1.1599999999999999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0.23</v>
      </c>
      <c r="C2" s="3">
        <v>338.96600000000001</v>
      </c>
      <c r="D2" s="3">
        <v>0.15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0.17</v>
      </c>
      <c r="C3" s="3">
        <v>339.34800000000001</v>
      </c>
      <c r="D3" s="3">
        <v>-0.04</v>
      </c>
      <c r="H3" s="5">
        <f>B252</f>
        <v>-0.03</v>
      </c>
      <c r="I3" s="5">
        <f>B650</f>
        <v>0</v>
      </c>
      <c r="J3" s="5">
        <f>B1091</f>
        <v>0.08</v>
      </c>
      <c r="K3" s="6">
        <f>D252</f>
        <v>0.34</v>
      </c>
      <c r="L3" s="6">
        <f>D650</f>
        <v>0.31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0.33</v>
      </c>
      <c r="C4" s="3">
        <v>339.73</v>
      </c>
      <c r="D4" s="3">
        <v>0.01</v>
      </c>
    </row>
    <row r="5" spans="1:16" x14ac:dyDescent="0.2">
      <c r="A5" s="4">
        <v>340.11099999999999</v>
      </c>
      <c r="B5" s="4">
        <v>0.25</v>
      </c>
      <c r="C5" s="3">
        <v>340.11099999999999</v>
      </c>
      <c r="D5" s="3">
        <v>-0.01</v>
      </c>
    </row>
    <row r="6" spans="1:16" x14ac:dyDescent="0.2">
      <c r="A6" s="4">
        <v>340.49299999999999</v>
      </c>
      <c r="B6" s="4">
        <v>0.22</v>
      </c>
      <c r="C6" s="3">
        <v>340.49299999999999</v>
      </c>
      <c r="D6" s="3">
        <v>-0.1</v>
      </c>
    </row>
    <row r="7" spans="1:16" x14ac:dyDescent="0.2">
      <c r="A7" s="4">
        <v>340.875</v>
      </c>
      <c r="B7" s="4">
        <v>0.99</v>
      </c>
      <c r="C7" s="3">
        <v>340.875</v>
      </c>
      <c r="D7" s="3">
        <v>-0.13</v>
      </c>
    </row>
    <row r="8" spans="1:16" x14ac:dyDescent="0.2">
      <c r="A8" s="4">
        <v>341.25599999999997</v>
      </c>
      <c r="B8" s="4">
        <v>0.33</v>
      </c>
      <c r="C8" s="3">
        <v>341.25599999999997</v>
      </c>
      <c r="D8" s="3">
        <v>-0.31</v>
      </c>
    </row>
    <row r="9" spans="1:16" x14ac:dyDescent="0.2">
      <c r="A9" s="4">
        <v>341.63799999999998</v>
      </c>
      <c r="B9" s="4">
        <v>0.14000000000000001</v>
      </c>
      <c r="C9" s="3">
        <v>341.63799999999998</v>
      </c>
      <c r="D9" s="3">
        <v>-0.56999999999999995</v>
      </c>
    </row>
    <row r="10" spans="1:16" x14ac:dyDescent="0.2">
      <c r="A10" s="4">
        <v>342.01900000000001</v>
      </c>
      <c r="B10" s="4">
        <v>0.59</v>
      </c>
      <c r="C10" s="3">
        <v>342.01900000000001</v>
      </c>
      <c r="D10" s="3">
        <v>-0.37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-0.21</v>
      </c>
      <c r="C12" s="3">
        <v>342.78199999999998</v>
      </c>
      <c r="D12" s="3">
        <v>-0.7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0.26</v>
      </c>
    </row>
    <row r="16" spans="1:16" x14ac:dyDescent="0.2">
      <c r="A16" s="4">
        <v>344.30700000000002</v>
      </c>
      <c r="B16" s="4">
        <v>0.35</v>
      </c>
      <c r="C16" s="3">
        <v>344.30700000000002</v>
      </c>
      <c r="D16" s="3">
        <v>0.17</v>
      </c>
    </row>
    <row r="17" spans="1:4" x14ac:dyDescent="0.2">
      <c r="A17" s="4">
        <v>344.68799999999999</v>
      </c>
      <c r="B17" s="4">
        <v>0.19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0.09</v>
      </c>
      <c r="C18" s="3">
        <v>345.06900000000002</v>
      </c>
      <c r="D18" s="3">
        <v>-7.0000000000000007E-2</v>
      </c>
    </row>
    <row r="19" spans="1:4" x14ac:dyDescent="0.2">
      <c r="A19" s="4">
        <v>345.45</v>
      </c>
      <c r="B19" s="4">
        <v>0.27</v>
      </c>
      <c r="C19" s="3">
        <v>345.45</v>
      </c>
      <c r="D19" s="3">
        <v>-0.27</v>
      </c>
    </row>
    <row r="20" spans="1:4" x14ac:dyDescent="0.2">
      <c r="A20" s="4">
        <v>345.83100000000002</v>
      </c>
      <c r="B20" s="4">
        <v>-0.17</v>
      </c>
      <c r="C20" s="3">
        <v>345.83100000000002</v>
      </c>
      <c r="D20" s="3">
        <v>-1.29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-0.33</v>
      </c>
      <c r="C22" s="3">
        <v>346.59300000000002</v>
      </c>
      <c r="D22" s="3">
        <v>-0.22</v>
      </c>
    </row>
    <row r="23" spans="1:4" x14ac:dyDescent="0.2">
      <c r="A23" s="4">
        <v>346.97399999999999</v>
      </c>
      <c r="B23" s="4">
        <v>0.02</v>
      </c>
      <c r="C23" s="3">
        <v>346.97399999999999</v>
      </c>
      <c r="D23" s="3">
        <v>0.16</v>
      </c>
    </row>
    <row r="24" spans="1:4" x14ac:dyDescent="0.2">
      <c r="A24" s="4">
        <v>347.35500000000002</v>
      </c>
      <c r="B24" s="4">
        <v>0.04</v>
      </c>
      <c r="C24" s="3">
        <v>347.35500000000002</v>
      </c>
      <c r="D24" s="3">
        <v>0.21</v>
      </c>
    </row>
    <row r="25" spans="1:4" x14ac:dyDescent="0.2">
      <c r="A25" s="4">
        <v>347.73599999999999</v>
      </c>
      <c r="B25" s="4">
        <v>0.06</v>
      </c>
      <c r="C25" s="3">
        <v>347.73599999999999</v>
      </c>
      <c r="D25" s="3">
        <v>0.26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0.28999999999999998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0.28999999999999998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0.28000000000000003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0.28000000000000003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0.28999999999999998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0.26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0.26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0.27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0.27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0.28000000000000003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0.28000000000000003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0.26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0.26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0.25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0.26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0.25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0.25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0.26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0.26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0.26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0.24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0.26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0.25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0.25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0.25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0.24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0.25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0.24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0.25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0.24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0.25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0.25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0.25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0.24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0.24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0.24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0.23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0.23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0.24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0.24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0.24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0.25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0.24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0.25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0.24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0.24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0.24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0.24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0.24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0.24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0.24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0.25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0.24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0.24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0.25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0.24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0.25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0.24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0.24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0.25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0.24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0.24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0.25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0.25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0.25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0.25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0.24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0.24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0.24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0.24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0.24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0.24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0.24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0.24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0.24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0.25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0.26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0.26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0.26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0.26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0.26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0.26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0.26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0.26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0.26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0.26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0.26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0.26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0.26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0.26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0.26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0.26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0.26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0.27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0.27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0.27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0.27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0.27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0.27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0.27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0.27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0.27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0.27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0.27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0.27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0.27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0.28000000000000003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0.28000000000000003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0.28000000000000003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0.28000000000000003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0.28000000000000003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0.28000000000000003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0.28000000000000003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0.28000000000000003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0.28000000000000003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0.28000000000000003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0.28000000000000003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0.28000000000000003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0.28000000000000003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0.28000000000000003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0.28000000000000003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0.28999999999999998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0.28999999999999998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0.28999999999999998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0.28999999999999998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0.28999999999999998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0.28999999999999998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0.28999999999999998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0.28999999999999998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0.28999999999999998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0.28999999999999998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0.28999999999999998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0.28999999999999998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0.28999999999999998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0.28999999999999998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0.28999999999999998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0.3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0.3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0.3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0.3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0.3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0.31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0.31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0.3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0.3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0.3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0.3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0.3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0.3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0.3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0.3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0.3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0.3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0.31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0.31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0.31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0.31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0.31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0.31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0.31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0.31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0.31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0.31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0.31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0.31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0.32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0.32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0.32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0.32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0.32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0.32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0.32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0.32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0.32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0.32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0.32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0.32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0.32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0.32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0.32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0.32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0.32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0.33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0.33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0.33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0.33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0.33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0.33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0.33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0.33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0.33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0.33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0.33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0.33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0.33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0.33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0.33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0.34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0.34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0.34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0.34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0.34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0.34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0.34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0.34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0.34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0.34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0.34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0.34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0.34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0.34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0.34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0.34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0.34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0.34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0.34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0.34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0.34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0.34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0.34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0.34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0.34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0.34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0.34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0.34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0.34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0.34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0.34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0.34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0.34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0.34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0.34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0.34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0.34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0.34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0.34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0.34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0.34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0.34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0.34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0.34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0.34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0.34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0.34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0.34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0.34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0.33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0.33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0.33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0.33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0.33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0.33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0.33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0.33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0.33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0.33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0.33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0.33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0.33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0.33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0.33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0.32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0.32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0.32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0.32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0.32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0.32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0.32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0.32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0.32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0.32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0.32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0.32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0.31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0.31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0.31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0.31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0.31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0.31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0.31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0.31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0.31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0.3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0.3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0.3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0.3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0.3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0.3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0.3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0.3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0.3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0.3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0.3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0.28999999999999998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0.28999999999999998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0.28999999999999998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0.28999999999999998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0.28999999999999998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0.28999999999999998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0.28999999999999998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0.28999999999999998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0.28000000000000003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0.28000000000000003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0.28000000000000003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0.28000000000000003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0.28000000000000003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0.28000000000000003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0.28000000000000003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0.28000000000000003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0.28000000000000003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0.28000000000000003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0.27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0.27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0.27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0.27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0.27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0.27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0.27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0.27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0.27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0.27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0.27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0.26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0.26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0.26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0.26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0.26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0.26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0.26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0.26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0.25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0.25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0.25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0.25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0.25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0.25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0.25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0.25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0.25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0.25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0.24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0.24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0.24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0.24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0.24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0.24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0.24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0.24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0.24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0.23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0.23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0.23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0.23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0.23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0.23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0.23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0.23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0.23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0.22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0.22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0.22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0.22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0.22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0.22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0.22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0.22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0.22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0.22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0.22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0.22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0.21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0.21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0.21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0.21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0.21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0.21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0.21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0.21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0.21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0.21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0.21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0.21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0.21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0.19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0.19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0.19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0.19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0.19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0.19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0.19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0.19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0.19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0.19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0.19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0.19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0.19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0.19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0.19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0.19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0.19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0.19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0.19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0.19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0.19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0.19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0.19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0.19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0.19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0.2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0.2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0.2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0.2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0.2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0.2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0.2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0.2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0.2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0.2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0.2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0.2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0.2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0.2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0.2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0.2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0.21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0.21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0.21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0.21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0.21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0.21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0.21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0.21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0.21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0.21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0.21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0.21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0.21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0.21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0.22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0.22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0.22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0.22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0.22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0.22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0.22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0.22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0.22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0.22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0.23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0.23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0.23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0.23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0.23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0.23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0.23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0.23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0.24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0.24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0.24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0.24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0.24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0.24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0.24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0.24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0.24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0.24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0.25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0.25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0.25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0.25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0.25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0.25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0.25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0.25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0.25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0.26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0.26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0.26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0.26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0.26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0.26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0.26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0.26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0.26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0.27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0.27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0.27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0.27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0.27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0.27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0.27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0.27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0.28000000000000003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0.28000000000000003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0.28000000000000003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0.28000000000000003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0.28000000000000003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0.28000000000000003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0.28000000000000003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0.28000000000000003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0.28000000000000003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0.28999999999999998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0.28999999999999998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0.28999999999999998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0.28999999999999998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0.28999999999999998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0.28999999999999998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0.28999999999999998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0.28999999999999998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0.28999999999999998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0.3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0.3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0.3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0.3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0.3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0.3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0.3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0.3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0.3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0.3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0.3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0.31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0.31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0.31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0.31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0.31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0.31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0.31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0.31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0.31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0.31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0.31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0.31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0.31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0.31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0.31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0.31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0.31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0.31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0.31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0.31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0.31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0.32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0.32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0.32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0.31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0.31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0.31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0.31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0.31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0.31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0.31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0.31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0.31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0.31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0.31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0.31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0.31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0.31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0.31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0.31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0.31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0.31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0.31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0.3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0.3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0.3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0.3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0.3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0.3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0.3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0.3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0.28999999999999998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0.28999999999999998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0.28999999999999998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0.28999999999999998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0.28999999999999998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0.28999999999999998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0.28000000000000003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0.28000000000000003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0.28000000000000003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0.28000000000000003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0.28000000000000003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0.28000000000000003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0.27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0.27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0.27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0.27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0.27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0.26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0.26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0.26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0.26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0.25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0.25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0.25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0.25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0.24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0.24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0.24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0.24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0.24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0.23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0.23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0.22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0.22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1.62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1.63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1.63</v>
      </c>
      <c r="C1859" s="3">
        <v>970.96500000000003</v>
      </c>
      <c r="D1859" s="3">
        <v>1.65</v>
      </c>
    </row>
    <row r="1860" spans="1:4" x14ac:dyDescent="0.2">
      <c r="A1860" s="4">
        <v>971.25900000000001</v>
      </c>
      <c r="B1860" s="4">
        <v>1.62</v>
      </c>
      <c r="C1860" s="3">
        <v>971.25900000000001</v>
      </c>
      <c r="D1860" s="3">
        <v>1.66</v>
      </c>
    </row>
    <row r="1861" spans="1:4" x14ac:dyDescent="0.2">
      <c r="A1861" s="4">
        <v>971.55200000000002</v>
      </c>
      <c r="B1861" s="4">
        <v>1.63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1.65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1.66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1.65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</v>
      </c>
      <c r="C1891" s="3">
        <v>980.33799999999997</v>
      </c>
      <c r="D1891" s="3">
        <v>1.72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1.58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1.57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1.55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1.56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1.56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1.56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1.56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1.55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1.49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1.64</v>
      </c>
    </row>
    <row r="1924" spans="1:4" x14ac:dyDescent="0.2">
      <c r="A1924" s="4">
        <v>989.94399999999996</v>
      </c>
      <c r="B1924" s="4">
        <v>1.48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1.46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1.46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1.45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1.46</v>
      </c>
      <c r="C1930" s="3">
        <v>991.68399999999997</v>
      </c>
      <c r="D1930" s="3">
        <v>1.5</v>
      </c>
    </row>
    <row r="1931" spans="1:4" x14ac:dyDescent="0.2">
      <c r="A1931" s="4">
        <v>991.97400000000005</v>
      </c>
      <c r="B1931" s="4">
        <v>1.45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1.44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1.46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1.62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1.65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1.4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1.41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1.4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1.41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1.4</v>
      </c>
      <c r="C1946" s="3">
        <v>996.31399999999996</v>
      </c>
      <c r="D1946" s="3">
        <v>1.42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1.36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1.35</v>
      </c>
      <c r="C1953" s="3">
        <v>998.33600000000001</v>
      </c>
      <c r="D1953" s="3">
        <v>1.39</v>
      </c>
    </row>
    <row r="1954" spans="1:4" x14ac:dyDescent="0.2">
      <c r="A1954" s="4">
        <v>998.62400000000002</v>
      </c>
      <c r="B1954" s="4">
        <v>1.35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1.35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1.34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1.5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1.49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1.28</v>
      </c>
      <c r="C1970" s="3">
        <v>1003.2329999999999</v>
      </c>
      <c r="D1970" s="3">
        <v>1.35</v>
      </c>
    </row>
    <row r="1971" spans="1:4" x14ac:dyDescent="0.2">
      <c r="A1971" s="4">
        <v>1003.52</v>
      </c>
      <c r="B1971" s="4">
        <v>1.26</v>
      </c>
      <c r="C1971" s="3">
        <v>1003.52</v>
      </c>
      <c r="D1971" s="3">
        <v>1.33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1.27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1.25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1.21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1.37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1.34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1.22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1.1599999999999999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1.1299999999999999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1.1200000000000001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1.08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1.07</v>
      </c>
      <c r="C2002" s="3">
        <v>1012.4059999999999</v>
      </c>
      <c r="D2002" s="3">
        <v>1.1599999999999999</v>
      </c>
    </row>
    <row r="2003" spans="1:4" x14ac:dyDescent="0.2">
      <c r="A2003" s="4">
        <v>1012.692</v>
      </c>
      <c r="B2003" s="4">
        <v>1.07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1.08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1.0900000000000001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1.08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1.08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1.0900000000000001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1.07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1.22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1.1499999999999999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1.1299999999999999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1.1399999999999999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1.1299999999999999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0.91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0.89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0.88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1.07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1.1299999999999999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1.1499999999999999</v>
      </c>
    </row>
    <row r="2049" spans="1:4" x14ac:dyDescent="0.2">
      <c r="A2049" s="4">
        <v>1025.7739999999999</v>
      </c>
      <c r="B2049" s="4">
        <v>0.96</v>
      </c>
      <c r="C2049" s="3">
        <v>1025.7739999999999</v>
      </c>
      <c r="D2049" s="3">
        <v>1.24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0.36</v>
      </c>
      <c r="C2" s="3">
        <v>338.96600000000001</v>
      </c>
      <c r="D2" s="3">
        <v>0.05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1.04</v>
      </c>
      <c r="C3" s="3">
        <v>339.34800000000001</v>
      </c>
      <c r="D3" s="3">
        <v>-0.22</v>
      </c>
      <c r="H3" s="5">
        <f>B252</f>
        <v>0</v>
      </c>
      <c r="I3" s="5">
        <f>B650</f>
        <v>0.03</v>
      </c>
      <c r="J3" s="5">
        <f>B1091</f>
        <v>0.13</v>
      </c>
      <c r="K3" s="6">
        <f>D252</f>
        <v>0.43</v>
      </c>
      <c r="L3" s="6">
        <f>D650</f>
        <v>0.38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0.54</v>
      </c>
      <c r="C4" s="3">
        <v>339.73</v>
      </c>
      <c r="D4" s="3">
        <v>-0.11</v>
      </c>
    </row>
    <row r="5" spans="1:16" x14ac:dyDescent="0.2">
      <c r="A5" s="4">
        <v>340.11099999999999</v>
      </c>
      <c r="B5" s="4">
        <v>0.36</v>
      </c>
      <c r="C5" s="3">
        <v>340.11099999999999</v>
      </c>
      <c r="D5" s="3">
        <v>-0.14000000000000001</v>
      </c>
    </row>
    <row r="6" spans="1:16" x14ac:dyDescent="0.2">
      <c r="A6" s="4">
        <v>340.49299999999999</v>
      </c>
      <c r="B6" s="4">
        <v>0.15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0.25</v>
      </c>
      <c r="C7" s="3">
        <v>340.875</v>
      </c>
      <c r="D7" s="3">
        <v>-0.31</v>
      </c>
    </row>
    <row r="8" spans="1:16" x14ac:dyDescent="0.2">
      <c r="A8" s="4">
        <v>341.25599999999997</v>
      </c>
      <c r="B8" s="4">
        <v>0.08</v>
      </c>
      <c r="C8" s="3">
        <v>341.25599999999997</v>
      </c>
      <c r="D8" s="3">
        <v>-0.61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-0.72</v>
      </c>
    </row>
    <row r="10" spans="1:16" x14ac:dyDescent="0.2">
      <c r="A10" s="4">
        <v>342.01900000000001</v>
      </c>
      <c r="B10" s="4">
        <v>-0.15</v>
      </c>
      <c r="C10" s="3">
        <v>342.01900000000001</v>
      </c>
      <c r="D10" s="3">
        <v>-0.22</v>
      </c>
    </row>
    <row r="11" spans="1:16" x14ac:dyDescent="0.2">
      <c r="A11" s="4">
        <v>342.4</v>
      </c>
      <c r="B11" s="4">
        <v>0.31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-0.59</v>
      </c>
    </row>
    <row r="13" spans="1:16" x14ac:dyDescent="0.2">
      <c r="A13" s="4">
        <v>343.16300000000001</v>
      </c>
      <c r="B13" s="4">
        <v>-3.35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-7.0000000000000007E-2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-0.09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0.08</v>
      </c>
      <c r="C16" s="3">
        <v>344.30700000000002</v>
      </c>
      <c r="D16" s="3">
        <v>0.19</v>
      </c>
    </row>
    <row r="17" spans="1:4" x14ac:dyDescent="0.2">
      <c r="A17" s="4">
        <v>344.68799999999999</v>
      </c>
      <c r="B17" s="4">
        <v>0.04</v>
      </c>
      <c r="C17" s="3">
        <v>344.68799999999999</v>
      </c>
      <c r="D17" s="3">
        <v>0.05</v>
      </c>
    </row>
    <row r="18" spans="1:4" x14ac:dyDescent="0.2">
      <c r="A18" s="4">
        <v>345.06900000000002</v>
      </c>
      <c r="B18" s="4">
        <v>0.15</v>
      </c>
      <c r="C18" s="3">
        <v>345.06900000000002</v>
      </c>
      <c r="D18" s="3">
        <v>7.0000000000000007E-2</v>
      </c>
    </row>
    <row r="19" spans="1:4" x14ac:dyDescent="0.2">
      <c r="A19" s="4">
        <v>345.45</v>
      </c>
      <c r="B19" s="4">
        <v>0.4</v>
      </c>
      <c r="C19" s="3">
        <v>345.45</v>
      </c>
      <c r="D19" s="3">
        <v>-0.12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-0.93</v>
      </c>
    </row>
    <row r="21" spans="1:4" x14ac:dyDescent="0.2">
      <c r="A21" s="4">
        <v>346.21199999999999</v>
      </c>
      <c r="B21" s="4">
        <v>0.21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-0.1</v>
      </c>
      <c r="C22" s="3">
        <v>346.59300000000002</v>
      </c>
      <c r="D22" s="3">
        <v>-0.12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0.17</v>
      </c>
    </row>
    <row r="24" spans="1:4" x14ac:dyDescent="0.2">
      <c r="A24" s="4">
        <v>347.35500000000002</v>
      </c>
      <c r="B24" s="4">
        <v>7.0000000000000007E-2</v>
      </c>
      <c r="C24" s="3">
        <v>347.35500000000002</v>
      </c>
      <c r="D24" s="3">
        <v>0.23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0.25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0.32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0.27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0.28000000000000003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0.31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0.28999999999999998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0.28999999999999998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0.31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0.31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0.3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0.31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0.31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0.31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0.31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0.31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0.31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0.32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0.32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0.32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0.32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0.32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0.33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0.32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0.32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0.32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0.32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0.32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0.32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0.32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0.32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0.33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0.33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0.33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0.34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0.34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0.34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0.34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0.33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0.33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0.33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0.33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0.33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0.33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0.34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0.34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0.34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0.34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0.35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0.35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0.35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0.35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0.36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0.36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0.36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0.36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0.36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0.36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0.36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0.36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0.36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0.36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0.36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0.36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0.36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0.36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0.37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0.37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0.37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0.37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0.37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0.37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0.37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0.37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0.37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0.37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0.37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0.37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0.37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0.37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0.37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0.37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0.38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0.38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0.38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0.38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0.38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0.38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0.38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0.38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0.39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0.39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0.39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0.39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0.39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0.39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0.39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0.39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0.39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0.4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0.4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0.4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0.4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0.4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0.4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0.4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0.4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0.4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0.4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0.4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0.4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0.41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0.41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0.41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0.41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0.41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0.41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0.41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0.41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0.41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0.42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0.42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0.42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0.42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0.42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0.42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0.42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0.42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0.42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0.42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0.42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0.42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0.42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0.42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0.42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0.42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0.43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0.43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0.43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0.43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0.43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0.43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0.43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0.43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0.43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0.43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0.44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0.44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0.44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0.44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0.44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0.44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0.44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0.44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0.44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0.44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0.44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0.44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0.44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0.44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0.44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0.44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0.44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0.44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0.44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0.44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0.44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0.44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0.44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0.44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0.44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0.44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0.44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0.44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0.44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0.44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0.44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0.44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0.44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0.44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0.43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0.43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0.44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0.43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0.43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0.43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0.43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0.43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0.43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0.43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0.43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0.43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0.43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0.43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0.43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0.43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0.43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0.43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0.43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0.43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0.42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0.42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0.42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0.42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0.42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0.42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0.42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0.42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0.42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0.42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0.42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0.41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0.41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0.41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0.41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0.41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0.41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0.41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0.41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0.41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0.4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0.4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0.4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0.4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0.4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0.4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0.4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0.4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0.39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0.39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0.39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0.39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0.39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0.39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0.39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0.39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0.38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0.38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0.38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0.38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0.38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0.38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0.38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0.38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0.37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0.37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0.37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0.37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0.37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0.37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0.37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0.37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0.36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0.36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0.36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0.36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0.36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0.36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0.36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0.36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0.35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0.35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0.35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0.35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0.35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0.35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0.35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0.34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0.34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0.34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0.34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0.34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0.34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0.34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0.34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0.34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0.33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0.33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0.33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0.33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0.33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0.33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0.33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0.32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0.32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0.32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0.32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0.32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0.32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0.32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0.32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0.31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0.31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0.31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0.31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0.3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0.3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0.28000000000000003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0.26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0.26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0.25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0.25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0.25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0.26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0.26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0.26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0.26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0.26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0.26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0.26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0.26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0.26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0.26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0.26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0.26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0.26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0.27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0.27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0.27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0.27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0.27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0.27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0.27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0.27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0.28000000000000003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0.28000000000000003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0.28000000000000003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0.28000000000000003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0.28000000000000003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0.28000000000000003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0.28000000000000003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0.28000000000000003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0.28000000000000003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0.28999999999999998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0.28999999999999998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0.28999999999999998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0.28999999999999998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0.28999999999999998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0.28999999999999998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0.28999999999999998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0.31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0.31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0.31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0.31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0.31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0.31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0.31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0.32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0.32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0.32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0.32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0.33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0.33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0.33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0.34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0.34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0.34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0.35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0.35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0.35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0.36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0.36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0.37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0.37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0.37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0.37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0.37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0.37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0.36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0.36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0.35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0.34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0.32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0.31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0.28000000000000003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0.23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1.67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1.71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1.79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1.81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1.76</v>
      </c>
      <c r="C1865" s="3">
        <v>972.72699999999998</v>
      </c>
      <c r="D1865" s="3">
        <v>1.85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1.88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1.9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1.85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1.87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1.82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1.89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1.83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1.77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1.83</v>
      </c>
    </row>
    <row r="1881" spans="1:4" x14ac:dyDescent="0.2">
      <c r="A1881" s="4">
        <v>977.41499999999996</v>
      </c>
      <c r="B1881" s="4">
        <v>1.74</v>
      </c>
      <c r="C1881" s="3">
        <v>977.41499999999996</v>
      </c>
      <c r="D1881" s="3">
        <v>1.87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1.85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1.83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1.82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1.8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1.59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1.58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1.57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1.58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1.75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1.71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1.75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1.74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1.75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1.73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1.71</v>
      </c>
      <c r="C1908" s="3">
        <v>985.29399999999998</v>
      </c>
      <c r="D1908" s="3">
        <v>1.71</v>
      </c>
    </row>
    <row r="1909" spans="1:4" x14ac:dyDescent="0.2">
      <c r="A1909" s="4">
        <v>985.58500000000004</v>
      </c>
      <c r="B1909" s="4">
        <v>1.72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1.7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1.69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1.69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1.57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1.54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1.56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1.54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1.5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1.49</v>
      </c>
      <c r="C1961" s="3">
        <v>1000.6420000000001</v>
      </c>
      <c r="D1961" s="3">
        <v>1.49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1.52</v>
      </c>
    </row>
    <row r="1963" spans="1:4" x14ac:dyDescent="0.2">
      <c r="A1963" s="4">
        <v>1001.218</v>
      </c>
      <c r="B1963" s="4">
        <v>1.5</v>
      </c>
      <c r="C1963" s="3">
        <v>1001.218</v>
      </c>
      <c r="D1963" s="3">
        <v>1.52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1.5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1.51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1.34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1.19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1.24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1.24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1.23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1.24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1.24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1.26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1.24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1.18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1.18</v>
      </c>
    </row>
    <row r="2024" spans="1:4" x14ac:dyDescent="0.2">
      <c r="A2024" s="4">
        <v>1018.679</v>
      </c>
      <c r="B2024" s="4">
        <v>1.1399999999999999</v>
      </c>
      <c r="C2024" s="3">
        <v>1018.679</v>
      </c>
      <c r="D2024" s="3">
        <v>1.21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1.19</v>
      </c>
    </row>
    <row r="2026" spans="1:4" x14ac:dyDescent="0.2">
      <c r="A2026" s="4">
        <v>1019.248</v>
      </c>
      <c r="B2026" s="4">
        <v>1.1399999999999999</v>
      </c>
      <c r="C2026" s="3">
        <v>1019.248</v>
      </c>
      <c r="D2026" s="3">
        <v>1.18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1.1599999999999999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1.17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1.1399999999999999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1.1399999999999999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1.03</v>
      </c>
      <c r="C2045" s="3">
        <v>1024.6410000000001</v>
      </c>
      <c r="D2045" s="3">
        <v>1.07</v>
      </c>
    </row>
    <row r="2046" spans="1:4" x14ac:dyDescent="0.2">
      <c r="A2046" s="4">
        <v>1024.924</v>
      </c>
      <c r="B2046" s="4">
        <v>1.05</v>
      </c>
      <c r="C2046" s="3">
        <v>1024.924</v>
      </c>
      <c r="D2046" s="3">
        <v>1.1100000000000001</v>
      </c>
    </row>
    <row r="2047" spans="1:4" x14ac:dyDescent="0.2">
      <c r="A2047" s="4">
        <v>1025.2070000000001</v>
      </c>
      <c r="B2047" s="4">
        <v>1.08</v>
      </c>
      <c r="C2047" s="3">
        <v>1025.2070000000001</v>
      </c>
      <c r="D2047" s="3">
        <v>1.18</v>
      </c>
    </row>
    <row r="2048" spans="1:4" x14ac:dyDescent="0.2">
      <c r="A2048" s="4">
        <v>1025.491</v>
      </c>
      <c r="B2048" s="4">
        <v>1.0900000000000001</v>
      </c>
      <c r="C2048" s="3">
        <v>1025.491</v>
      </c>
      <c r="D2048" s="3">
        <v>1.19</v>
      </c>
    </row>
    <row r="2049" spans="1:4" x14ac:dyDescent="0.2">
      <c r="A2049" s="4">
        <v>1025.7739999999999</v>
      </c>
      <c r="B2049" s="4">
        <v>1.07</v>
      </c>
      <c r="C2049" s="3">
        <v>1025.7739999999999</v>
      </c>
      <c r="D2049" s="3">
        <v>1.22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0.16</v>
      </c>
      <c r="C2" s="3">
        <v>338.96600000000001</v>
      </c>
      <c r="D2" s="3">
        <v>-0.04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0.06</v>
      </c>
      <c r="C3" s="3">
        <v>339.34800000000001</v>
      </c>
      <c r="D3" s="3">
        <v>-0.13</v>
      </c>
      <c r="H3" s="5">
        <f>B252</f>
        <v>0.01</v>
      </c>
      <c r="I3" s="5">
        <f>B650</f>
        <v>0.04</v>
      </c>
      <c r="J3" s="5">
        <f>B1091</f>
        <v>0.12</v>
      </c>
      <c r="K3" s="6">
        <f>D252</f>
        <v>0.41</v>
      </c>
      <c r="L3" s="6">
        <f>D650</f>
        <v>0.37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0.12</v>
      </c>
      <c r="C4" s="3">
        <v>339.73</v>
      </c>
      <c r="D4" s="3">
        <v>7.0000000000000007E-2</v>
      </c>
    </row>
    <row r="5" spans="1:16" x14ac:dyDescent="0.2">
      <c r="A5" s="4">
        <v>340.11099999999999</v>
      </c>
      <c r="B5" s="4">
        <v>0.2</v>
      </c>
      <c r="C5" s="3">
        <v>340.11099999999999</v>
      </c>
      <c r="D5" s="3">
        <v>0.01</v>
      </c>
    </row>
    <row r="6" spans="1:16" x14ac:dyDescent="0.2">
      <c r="A6" s="4">
        <v>340.49299999999999</v>
      </c>
      <c r="B6" s="4">
        <v>0.37</v>
      </c>
      <c r="C6" s="3">
        <v>340.49299999999999</v>
      </c>
      <c r="D6" s="3">
        <v>-0.06</v>
      </c>
    </row>
    <row r="7" spans="1:16" x14ac:dyDescent="0.2">
      <c r="A7" s="4">
        <v>340.875</v>
      </c>
      <c r="B7" s="4">
        <v>0.89</v>
      </c>
      <c r="C7" s="3">
        <v>340.875</v>
      </c>
      <c r="D7" s="3">
        <v>-0.03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-0.24</v>
      </c>
    </row>
    <row r="9" spans="1:16" x14ac:dyDescent="0.2">
      <c r="A9" s="4">
        <v>341.63799999999998</v>
      </c>
      <c r="B9" s="4">
        <v>0.39</v>
      </c>
      <c r="C9" s="3">
        <v>341.63799999999998</v>
      </c>
      <c r="D9" s="3">
        <v>-0.26</v>
      </c>
    </row>
    <row r="10" spans="1:16" x14ac:dyDescent="0.2">
      <c r="A10" s="4">
        <v>342.01900000000001</v>
      </c>
      <c r="B10" s="4">
        <v>0.74</v>
      </c>
      <c r="C10" s="3">
        <v>342.01900000000001</v>
      </c>
      <c r="D10" s="3">
        <v>-0.31</v>
      </c>
    </row>
    <row r="11" spans="1:16" x14ac:dyDescent="0.2">
      <c r="A11" s="4">
        <v>342.4</v>
      </c>
      <c r="B11" s="4">
        <v>0.43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-0.39</v>
      </c>
      <c r="C12" s="3">
        <v>342.78199999999998</v>
      </c>
      <c r="D12" s="3">
        <v>-0.67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0.66</v>
      </c>
    </row>
    <row r="16" spans="1:16" x14ac:dyDescent="0.2">
      <c r="A16" s="4">
        <v>344.30700000000002</v>
      </c>
      <c r="B16" s="4">
        <v>0.53</v>
      </c>
      <c r="C16" s="3">
        <v>344.30700000000002</v>
      </c>
      <c r="D16" s="3">
        <v>-0.04</v>
      </c>
    </row>
    <row r="17" spans="1:4" x14ac:dyDescent="0.2">
      <c r="A17" s="4">
        <v>344.68799999999999</v>
      </c>
      <c r="B17" s="4">
        <v>0.21</v>
      </c>
      <c r="C17" s="3">
        <v>344.68799999999999</v>
      </c>
      <c r="D17" s="3">
        <v>-0.15</v>
      </c>
    </row>
    <row r="18" spans="1:4" x14ac:dyDescent="0.2">
      <c r="A18" s="4">
        <v>345.06900000000002</v>
      </c>
      <c r="B18" s="4">
        <v>0.14000000000000001</v>
      </c>
      <c r="C18" s="3">
        <v>345.06900000000002</v>
      </c>
      <c r="D18" s="3">
        <v>0.1</v>
      </c>
    </row>
    <row r="19" spans="1:4" x14ac:dyDescent="0.2">
      <c r="A19" s="4">
        <v>345.45</v>
      </c>
      <c r="B19" s="4">
        <v>0.34</v>
      </c>
      <c r="C19" s="3">
        <v>345.45</v>
      </c>
      <c r="D19" s="3">
        <v>0.01</v>
      </c>
    </row>
    <row r="20" spans="1:4" x14ac:dyDescent="0.2">
      <c r="A20" s="4">
        <v>345.83100000000002</v>
      </c>
      <c r="B20" s="4">
        <v>0.36</v>
      </c>
      <c r="C20" s="3">
        <v>345.83100000000002</v>
      </c>
      <c r="D20" s="3">
        <v>-0.7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0.43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-0.13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0.3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0.32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0.28999999999999998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0.27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0.28999999999999998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0.28999999999999998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0.28999999999999998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0.28999999999999998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0.3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0.3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0.31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0.31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0.31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0.31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0.31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0.31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0.31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0.31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0.31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0.31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0.31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0.32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0.31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0.31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0.31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0.32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0.31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0.31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0.31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0.32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0.32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0.32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0.32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0.32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0.32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0.32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0.32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0.32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0.32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0.32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0.32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0.32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0.33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0.33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0.33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0.33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0.33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0.33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0.33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0.34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0.34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0.34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0.34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0.34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0.34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0.35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0.35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0.35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0.35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0.35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0.35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0.35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0.35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0.35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0.35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0.35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0.35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0.35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0.35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0.36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0.36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0.36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0.36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0.36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0.36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0.36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0.36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0.36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0.36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0.36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0.36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0.36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0.37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0.37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0.37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0.37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0.37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0.37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0.37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0.37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0.37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0.37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0.37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0.37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0.37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0.37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0.38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0.38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0.38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0.38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0.38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0.38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0.38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0.38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0.38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0.38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0.39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0.39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0.39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0.39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0.39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0.39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0.39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0.39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0.39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0.39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0.39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0.4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0.4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0.4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0.4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0.4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0.4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0.4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0.4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0.4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0.4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0.4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0.4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0.4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0.4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0.41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0.41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0.41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0.41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0.41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0.41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0.41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0.41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0.41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0.41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0.41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0.41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0.42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0.41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0.41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0.41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0.41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0.41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0.42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0.42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0.42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0.42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0.42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0.42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0.42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0.42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0.42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0.42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0.42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0.42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0.42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0.42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0.42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0.42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0.42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0.42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0.42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0.42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0.42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0.42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0.42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0.42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0.42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0.42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0.42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0.42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0.41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0.41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0.41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0.41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0.41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0.41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0.41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0.41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0.41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0.41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0.41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0.41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0.41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0.41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0.41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0.41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0.41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0.41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0.41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0.41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0.41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0.4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0.4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0.4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0.4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0.4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0.4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0.4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0.4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0.4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0.4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0.4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0.39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0.39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0.39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0.39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0.39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0.39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0.39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0.39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0.39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0.39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0.39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0.38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0.38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0.38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0.38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0.38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0.38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0.38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0.38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0.37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0.37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0.37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0.37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0.37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0.37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0.37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0.37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0.36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0.36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0.36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0.36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0.36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0.36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0.36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0.36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0.36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0.35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0.35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0.35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0.35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0.35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0.35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0.35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0.35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0.34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0.34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0.34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0.34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0.34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0.34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0.34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0.34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0.33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0.33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0.33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0.33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0.33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0.33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0.33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0.33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0.32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0.32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0.32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0.32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0.32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0.32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0.32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0.32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0.32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0.31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0.31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0.31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0.31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0.31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0.31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0.31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0.31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0.31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0.3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0.3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0.3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0.3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0.3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0.3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0.3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0.3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0.3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0.28999999999999998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0.28999999999999998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0.28999999999999998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0.28999999999999998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0.28999999999999998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0.28999999999999998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0.28000000000000003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0.28000000000000003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0.28000000000000003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0.28000000000000003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0.27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0.27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0.27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0.27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0.26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0.26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0.25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0.25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0.25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0.24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0.25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0.25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0.26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0.26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0.26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0.26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0.26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0.26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0.26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0.26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0.26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0.26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0.26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0.27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0.27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0.27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0.27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0.27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0.27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0.27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0.28000000000000003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0.28000000000000003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0.28000000000000003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0.28000000000000003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0.28000000000000003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0.28000000000000003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0.28000000000000003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0.28000000000000003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0.28999999999999998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0.28999999999999998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0.28999999999999998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0.28999999999999998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0.28999999999999998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0.28999999999999998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0.28999999999999998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0.31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0.31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0.31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0.31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0.31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0.31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0.31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0.32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0.32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0.32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0.32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0.32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0.32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0.32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0.33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0.33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0.33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0.33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0.33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0.34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0.34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0.34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0.34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0.34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0.34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0.34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0.35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0.35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0.35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0.35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0.35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0.35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0.36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0.36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0.36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0.36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0.36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0.36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0.36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0.36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0.37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0.37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0.37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0.37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0.37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0.37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0.37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0.37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0.37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0.37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0.37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0.37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0.37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0.37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0.37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0.37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0.37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0.37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0.37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0.37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0.37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0.37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0.37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0.37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0.37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0.36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0.36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0.36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0.36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0.36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0.36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0.36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0.35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0.35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0.35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0.35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0.34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0.34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0.34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0.34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0.33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0.33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0.33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0.32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0.32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0.31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0.31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0.28000000000000003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0.23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1.66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1.68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1.71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1.79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1.81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1.81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1.79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1.79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1.79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1.8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1.79</v>
      </c>
      <c r="C1867" s="3">
        <v>973.31399999999996</v>
      </c>
      <c r="D1867" s="3">
        <v>1.83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1.77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1.82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1.79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1.79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1.79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1.77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1.69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1.72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1.72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1.71</v>
      </c>
      <c r="C1903" s="3">
        <v>983.83799999999997</v>
      </c>
      <c r="D1903" s="3">
        <v>1.76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1.77</v>
      </c>
    </row>
    <row r="1905" spans="1:4" x14ac:dyDescent="0.2">
      <c r="A1905" s="4">
        <v>984.42100000000005</v>
      </c>
      <c r="B1905" s="4">
        <v>1.71</v>
      </c>
      <c r="C1905" s="3">
        <v>984.42100000000005</v>
      </c>
      <c r="D1905" s="3">
        <v>1.8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1.78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1.78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1.8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1.78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1.72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1.66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1.69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1.67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1.64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1.5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1.56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1.55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1.55</v>
      </c>
    </row>
    <row r="1962" spans="1:4" x14ac:dyDescent="0.2">
      <c r="A1962" s="4">
        <v>1000.93</v>
      </c>
      <c r="B1962" s="4">
        <v>1.48</v>
      </c>
      <c r="C1962" s="3">
        <v>1000.93</v>
      </c>
      <c r="D1962" s="3">
        <v>1.57</v>
      </c>
    </row>
    <row r="1963" spans="1:4" x14ac:dyDescent="0.2">
      <c r="A1963" s="4">
        <v>1001.218</v>
      </c>
      <c r="B1963" s="4">
        <v>1.49</v>
      </c>
      <c r="C1963" s="3">
        <v>1001.218</v>
      </c>
      <c r="D1963" s="3">
        <v>1.54</v>
      </c>
    </row>
    <row r="1964" spans="1:4" x14ac:dyDescent="0.2">
      <c r="A1964" s="4">
        <v>1001.506</v>
      </c>
      <c r="B1964" s="4">
        <v>1.45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1.46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1.35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1.33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1.41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1.24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1.34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1.1399999999999999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1.1499999999999999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1.1399999999999999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1.1499999999999999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1.1499999999999999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0.94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0.91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0.93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0.99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1.08</v>
      </c>
    </row>
    <row r="2045" spans="1:4" x14ac:dyDescent="0.2">
      <c r="A2045" s="4">
        <v>1024.6410000000001</v>
      </c>
      <c r="B2045" s="4">
        <v>1.02</v>
      </c>
      <c r="C2045" s="3">
        <v>1024.6410000000001</v>
      </c>
      <c r="D2045" s="3">
        <v>1.1299999999999999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1.1399999999999999</v>
      </c>
    </row>
    <row r="2047" spans="1:4" x14ac:dyDescent="0.2">
      <c r="A2047" s="4">
        <v>1025.2070000000001</v>
      </c>
      <c r="B2047" s="4">
        <v>1.0900000000000001</v>
      </c>
      <c r="C2047" s="3">
        <v>1025.2070000000001</v>
      </c>
      <c r="D2047" s="3">
        <v>1.23</v>
      </c>
    </row>
    <row r="2048" spans="1:4" x14ac:dyDescent="0.2">
      <c r="A2048" s="4">
        <v>1025.491</v>
      </c>
      <c r="B2048" s="4">
        <v>1.06</v>
      </c>
      <c r="C2048" s="3">
        <v>1025.491</v>
      </c>
      <c r="D2048" s="3">
        <v>1.23</v>
      </c>
    </row>
    <row r="2049" spans="1:4" x14ac:dyDescent="0.2">
      <c r="A2049" s="4">
        <v>1025.7739999999999</v>
      </c>
      <c r="B2049" s="4">
        <v>1.06</v>
      </c>
      <c r="C2049" s="3">
        <v>1025.7739999999999</v>
      </c>
      <c r="D2049" s="3">
        <v>1.28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0.47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0.01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0.5</v>
      </c>
      <c r="L3" s="6">
        <f>D650</f>
        <v>0.47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0.51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0.65</v>
      </c>
      <c r="C5" s="3">
        <v>340.11099999999999</v>
      </c>
      <c r="D5" s="3">
        <v>0.13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0.23</v>
      </c>
    </row>
    <row r="7" spans="1:16" x14ac:dyDescent="0.2">
      <c r="A7" s="4">
        <v>340.875</v>
      </c>
      <c r="B7" s="4">
        <v>0.82</v>
      </c>
      <c r="C7" s="3">
        <v>340.875</v>
      </c>
      <c r="D7" s="3">
        <v>0.83</v>
      </c>
    </row>
    <row r="8" spans="1:16" x14ac:dyDescent="0.2">
      <c r="A8" s="4">
        <v>341.25599999999997</v>
      </c>
      <c r="B8" s="4">
        <v>-0.39</v>
      </c>
      <c r="C8" s="3">
        <v>341.25599999999997</v>
      </c>
      <c r="D8" s="3">
        <v>-0.28999999999999998</v>
      </c>
    </row>
    <row r="9" spans="1:16" x14ac:dyDescent="0.2">
      <c r="A9" s="4">
        <v>341.63799999999998</v>
      </c>
      <c r="B9" s="4">
        <v>-0.3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-0.28000000000000003</v>
      </c>
      <c r="C10" s="3">
        <v>342.01900000000001</v>
      </c>
      <c r="D10" s="3">
        <v>-0.33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-0.09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-0.89</v>
      </c>
      <c r="C17" s="3">
        <v>344.68799999999999</v>
      </c>
      <c r="D17" s="3">
        <v>-0.93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-0.42</v>
      </c>
    </row>
    <row r="19" spans="1:4" x14ac:dyDescent="0.2">
      <c r="A19" s="4">
        <v>345.45</v>
      </c>
      <c r="B19" s="4">
        <v>0.4</v>
      </c>
      <c r="C19" s="3">
        <v>345.45</v>
      </c>
      <c r="D19" s="3">
        <v>0.11</v>
      </c>
    </row>
    <row r="20" spans="1:4" x14ac:dyDescent="0.2">
      <c r="A20" s="4">
        <v>345.83100000000002</v>
      </c>
      <c r="B20" s="4">
        <v>0.21</v>
      </c>
      <c r="C20" s="3">
        <v>345.83100000000002</v>
      </c>
      <c r="D20" s="3">
        <v>-0.04</v>
      </c>
    </row>
    <row r="21" spans="1:4" x14ac:dyDescent="0.2">
      <c r="A21" s="4">
        <v>346.21199999999999</v>
      </c>
      <c r="B21" s="4">
        <v>0.48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0.05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0.49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0.49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0.49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0.49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0.49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0.5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0.5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0.5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0.5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0.5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0.5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0.51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0.51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0.51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0.51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0.51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0.51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0.51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0.51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0.51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0.51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0.51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0.51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0.51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0.51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0.51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0.51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0.51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0.51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0.51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0.51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0.51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0.51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0.51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0.51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0.51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1.46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1.23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1.08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1.08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1.06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1.04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0.39</v>
      </c>
      <c r="C2" s="3">
        <v>338.96600000000001</v>
      </c>
      <c r="D2" s="3">
        <v>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0.36</v>
      </c>
      <c r="C3" s="3">
        <v>339.34800000000001</v>
      </c>
      <c r="D3" s="3">
        <v>0.39</v>
      </c>
      <c r="H3" s="5">
        <f>B252</f>
        <v>7.0000000000000007E-2</v>
      </c>
      <c r="I3" s="5">
        <f>B650</f>
        <v>0.08</v>
      </c>
      <c r="J3" s="5">
        <f>B1091</f>
        <v>0.17</v>
      </c>
      <c r="K3" s="6">
        <f>D252</f>
        <v>0.56000000000000005</v>
      </c>
      <c r="L3" s="6">
        <f>D650</f>
        <v>0.52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0.36</v>
      </c>
      <c r="C4" s="3">
        <v>339.73</v>
      </c>
      <c r="D4" s="3">
        <v>1.03</v>
      </c>
    </row>
    <row r="5" spans="1:16" x14ac:dyDescent="0.2">
      <c r="A5" s="4">
        <v>340.11099999999999</v>
      </c>
      <c r="B5" s="4">
        <v>0.54</v>
      </c>
      <c r="C5" s="3">
        <v>340.11099999999999</v>
      </c>
      <c r="D5" s="3">
        <v>2.2000000000000002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-0.5</v>
      </c>
      <c r="C8" s="3">
        <v>341.25599999999997</v>
      </c>
      <c r="D8" s="3">
        <v>-0.46</v>
      </c>
    </row>
    <row r="9" spans="1:16" x14ac:dyDescent="0.2">
      <c r="A9" s="4">
        <v>341.63799999999998</v>
      </c>
      <c r="B9" s="4">
        <v>-0.28999999999999998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-0.31</v>
      </c>
      <c r="C10" s="3">
        <v>342.01900000000001</v>
      </c>
      <c r="D10" s="3">
        <v>-0.3</v>
      </c>
    </row>
    <row r="11" spans="1:16" x14ac:dyDescent="0.2">
      <c r="A11" s="4">
        <v>342.4</v>
      </c>
      <c r="B11" s="4">
        <v>-0.19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0.1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1.31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-0.95</v>
      </c>
      <c r="C17" s="3">
        <v>344.68799999999999</v>
      </c>
      <c r="D17" s="3">
        <v>-0.98</v>
      </c>
    </row>
    <row r="18" spans="1:4" x14ac:dyDescent="0.2">
      <c r="A18" s="4">
        <v>345.06900000000002</v>
      </c>
      <c r="B18" s="4">
        <v>-0.3</v>
      </c>
      <c r="C18" s="3">
        <v>345.06900000000002</v>
      </c>
      <c r="D18" s="3">
        <v>-0.16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0.54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0.17</v>
      </c>
    </row>
    <row r="21" spans="1:4" x14ac:dyDescent="0.2">
      <c r="A21" s="4">
        <v>346.21199999999999</v>
      </c>
      <c r="B21" s="4">
        <v>-0.12</v>
      </c>
      <c r="C21" s="3">
        <v>346.21199999999999</v>
      </c>
      <c r="D21" s="3">
        <v>0.28000000000000003</v>
      </c>
    </row>
    <row r="22" spans="1:4" x14ac:dyDescent="0.2">
      <c r="A22" s="4">
        <v>346.59300000000002</v>
      </c>
      <c r="B22" s="4">
        <v>0.02</v>
      </c>
      <c r="C22" s="3">
        <v>346.59300000000002</v>
      </c>
      <c r="D22" s="3">
        <v>0.27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7.0000000000000007E-2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7.0000000000000007E-2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7.0000000000000007E-2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7.0000000000000007E-2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7.0000000000000007E-2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7.0000000000000007E-2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7.0000000000000007E-2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0.38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0.38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0.38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0.38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0.38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0.38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0.38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0.38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0.39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0.39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0.39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0.4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0.4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0.43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0.51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0.5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0.38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0.37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0.36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0.36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0.35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0.34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0.32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0.28999999999999998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0.21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0.2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0.13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1.58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1.38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1.35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"/>
  <sheetViews>
    <sheetView tabSelected="1" topLeftCell="F1" zoomScale="110" zoomScaleNormal="110" workbookViewId="0">
      <selection activeCell="K17" sqref="K17"/>
    </sheetView>
  </sheetViews>
  <sheetFormatPr defaultColWidth="8.85546875" defaultRowHeight="12.75" x14ac:dyDescent="0.2"/>
  <cols>
    <col min="1" max="1" width="15.42578125" style="18" bestFit="1" customWidth="1"/>
    <col min="2" max="3" width="15.42578125" style="18" customWidth="1"/>
    <col min="4" max="4" width="10.7109375" style="16" customWidth="1"/>
    <col min="5" max="5" width="10.140625" style="17" bestFit="1" customWidth="1"/>
    <col min="6" max="6" width="14.7109375" style="18" bestFit="1" customWidth="1"/>
    <col min="7" max="7" width="8.85546875" style="18" customWidth="1"/>
    <col min="8" max="8" width="28.7109375" style="18" customWidth="1"/>
    <col min="9" max="9" width="19" style="18" customWidth="1"/>
    <col min="10" max="10" width="23.42578125" style="18" customWidth="1"/>
    <col min="11" max="16" width="8.85546875" style="18" customWidth="1"/>
    <col min="17" max="17" width="12.7109375" style="18" customWidth="1"/>
    <col min="18" max="18" width="8.85546875" style="18"/>
    <col min="19" max="21" width="16.28515625" style="18" customWidth="1"/>
    <col min="22" max="23" width="8.85546875" style="18" customWidth="1"/>
    <col min="24" max="24" width="15.28515625" style="18" bestFit="1" customWidth="1"/>
    <col min="25" max="16384" width="8.85546875" style="18"/>
  </cols>
  <sheetData>
    <row r="1" spans="1:25" x14ac:dyDescent="0.2">
      <c r="A1" s="14" t="s">
        <v>24</v>
      </c>
      <c r="B1" s="14"/>
      <c r="C1" s="14"/>
      <c r="K1" s="18" t="s">
        <v>0</v>
      </c>
      <c r="N1" s="18" t="s">
        <v>4</v>
      </c>
      <c r="S1" s="18" t="s">
        <v>12</v>
      </c>
      <c r="V1" s="19" t="s">
        <v>14</v>
      </c>
      <c r="W1" s="19"/>
      <c r="Y1" s="18" t="s">
        <v>20</v>
      </c>
    </row>
    <row r="2" spans="1:25" s="24" customFormat="1" ht="25.5" x14ac:dyDescent="0.2">
      <c r="A2" s="20" t="s">
        <v>23</v>
      </c>
      <c r="B2" s="20" t="s">
        <v>25</v>
      </c>
      <c r="C2" s="20" t="s">
        <v>31</v>
      </c>
      <c r="D2" s="22" t="s">
        <v>21</v>
      </c>
      <c r="E2" s="23" t="s">
        <v>1</v>
      </c>
      <c r="F2" s="21" t="s">
        <v>2</v>
      </c>
      <c r="G2" s="21" t="s">
        <v>3</v>
      </c>
      <c r="H2" s="20" t="s">
        <v>22</v>
      </c>
      <c r="I2" s="21" t="s">
        <v>17</v>
      </c>
      <c r="J2" s="21" t="s">
        <v>16</v>
      </c>
      <c r="K2" s="20" t="s">
        <v>5</v>
      </c>
      <c r="L2" s="20" t="s">
        <v>6</v>
      </c>
      <c r="M2" s="20" t="s">
        <v>7</v>
      </c>
      <c r="N2" s="20" t="s">
        <v>5</v>
      </c>
      <c r="O2" s="20" t="s">
        <v>6</v>
      </c>
      <c r="P2" s="20" t="s">
        <v>7</v>
      </c>
      <c r="Q2" s="24" t="s">
        <v>13</v>
      </c>
      <c r="R2" s="24" t="s">
        <v>8</v>
      </c>
      <c r="S2" s="24" t="s">
        <v>9</v>
      </c>
      <c r="T2" s="24" t="s">
        <v>10</v>
      </c>
      <c r="U2" s="24" t="s">
        <v>11</v>
      </c>
      <c r="V2" s="25" t="s">
        <v>18</v>
      </c>
      <c r="W2" s="25" t="s">
        <v>19</v>
      </c>
      <c r="X2" s="26" t="s">
        <v>15</v>
      </c>
      <c r="Y2" s="27"/>
    </row>
    <row r="3" spans="1:25" x14ac:dyDescent="0.2">
      <c r="A3" s="15">
        <v>1</v>
      </c>
      <c r="B3" s="15" t="s">
        <v>47</v>
      </c>
      <c r="C3" s="15">
        <v>28</v>
      </c>
      <c r="D3" s="16">
        <v>0.45833333333333331</v>
      </c>
      <c r="E3" s="28">
        <v>43637</v>
      </c>
      <c r="F3" s="18">
        <v>25</v>
      </c>
      <c r="G3" s="29">
        <v>29.6</v>
      </c>
      <c r="H3" s="18">
        <v>9.5E-4</v>
      </c>
      <c r="I3" s="18">
        <f>R3+(LOG10((X3-S3)/(T3-(X3*U3))))</f>
        <v>7.6139258121009421</v>
      </c>
      <c r="J3" s="18">
        <f>R3+(LOG10((Q3-S3)/(T3-(Q3*U3))))</f>
        <v>7.6175907380286239</v>
      </c>
      <c r="K3" s="30">
        <v>0.06</v>
      </c>
      <c r="L3" s="30">
        <v>7.0000000000000007E-2</v>
      </c>
      <c r="M3" s="30">
        <v>0.16</v>
      </c>
      <c r="N3" s="31">
        <v>0.52</v>
      </c>
      <c r="O3" s="31">
        <v>0.46</v>
      </c>
      <c r="P3" s="31">
        <v>0.16</v>
      </c>
      <c r="Q3" s="18">
        <f>((O3-L3-(P3-M3))/(N3-K3-(P3-M3)))</f>
        <v>0.84782608695652173</v>
      </c>
      <c r="R3" s="32">
        <f>(1245.69/(F3+273.15))+3.8275+0.00211*(35-G4)</f>
        <v>8.0169587325171889</v>
      </c>
      <c r="S3" s="18">
        <v>6.8999999999999999E-3</v>
      </c>
      <c r="T3" s="18">
        <v>2.222</v>
      </c>
      <c r="U3" s="18">
        <v>0.13300000000000001</v>
      </c>
      <c r="V3" s="18">
        <v>11.941370388885369</v>
      </c>
      <c r="W3" s="18">
        <v>-5.7493759226184871</v>
      </c>
      <c r="X3" s="18">
        <f>Q3-(H3*(V3+(W3*Q3)))</f>
        <v>0.84111253243345052</v>
      </c>
      <c r="Y3" s="18">
        <f t="shared" ref="Y3:Y12" si="0">M3-P3</f>
        <v>0</v>
      </c>
    </row>
    <row r="4" spans="1:25" s="33" customFormat="1" x14ac:dyDescent="0.2">
      <c r="A4" s="15">
        <v>2</v>
      </c>
      <c r="B4" s="15" t="s">
        <v>47</v>
      </c>
      <c r="C4" s="15">
        <v>28</v>
      </c>
      <c r="D4" s="16">
        <v>0.45833333333333331</v>
      </c>
      <c r="E4" s="28">
        <v>43637</v>
      </c>
      <c r="F4" s="29">
        <v>25</v>
      </c>
      <c r="G4" s="29">
        <v>29.6</v>
      </c>
      <c r="H4" s="18">
        <v>9.5E-4</v>
      </c>
      <c r="I4" s="18">
        <f t="shared" ref="I4:I12" si="1">R4+(LOG10((X4-S4)/(T4-(X4*U4))))</f>
        <v>7.6269545927681035</v>
      </c>
      <c r="J4" s="18">
        <f>R4+(LOG10((Q4-S4)/(T4-(Q4*U4))))</f>
        <v>7.6304531125909545</v>
      </c>
      <c r="K4" s="5">
        <v>0.06</v>
      </c>
      <c r="L4" s="5">
        <v>0.08</v>
      </c>
      <c r="M4" s="5">
        <v>0.16</v>
      </c>
      <c r="N4" s="6">
        <v>0.46</v>
      </c>
      <c r="O4" s="6">
        <v>0.43</v>
      </c>
      <c r="P4" s="6">
        <v>0.17</v>
      </c>
      <c r="Q4" s="29">
        <f>((O4-L4-(P4-M4))/(N4-K4-(P4-M4)))</f>
        <v>0.8717948717948717</v>
      </c>
      <c r="R4" s="32">
        <f>(1245.69/(F4+273.15))+3.8275+0.00211*(35-G5)</f>
        <v>8.0169587325171889</v>
      </c>
      <c r="S4" s="29">
        <v>6.8999999999999999E-3</v>
      </c>
      <c r="T4" s="29">
        <v>2.222</v>
      </c>
      <c r="U4" s="29">
        <v>0.13300000000000001</v>
      </c>
      <c r="V4" s="18">
        <v>11.941370388885369</v>
      </c>
      <c r="W4" s="18">
        <v>-5.7493759226184871</v>
      </c>
      <c r="X4" s="18">
        <f>Q4-(H4*(V4+(W4*Q4)))</f>
        <v>0.86521223254852231</v>
      </c>
      <c r="Y4" s="18">
        <f t="shared" si="0"/>
        <v>-1.0000000000000009E-2</v>
      </c>
    </row>
    <row r="5" spans="1:25" s="29" customFormat="1" x14ac:dyDescent="0.2">
      <c r="A5" s="15">
        <v>3</v>
      </c>
      <c r="B5" s="15" t="s">
        <v>47</v>
      </c>
      <c r="C5" s="15">
        <v>29</v>
      </c>
      <c r="D5" s="16">
        <v>0.45833333333333331</v>
      </c>
      <c r="E5" s="28">
        <v>43637</v>
      </c>
      <c r="F5" s="29">
        <v>25</v>
      </c>
      <c r="G5" s="29">
        <v>29.6</v>
      </c>
      <c r="H5" s="18">
        <v>9.5E-4</v>
      </c>
      <c r="I5" s="18">
        <f t="shared" si="1"/>
        <v>7.6229759371470509</v>
      </c>
      <c r="J5" s="29">
        <f t="shared" ref="J5:J12" si="2">R5+(LOG10((Q5-S5)/(T5-(Q5*U5))))</f>
        <v>7.6265247722205478</v>
      </c>
      <c r="K5" s="30">
        <v>0.05</v>
      </c>
      <c r="L5" s="30">
        <v>7.0000000000000007E-2</v>
      </c>
      <c r="M5" s="30">
        <v>0.16</v>
      </c>
      <c r="N5" s="31">
        <v>0.59</v>
      </c>
      <c r="O5" s="31">
        <v>0.53</v>
      </c>
      <c r="P5" s="31">
        <v>0.11</v>
      </c>
      <c r="Q5" s="29">
        <f>((O5-L5-(P5-M5))/(N5-K5-(P5-M5)))</f>
        <v>0.86440677966101698</v>
      </c>
      <c r="R5" s="32">
        <f t="shared" ref="R5:R14" si="3">(1245.69/(F5+273.15))+3.8275+0.00211*(35-G5)</f>
        <v>8.0169587325171889</v>
      </c>
      <c r="S5" s="18">
        <v>6.8999999999999999E-3</v>
      </c>
      <c r="T5" s="18">
        <v>2.222</v>
      </c>
      <c r="U5" s="18">
        <v>0.13300000000000001</v>
      </c>
      <c r="V5" s="18">
        <v>11.941370388885369</v>
      </c>
      <c r="W5" s="18">
        <v>-5.7493759226184871</v>
      </c>
      <c r="X5" s="18">
        <f>Q5-(H5*(V5+(W5*Q5)))</f>
        <v>0.85778378734159055</v>
      </c>
      <c r="Y5" s="18">
        <f t="shared" si="0"/>
        <v>0.05</v>
      </c>
    </row>
    <row r="6" spans="1:25" x14ac:dyDescent="0.2">
      <c r="A6" s="15">
        <v>4</v>
      </c>
      <c r="B6" s="15" t="s">
        <v>47</v>
      </c>
      <c r="C6" s="15">
        <v>29</v>
      </c>
      <c r="D6" s="16">
        <v>0.45833333333333331</v>
      </c>
      <c r="E6" s="28">
        <v>43637</v>
      </c>
      <c r="F6" s="29">
        <v>25</v>
      </c>
      <c r="G6" s="29">
        <v>29.6</v>
      </c>
      <c r="H6" s="18">
        <v>9.5E-4</v>
      </c>
      <c r="I6" s="18">
        <f t="shared" si="1"/>
        <v>7.6151220897046459</v>
      </c>
      <c r="J6" s="29">
        <f t="shared" si="2"/>
        <v>7.6187715384194146</v>
      </c>
      <c r="K6" s="5">
        <v>-0.03</v>
      </c>
      <c r="L6" s="5">
        <v>-0.01</v>
      </c>
      <c r="M6" s="5">
        <v>0.08</v>
      </c>
      <c r="N6" s="6">
        <v>0.36</v>
      </c>
      <c r="O6" s="6">
        <v>0.32</v>
      </c>
      <c r="P6" s="6">
        <v>7.0000000000000007E-2</v>
      </c>
      <c r="Q6" s="15">
        <f>((O6-L6-(P6-M6))/(N6-K6-(P6-M6)))</f>
        <v>0.85</v>
      </c>
      <c r="R6" s="32">
        <f t="shared" si="3"/>
        <v>8.0169587325171889</v>
      </c>
      <c r="S6" s="18">
        <v>6.8999999999999999E-3</v>
      </c>
      <c r="T6" s="18">
        <v>2.222</v>
      </c>
      <c r="U6" s="18">
        <v>0.13300000000000001</v>
      </c>
      <c r="V6" s="18">
        <v>11.941370388885369</v>
      </c>
      <c r="W6" s="18">
        <v>-5.7493759226184871</v>
      </c>
      <c r="X6" s="18">
        <f t="shared" ref="X6:X12" si="4">Q6-(H6*(V6+(W6*Q6)))</f>
        <v>0.8432983191880733</v>
      </c>
      <c r="Y6" s="18">
        <f t="shared" si="0"/>
        <v>9.999999999999995E-3</v>
      </c>
    </row>
    <row r="7" spans="1:25" x14ac:dyDescent="0.2">
      <c r="A7" s="15">
        <v>5</v>
      </c>
      <c r="B7" s="15" t="s">
        <v>49</v>
      </c>
      <c r="C7" s="15"/>
      <c r="D7" s="16">
        <v>0.45833333333333331</v>
      </c>
      <c r="E7" s="28">
        <v>43637</v>
      </c>
      <c r="F7" s="29">
        <v>25</v>
      </c>
      <c r="G7" s="29">
        <v>29.6</v>
      </c>
      <c r="H7" s="18">
        <v>9.5E-4</v>
      </c>
      <c r="I7" s="18">
        <f t="shared" si="1"/>
        <v>7.5991575781131617</v>
      </c>
      <c r="J7" s="29">
        <f t="shared" si="2"/>
        <v>7.6030169449108733</v>
      </c>
      <c r="K7" s="30">
        <v>-0.02</v>
      </c>
      <c r="L7" s="30">
        <v>0</v>
      </c>
      <c r="M7" s="30">
        <v>0.09</v>
      </c>
      <c r="N7" s="31">
        <v>0.54</v>
      </c>
      <c r="O7" s="31">
        <v>0.46</v>
      </c>
      <c r="P7" s="31">
        <v>0.09</v>
      </c>
      <c r="Q7" s="15">
        <f t="shared" ref="Q7:Q12" si="5">((O7-L7-(P7-M7))/(N7-K7-(P7-M7)))</f>
        <v>0.8214285714285714</v>
      </c>
      <c r="R7" s="32">
        <f t="shared" si="3"/>
        <v>8.0169587325171889</v>
      </c>
      <c r="S7" s="18">
        <v>6.8999999999999999E-3</v>
      </c>
      <c r="T7" s="18">
        <v>2.222</v>
      </c>
      <c r="U7" s="18">
        <v>0.13300000000000001</v>
      </c>
      <c r="V7" s="18">
        <v>11.941370388885369</v>
      </c>
      <c r="W7" s="18">
        <v>-5.7493759226184871</v>
      </c>
      <c r="X7" s="18">
        <f t="shared" si="4"/>
        <v>0.81457083612731651</v>
      </c>
      <c r="Y7" s="18">
        <f t="shared" si="0"/>
        <v>0</v>
      </c>
    </row>
    <row r="8" spans="1:25" x14ac:dyDescent="0.2">
      <c r="A8" s="15">
        <v>6</v>
      </c>
      <c r="B8" s="15" t="s">
        <v>49</v>
      </c>
      <c r="C8" s="15"/>
      <c r="D8" s="16">
        <v>0.45833333333333331</v>
      </c>
      <c r="E8" s="28">
        <v>43637</v>
      </c>
      <c r="F8" s="29">
        <v>25</v>
      </c>
      <c r="G8" s="29">
        <v>29.6</v>
      </c>
      <c r="H8" s="18">
        <v>9.5E-4</v>
      </c>
      <c r="I8" s="18">
        <f t="shared" si="1"/>
        <v>7.5706591864605128</v>
      </c>
      <c r="J8" s="29">
        <f t="shared" si="2"/>
        <v>7.574912026607306</v>
      </c>
      <c r="K8" s="30">
        <v>-0.04</v>
      </c>
      <c r="L8" s="30">
        <v>-0.01</v>
      </c>
      <c r="M8" s="30">
        <v>0.08</v>
      </c>
      <c r="N8" s="31">
        <v>0.4</v>
      </c>
      <c r="O8" s="31">
        <v>0.33</v>
      </c>
      <c r="P8" s="31">
        <v>0.08</v>
      </c>
      <c r="Q8" s="15">
        <f t="shared" si="5"/>
        <v>0.77272727272727282</v>
      </c>
      <c r="R8" s="32">
        <f t="shared" si="3"/>
        <v>8.0169587325171889</v>
      </c>
      <c r="S8" s="18">
        <v>6.8999999999999999E-3</v>
      </c>
      <c r="T8" s="18">
        <v>2.222</v>
      </c>
      <c r="U8" s="18">
        <v>0.13300000000000001</v>
      </c>
      <c r="V8" s="18">
        <v>11.941370388885369</v>
      </c>
      <c r="W8" s="18">
        <v>-5.7493759226184871</v>
      </c>
      <c r="X8" s="18">
        <f t="shared" si="4"/>
        <v>0.76560353545557214</v>
      </c>
      <c r="Y8" s="18">
        <f t="shared" si="0"/>
        <v>0</v>
      </c>
    </row>
    <row r="9" spans="1:25" x14ac:dyDescent="0.2">
      <c r="A9" s="15">
        <v>1</v>
      </c>
      <c r="B9" s="15" t="s">
        <v>48</v>
      </c>
      <c r="C9" s="15">
        <v>6</v>
      </c>
      <c r="D9" s="16">
        <v>0.45833333333333331</v>
      </c>
      <c r="E9" s="28">
        <v>43637</v>
      </c>
      <c r="F9" s="29">
        <v>25</v>
      </c>
      <c r="G9" s="29">
        <v>29.6</v>
      </c>
      <c r="H9" s="18">
        <v>9.5E-4</v>
      </c>
      <c r="I9" s="18">
        <f t="shared" si="1"/>
        <v>7.6325841940558572</v>
      </c>
      <c r="J9" s="29">
        <f t="shared" si="2"/>
        <v>7.6360122618626285</v>
      </c>
      <c r="K9" s="30">
        <v>0.02</v>
      </c>
      <c r="L9" s="30">
        <v>0.04</v>
      </c>
      <c r="M9" s="30">
        <v>0.13</v>
      </c>
      <c r="N9" s="31">
        <v>0.54</v>
      </c>
      <c r="O9" s="31">
        <v>0.5</v>
      </c>
      <c r="P9" s="31">
        <v>0.14000000000000001</v>
      </c>
      <c r="Q9" s="15">
        <f t="shared" si="5"/>
        <v>0.88235294117647056</v>
      </c>
      <c r="R9" s="32">
        <f t="shared" si="3"/>
        <v>8.0169587325171889</v>
      </c>
      <c r="S9" s="18">
        <v>6.8999999999999999E-3</v>
      </c>
      <c r="T9" s="18">
        <v>2.222</v>
      </c>
      <c r="U9" s="18">
        <v>0.13300000000000001</v>
      </c>
      <c r="V9" s="18">
        <v>11.941370388885369</v>
      </c>
      <c r="W9" s="18">
        <v>-5.7493759226184871</v>
      </c>
      <c r="X9" s="18">
        <f t="shared" si="4"/>
        <v>0.87582796912451844</v>
      </c>
      <c r="Y9" s="18">
        <f t="shared" si="0"/>
        <v>-1.0000000000000009E-2</v>
      </c>
    </row>
    <row r="10" spans="1:25" x14ac:dyDescent="0.2">
      <c r="A10" s="15">
        <v>2</v>
      </c>
      <c r="B10" s="15" t="s">
        <v>48</v>
      </c>
      <c r="C10" s="15">
        <v>6</v>
      </c>
      <c r="D10" s="16">
        <v>0.45833333333333331</v>
      </c>
      <c r="E10" s="28">
        <v>43637</v>
      </c>
      <c r="F10" s="29">
        <v>25</v>
      </c>
      <c r="G10" s="29">
        <v>29.6</v>
      </c>
      <c r="H10" s="18">
        <v>9.5E-4</v>
      </c>
      <c r="I10" s="18">
        <f t="shared" si="1"/>
        <v>7.6176138577760693</v>
      </c>
      <c r="J10" s="29">
        <f t="shared" si="2"/>
        <v>7.6212311980323335</v>
      </c>
      <c r="K10" s="30">
        <v>0.01</v>
      </c>
      <c r="L10" s="30">
        <v>0.03</v>
      </c>
      <c r="M10" s="30">
        <v>0.11</v>
      </c>
      <c r="N10" s="31">
        <v>0.53</v>
      </c>
      <c r="O10" s="31">
        <v>0.47</v>
      </c>
      <c r="P10" s="31">
        <v>0.08</v>
      </c>
      <c r="Q10" s="15">
        <f t="shared" si="5"/>
        <v>0.85454545454545439</v>
      </c>
      <c r="R10" s="32">
        <f t="shared" si="3"/>
        <v>8.0169587325171889</v>
      </c>
      <c r="S10" s="18">
        <v>6.8999999999999999E-3</v>
      </c>
      <c r="T10" s="18">
        <v>2.222</v>
      </c>
      <c r="U10" s="18">
        <v>0.13300000000000001</v>
      </c>
      <c r="V10" s="18">
        <v>11.941370388885369</v>
      </c>
      <c r="W10" s="18">
        <v>-5.7493759226184871</v>
      </c>
      <c r="X10" s="18">
        <f t="shared" si="4"/>
        <v>0.84786860058410263</v>
      </c>
      <c r="Y10" s="18">
        <f t="shared" si="0"/>
        <v>0.03</v>
      </c>
    </row>
    <row r="11" spans="1:25" x14ac:dyDescent="0.2">
      <c r="A11" s="15">
        <v>3</v>
      </c>
      <c r="B11" s="15" t="s">
        <v>48</v>
      </c>
      <c r="C11" s="15">
        <v>7</v>
      </c>
      <c r="D11" s="16">
        <v>0.45833333333333331</v>
      </c>
      <c r="E11" s="28">
        <v>43637</v>
      </c>
      <c r="F11" s="29">
        <v>25</v>
      </c>
      <c r="G11" s="29">
        <v>29.6</v>
      </c>
      <c r="H11" s="18">
        <v>9.5E-4</v>
      </c>
      <c r="I11" s="18">
        <f t="shared" si="1"/>
        <v>7.6205871079563199</v>
      </c>
      <c r="J11" s="29">
        <f t="shared" si="2"/>
        <v>7.6241663633691239</v>
      </c>
      <c r="K11" s="30">
        <v>-0.02</v>
      </c>
      <c r="L11" s="30">
        <v>0.02</v>
      </c>
      <c r="M11" s="30">
        <v>0.11</v>
      </c>
      <c r="N11" s="31">
        <v>0.48</v>
      </c>
      <c r="O11" s="31">
        <v>0.45</v>
      </c>
      <c r="P11" s="31">
        <v>0.11</v>
      </c>
      <c r="Q11" s="15">
        <f t="shared" si="5"/>
        <v>0.86</v>
      </c>
      <c r="R11" s="32">
        <f t="shared" si="3"/>
        <v>8.0169587325171889</v>
      </c>
      <c r="S11" s="18">
        <v>6.8999999999999999E-3</v>
      </c>
      <c r="T11" s="18">
        <v>2.222</v>
      </c>
      <c r="U11" s="18">
        <v>0.13300000000000001</v>
      </c>
      <c r="V11" s="18">
        <v>11.941370388885369</v>
      </c>
      <c r="W11" s="18">
        <v>-5.7493759226184871</v>
      </c>
      <c r="X11" s="18">
        <f t="shared" si="4"/>
        <v>0.85335293825933822</v>
      </c>
      <c r="Y11" s="18">
        <f t="shared" si="0"/>
        <v>0</v>
      </c>
    </row>
    <row r="12" spans="1:25" x14ac:dyDescent="0.2">
      <c r="A12" s="15">
        <v>4</v>
      </c>
      <c r="B12" s="15" t="s">
        <v>48</v>
      </c>
      <c r="C12" s="15">
        <v>7</v>
      </c>
      <c r="D12" s="16">
        <v>0.45833333333333331</v>
      </c>
      <c r="E12" s="28">
        <v>43637</v>
      </c>
      <c r="F12" s="29">
        <v>25</v>
      </c>
      <c r="G12" s="29">
        <v>29.6</v>
      </c>
      <c r="H12" s="18">
        <v>9.5E-4</v>
      </c>
      <c r="I12" s="18">
        <f t="shared" si="1"/>
        <v>7.6058738781783566</v>
      </c>
      <c r="J12" s="29">
        <f t="shared" si="2"/>
        <v>7.6096440380352748</v>
      </c>
      <c r="K12" s="30">
        <v>-0.03</v>
      </c>
      <c r="L12" s="30">
        <v>0</v>
      </c>
      <c r="M12" s="30">
        <v>0.08</v>
      </c>
      <c r="N12" s="31">
        <v>0.34</v>
      </c>
      <c r="O12" s="31">
        <v>0.31</v>
      </c>
      <c r="P12" s="31">
        <v>0.09</v>
      </c>
      <c r="Q12" s="15">
        <f t="shared" si="5"/>
        <v>0.83333333333333337</v>
      </c>
      <c r="R12" s="32">
        <f t="shared" si="3"/>
        <v>8.0169587325171889</v>
      </c>
      <c r="S12" s="18">
        <v>6.8999999999999999E-3</v>
      </c>
      <c r="T12" s="18">
        <v>2.222</v>
      </c>
      <c r="U12" s="18">
        <v>0.13300000000000001</v>
      </c>
      <c r="V12" s="18">
        <v>11.941370388885369</v>
      </c>
      <c r="W12" s="18">
        <v>-5.7493759226184871</v>
      </c>
      <c r="X12" s="18">
        <f t="shared" si="4"/>
        <v>0.82654062073596524</v>
      </c>
      <c r="Y12" s="18">
        <f t="shared" si="0"/>
        <v>-9.999999999999995E-3</v>
      </c>
    </row>
    <row r="13" spans="1:25" x14ac:dyDescent="0.2">
      <c r="A13" s="15">
        <v>5</v>
      </c>
      <c r="B13" s="15" t="s">
        <v>48</v>
      </c>
      <c r="C13" s="15">
        <v>8</v>
      </c>
      <c r="D13" s="16">
        <v>0.45833333333333331</v>
      </c>
      <c r="E13" s="28">
        <v>43637</v>
      </c>
      <c r="F13" s="29">
        <v>25</v>
      </c>
      <c r="G13" s="29">
        <v>29.6</v>
      </c>
      <c r="H13" s="18">
        <v>9.5E-4</v>
      </c>
      <c r="I13" s="29">
        <f>R13+(LOG10((X13-S13)/(T13-(X13*U13))))</f>
        <v>7.5973094654711781</v>
      </c>
      <c r="J13" s="29">
        <f>R13+(LOG10((Q13-S13)/(T13-(Q13*U13))))</f>
        <v>7.6011936101725075</v>
      </c>
      <c r="K13" s="30">
        <v>0</v>
      </c>
      <c r="L13" s="30">
        <v>0.03</v>
      </c>
      <c r="M13" s="30">
        <v>0.13</v>
      </c>
      <c r="N13" s="31">
        <v>0.43</v>
      </c>
      <c r="O13" s="31">
        <v>0.38</v>
      </c>
      <c r="P13" s="31">
        <v>0.12</v>
      </c>
      <c r="Q13" s="15">
        <f>((O13-L13-(P13-M13))/(N13-K13-(P13-M13)))</f>
        <v>0.81818181818181812</v>
      </c>
      <c r="R13" s="32">
        <f t="shared" si="3"/>
        <v>8.0169587325171889</v>
      </c>
      <c r="S13" s="18">
        <v>6.8999999999999999E-3</v>
      </c>
      <c r="T13" s="18">
        <v>2.222</v>
      </c>
      <c r="U13" s="18">
        <v>0.13300000000000001</v>
      </c>
      <c r="V13" s="18">
        <v>11.941370388885399</v>
      </c>
      <c r="W13" s="18">
        <v>-5.7493759226184897</v>
      </c>
      <c r="X13" s="18">
        <f>Q13-(H13*(V13+(W13*Q13)))</f>
        <v>0.81130634941586677</v>
      </c>
      <c r="Y13" s="18">
        <f>M13-P13</f>
        <v>1.0000000000000009E-2</v>
      </c>
    </row>
    <row r="14" spans="1:25" x14ac:dyDescent="0.2">
      <c r="A14" s="15">
        <v>6</v>
      </c>
      <c r="B14" s="15" t="s">
        <v>48</v>
      </c>
      <c r="C14" s="15">
        <v>8</v>
      </c>
      <c r="D14" s="16">
        <v>0.45833333333333331</v>
      </c>
      <c r="E14" s="28">
        <v>43637</v>
      </c>
      <c r="F14" s="29">
        <v>25</v>
      </c>
      <c r="G14" s="29">
        <v>29.6</v>
      </c>
      <c r="H14" s="18">
        <v>9.5E-4</v>
      </c>
      <c r="I14" s="29">
        <f>R14+(LOG10((X14-S14)/(T14-(X14*U14))))</f>
        <v>7.6011823307275712</v>
      </c>
      <c r="J14" s="29">
        <f>R14+(LOG10((Q14-S14)/(T14-(Q14*U14))))</f>
        <v>7.6050146662372828</v>
      </c>
      <c r="K14" s="30">
        <v>0.01</v>
      </c>
      <c r="L14" s="30">
        <v>0.04</v>
      </c>
      <c r="M14" s="30">
        <v>0.12</v>
      </c>
      <c r="N14" s="31">
        <v>0.41</v>
      </c>
      <c r="O14" s="31">
        <v>0.37</v>
      </c>
      <c r="P14" s="31">
        <v>0.12</v>
      </c>
      <c r="Q14" s="15">
        <f>((O14-L14-(P14-M14))/(N14-K14-(P14-M14)))</f>
        <v>0.82500000000000007</v>
      </c>
      <c r="R14" s="32">
        <f t="shared" si="3"/>
        <v>8.0169587325171889</v>
      </c>
      <c r="S14" s="18">
        <v>6.8999999999999999E-3</v>
      </c>
      <c r="T14" s="18">
        <v>2.222</v>
      </c>
      <c r="U14" s="18">
        <v>0.13300000000000001</v>
      </c>
      <c r="V14" s="18">
        <v>11.941370388885399</v>
      </c>
      <c r="W14" s="18">
        <v>-5.7493759226184897</v>
      </c>
      <c r="X14" s="18">
        <f>Q14-(H14*(V14+(W14*Q14)))</f>
        <v>0.81816177150991121</v>
      </c>
      <c r="Y14" s="18">
        <f>M14-P14</f>
        <v>0</v>
      </c>
    </row>
    <row r="15" spans="1:25" x14ac:dyDescent="0.2">
      <c r="A15" s="15"/>
      <c r="B15" s="15"/>
      <c r="C15" s="15"/>
      <c r="D15" s="16">
        <v>0.45833333333333331</v>
      </c>
      <c r="E15" s="28">
        <v>43637</v>
      </c>
      <c r="F15" s="18">
        <v>25</v>
      </c>
      <c r="G15" s="29">
        <v>29.6</v>
      </c>
      <c r="H15" s="18">
        <v>9.5E-4</v>
      </c>
      <c r="J15" s="18" t="e">
        <f t="shared" ref="J15:J20" si="6">R15+(LOG10((Q15-S15)/(T15-(Q15*U15))))</f>
        <v>#DIV/0!</v>
      </c>
      <c r="K15" s="30"/>
      <c r="L15" s="30"/>
      <c r="M15" s="30"/>
      <c r="N15" s="31"/>
      <c r="O15" s="31"/>
      <c r="P15" s="31"/>
      <c r="Q15" s="18" t="e">
        <f t="shared" ref="Q15:Q20" si="7">((O15-L15-(P15-M15))/(N15-K15-(P15-M15)))</f>
        <v>#DIV/0!</v>
      </c>
      <c r="R15" s="18">
        <f t="shared" ref="R15:R20" si="8">(1245.69/(F15+273.15))+3.8275+0.00211*(35-G15)</f>
        <v>8.0169587325171889</v>
      </c>
      <c r="S15" s="18">
        <v>6.8999999999999999E-3</v>
      </c>
      <c r="T15" s="18">
        <v>2.222</v>
      </c>
      <c r="U15" s="18">
        <v>0.13300000000000001</v>
      </c>
      <c r="V15" s="18">
        <v>11.941370388885399</v>
      </c>
      <c r="W15" s="18">
        <v>-5.7493759226184897</v>
      </c>
      <c r="X15" s="18" t="e">
        <f t="shared" ref="X15:X20" si="9">Q15-(H15*(V15+(W15*Q15)))</f>
        <v>#DIV/0!</v>
      </c>
      <c r="Y15" s="18">
        <f t="shared" ref="Y15:Y20" si="10">M15-P15</f>
        <v>0</v>
      </c>
    </row>
    <row r="16" spans="1:25" x14ac:dyDescent="0.2">
      <c r="A16" s="15"/>
      <c r="B16" s="15"/>
      <c r="C16" s="15"/>
      <c r="D16" s="16">
        <v>0.45833333333333331</v>
      </c>
      <c r="E16" s="28">
        <v>43637</v>
      </c>
      <c r="F16" s="18">
        <v>25</v>
      </c>
      <c r="G16" s="29">
        <v>29.6</v>
      </c>
      <c r="H16" s="18">
        <v>9.5E-4</v>
      </c>
      <c r="I16" s="18" t="e">
        <f t="shared" ref="I16:I20" si="11">R16+(LOG10((X16-S16)/(T16-(X16*U16))))</f>
        <v>#DIV/0!</v>
      </c>
      <c r="J16" s="18" t="e">
        <f>R16+(LOG10((Q16-I1S16)/(T16-(Q16*U16))))</f>
        <v>#DIV/0!</v>
      </c>
      <c r="K16" s="30"/>
      <c r="L16" s="30"/>
      <c r="M16" s="30"/>
      <c r="N16" s="31"/>
      <c r="O16" s="31"/>
      <c r="P16" s="31"/>
      <c r="Q16" s="18" t="e">
        <f t="shared" si="7"/>
        <v>#DIV/0!</v>
      </c>
      <c r="R16" s="18">
        <f t="shared" si="8"/>
        <v>8.0169587325171889</v>
      </c>
      <c r="S16" s="18">
        <v>6.8999999999999999E-3</v>
      </c>
      <c r="T16" s="18">
        <v>2.222</v>
      </c>
      <c r="U16" s="18">
        <v>0.13300000000000001</v>
      </c>
      <c r="V16" s="18">
        <v>11.941370388885399</v>
      </c>
      <c r="W16" s="18">
        <v>-5.7493759226184897</v>
      </c>
      <c r="X16" s="18" t="e">
        <f t="shared" si="9"/>
        <v>#DIV/0!</v>
      </c>
      <c r="Y16" s="18">
        <f t="shared" si="10"/>
        <v>0</v>
      </c>
    </row>
    <row r="17" spans="4:25" x14ac:dyDescent="0.2">
      <c r="D17" s="16">
        <v>0.45833333333333331</v>
      </c>
      <c r="E17" s="28">
        <v>43637</v>
      </c>
      <c r="F17" s="18">
        <v>25</v>
      </c>
      <c r="G17" s="29">
        <v>29.6</v>
      </c>
      <c r="H17" s="18">
        <v>9.5E-4</v>
      </c>
      <c r="I17" s="18" t="e">
        <f t="shared" si="11"/>
        <v>#DIV/0!</v>
      </c>
      <c r="J17" s="18" t="e">
        <f t="shared" si="6"/>
        <v>#DIV/0!</v>
      </c>
      <c r="K17" s="30"/>
      <c r="L17" s="30"/>
      <c r="M17" s="30"/>
      <c r="N17" s="31"/>
      <c r="O17" s="31"/>
      <c r="P17" s="31"/>
      <c r="Q17" s="18" t="e">
        <f t="shared" si="7"/>
        <v>#DIV/0!</v>
      </c>
      <c r="R17" s="18">
        <f t="shared" si="8"/>
        <v>8.0169587325171889</v>
      </c>
      <c r="S17" s="18">
        <v>6.8999999999999999E-3</v>
      </c>
      <c r="T17" s="18">
        <v>2.222</v>
      </c>
      <c r="U17" s="18">
        <v>0.13300000000000001</v>
      </c>
      <c r="V17" s="18">
        <v>11.941370388885399</v>
      </c>
      <c r="W17" s="18">
        <v>-5.7493759226184897</v>
      </c>
      <c r="X17" s="18" t="e">
        <f t="shared" si="9"/>
        <v>#DIV/0!</v>
      </c>
      <c r="Y17" s="18">
        <f t="shared" si="10"/>
        <v>0</v>
      </c>
    </row>
    <row r="18" spans="4:25" x14ac:dyDescent="0.2">
      <c r="D18" s="16">
        <v>0.45833333333333331</v>
      </c>
      <c r="E18" s="28">
        <v>43637</v>
      </c>
      <c r="F18" s="18">
        <v>25</v>
      </c>
      <c r="G18" s="29">
        <v>29.6</v>
      </c>
      <c r="H18" s="18">
        <v>9.5E-4</v>
      </c>
      <c r="I18" s="18" t="e">
        <f t="shared" si="11"/>
        <v>#DIV/0!</v>
      </c>
      <c r="J18" s="18" t="e">
        <f t="shared" si="6"/>
        <v>#DIV/0!</v>
      </c>
      <c r="K18" s="30"/>
      <c r="L18" s="30"/>
      <c r="M18" s="30"/>
      <c r="N18" s="31"/>
      <c r="O18" s="31"/>
      <c r="P18" s="31"/>
      <c r="Q18" s="18" t="e">
        <f t="shared" si="7"/>
        <v>#DIV/0!</v>
      </c>
      <c r="R18" s="18">
        <f t="shared" si="8"/>
        <v>8.0169587325171889</v>
      </c>
      <c r="S18" s="18">
        <v>6.8999999999999999E-3</v>
      </c>
      <c r="T18" s="18">
        <v>2.222</v>
      </c>
      <c r="U18" s="18">
        <v>0.13300000000000001</v>
      </c>
      <c r="V18" s="18">
        <v>11.941370388885399</v>
      </c>
      <c r="W18" s="18">
        <v>-5.7493759226184897</v>
      </c>
      <c r="X18" s="18" t="e">
        <f t="shared" si="9"/>
        <v>#DIV/0!</v>
      </c>
      <c r="Y18" s="18">
        <f t="shared" si="10"/>
        <v>0</v>
      </c>
    </row>
    <row r="19" spans="4:25" x14ac:dyDescent="0.2">
      <c r="D19" s="16">
        <v>0.45833333333333331</v>
      </c>
      <c r="E19" s="28">
        <v>43637</v>
      </c>
      <c r="F19" s="18">
        <v>25</v>
      </c>
      <c r="G19" s="29">
        <v>29.6</v>
      </c>
      <c r="H19" s="18">
        <v>9.5E-4</v>
      </c>
      <c r="I19" s="18" t="e">
        <f t="shared" si="11"/>
        <v>#DIV/0!</v>
      </c>
      <c r="J19" s="18" t="e">
        <f t="shared" si="6"/>
        <v>#DIV/0!</v>
      </c>
      <c r="K19" s="30"/>
      <c r="L19" s="30"/>
      <c r="M19" s="30"/>
      <c r="N19" s="31"/>
      <c r="O19" s="31"/>
      <c r="P19" s="31"/>
      <c r="Q19" s="18" t="e">
        <f t="shared" si="7"/>
        <v>#DIV/0!</v>
      </c>
      <c r="R19" s="18">
        <f t="shared" si="8"/>
        <v>8.0169587325171889</v>
      </c>
      <c r="S19" s="18">
        <v>6.8999999999999999E-3</v>
      </c>
      <c r="T19" s="18">
        <v>2.222</v>
      </c>
      <c r="U19" s="18">
        <v>0.13300000000000001</v>
      </c>
      <c r="V19" s="18">
        <v>11.941370388885399</v>
      </c>
      <c r="W19" s="18">
        <v>-5.7493759226184897</v>
      </c>
      <c r="X19" s="18" t="e">
        <f t="shared" si="9"/>
        <v>#DIV/0!</v>
      </c>
      <c r="Y19" s="18">
        <f t="shared" si="10"/>
        <v>0</v>
      </c>
    </row>
    <row r="20" spans="4:25" x14ac:dyDescent="0.2">
      <c r="D20" s="16">
        <v>0.45833333333333331</v>
      </c>
      <c r="E20" s="28">
        <v>43637</v>
      </c>
      <c r="F20" s="18">
        <v>25</v>
      </c>
      <c r="G20" s="29">
        <v>29.6</v>
      </c>
      <c r="H20" s="18">
        <v>9.5E-4</v>
      </c>
      <c r="I20" s="18" t="e">
        <f t="shared" si="11"/>
        <v>#DIV/0!</v>
      </c>
      <c r="J20" s="18" t="e">
        <f t="shared" si="6"/>
        <v>#DIV/0!</v>
      </c>
      <c r="K20" s="30"/>
      <c r="L20" s="30"/>
      <c r="M20" s="30"/>
      <c r="N20" s="31"/>
      <c r="O20" s="31"/>
      <c r="P20" s="31"/>
      <c r="Q20" s="18" t="e">
        <f t="shared" si="7"/>
        <v>#DIV/0!</v>
      </c>
      <c r="R20" s="18">
        <f t="shared" si="8"/>
        <v>8.0169587325171889</v>
      </c>
      <c r="S20" s="18">
        <v>6.8999999999999999E-3</v>
      </c>
      <c r="T20" s="18">
        <v>2.222</v>
      </c>
      <c r="U20" s="18">
        <v>0.13300000000000001</v>
      </c>
      <c r="V20" s="18">
        <v>11.941370388885399</v>
      </c>
      <c r="W20" s="18">
        <v>-5.7493759226184897</v>
      </c>
      <c r="X20" s="18" t="e">
        <f t="shared" si="9"/>
        <v>#DIV/0!</v>
      </c>
      <c r="Y20" s="18">
        <f t="shared" si="10"/>
        <v>0</v>
      </c>
    </row>
    <row r="21" spans="4:25" x14ac:dyDescent="0.2">
      <c r="D21" s="16">
        <v>0.45833333333333331</v>
      </c>
      <c r="E21" s="17">
        <v>43637</v>
      </c>
      <c r="F21" s="18">
        <v>25</v>
      </c>
      <c r="G21" s="18">
        <v>29.6</v>
      </c>
      <c r="H21" s="18">
        <v>9.5E-4</v>
      </c>
      <c r="I21" s="18" t="e">
        <f t="shared" ref="I21:I22" si="12">R21+(LOG10((X21-S21)/(T21-(X21*U21))))</f>
        <v>#DIV/0!</v>
      </c>
      <c r="J21" s="18" t="e">
        <f t="shared" ref="J21:J22" si="13">R21+(LOG10((Q21-S21)/(T21-(Q21*U21))))</f>
        <v>#DIV/0!</v>
      </c>
      <c r="K21" s="30"/>
      <c r="L21" s="30"/>
      <c r="M21" s="30"/>
      <c r="N21" s="31"/>
      <c r="O21" s="31"/>
      <c r="P21" s="31"/>
      <c r="Q21" s="18" t="e">
        <f t="shared" ref="Q21:Q22" si="14">((O21-L21-(P21-M21))/(N21-K21-(P21-M21)))</f>
        <v>#DIV/0!</v>
      </c>
      <c r="R21" s="18">
        <f t="shared" ref="R21:R22" si="15">(1245.69/(F21+273.15))+3.8275+0.00211*(35-G21)</f>
        <v>8.0169587325171889</v>
      </c>
      <c r="S21" s="18">
        <v>6.8999999999999999E-3</v>
      </c>
      <c r="T21" s="18">
        <v>2.222</v>
      </c>
      <c r="U21" s="18">
        <v>0.13300000000000001</v>
      </c>
      <c r="V21" s="18">
        <v>11.941370388885399</v>
      </c>
      <c r="W21" s="18">
        <v>-5.7493759226184897</v>
      </c>
      <c r="X21" s="18" t="e">
        <f t="shared" ref="X21:X22" si="16">Q21-(H21*(V21+(W21*Q21)))</f>
        <v>#DIV/0!</v>
      </c>
      <c r="Y21" s="18">
        <f t="shared" ref="Y21:Y32" si="17">M21-P21</f>
        <v>0</v>
      </c>
    </row>
    <row r="22" spans="4:25" x14ac:dyDescent="0.2">
      <c r="D22" s="16">
        <v>0.45833333333333331</v>
      </c>
      <c r="E22" s="17">
        <v>43637</v>
      </c>
      <c r="F22" s="18">
        <v>25</v>
      </c>
      <c r="G22" s="18">
        <v>29.6</v>
      </c>
      <c r="H22" s="18">
        <v>9.5E-4</v>
      </c>
      <c r="I22" s="18" t="e">
        <f t="shared" si="12"/>
        <v>#DIV/0!</v>
      </c>
      <c r="J22" s="18" t="e">
        <f t="shared" si="13"/>
        <v>#DIV/0!</v>
      </c>
      <c r="K22" s="30"/>
      <c r="L22" s="30"/>
      <c r="M22" s="30"/>
      <c r="N22" s="31"/>
      <c r="O22" s="31"/>
      <c r="P22" s="31"/>
      <c r="Q22" s="18" t="e">
        <f t="shared" si="14"/>
        <v>#DIV/0!</v>
      </c>
      <c r="R22" s="18">
        <f t="shared" si="15"/>
        <v>8.0169587325171889</v>
      </c>
      <c r="S22" s="18">
        <v>6.8999999999999999E-3</v>
      </c>
      <c r="T22" s="18">
        <v>2.222</v>
      </c>
      <c r="U22" s="18">
        <v>0.13300000000000001</v>
      </c>
      <c r="V22" s="18">
        <v>11.941370388885399</v>
      </c>
      <c r="W22" s="18">
        <v>-5.7493759226184897</v>
      </c>
      <c r="X22" s="18" t="e">
        <f t="shared" si="16"/>
        <v>#DIV/0!</v>
      </c>
      <c r="Y22" s="18">
        <f t="shared" si="17"/>
        <v>0</v>
      </c>
    </row>
    <row r="23" spans="4:25" x14ac:dyDescent="0.2">
      <c r="D23" s="16">
        <v>0.45833333333333331</v>
      </c>
      <c r="E23" s="17">
        <v>43637</v>
      </c>
      <c r="F23" s="18">
        <v>25</v>
      </c>
      <c r="G23" s="18">
        <v>29.6</v>
      </c>
      <c r="H23" s="18">
        <v>9.5E-4</v>
      </c>
      <c r="I23" s="18" t="e">
        <f>R23+(LOG10((X23-S23)/(T23-X23*U23)))</f>
        <v>#DIV/0!</v>
      </c>
      <c r="J23" s="18" t="e">
        <f>R23+(LOG10((Q23-S23)/(T23-(Q23*U23))))</f>
        <v>#DIV/0!</v>
      </c>
      <c r="K23" s="30"/>
      <c r="L23" s="30"/>
      <c r="M23" s="30"/>
      <c r="N23" s="31"/>
      <c r="O23" s="31"/>
      <c r="P23" s="31"/>
      <c r="Q23" s="18" t="e">
        <f>((O23-L23-(P23-M23))/(N23-K23-(P23-M23)))</f>
        <v>#DIV/0!</v>
      </c>
      <c r="R23" s="18">
        <f>(1245.69/(F23+273.15))+3.8275+0.00211*(35-G24)</f>
        <v>8.0169587325171889</v>
      </c>
      <c r="S23" s="18">
        <v>6.8999999999999999E-3</v>
      </c>
      <c r="T23" s="18">
        <v>2.222</v>
      </c>
      <c r="U23" s="18">
        <v>0.13300000000000001</v>
      </c>
      <c r="V23" s="18">
        <v>11.941370388885369</v>
      </c>
      <c r="W23" s="18">
        <v>-5.7493759226184871</v>
      </c>
      <c r="X23" s="18" t="e">
        <f>Q23-(H23*(V23+(W23*Q23)))</f>
        <v>#DIV/0!</v>
      </c>
      <c r="Y23" s="18">
        <f t="shared" si="17"/>
        <v>0</v>
      </c>
    </row>
    <row r="24" spans="4:25" x14ac:dyDescent="0.2">
      <c r="D24" s="16">
        <v>0.45833333333333331</v>
      </c>
      <c r="E24" s="17">
        <v>43637</v>
      </c>
      <c r="F24" s="18">
        <v>25</v>
      </c>
      <c r="G24" s="18">
        <v>29.6</v>
      </c>
      <c r="H24" s="18">
        <v>9.5E-4</v>
      </c>
      <c r="I24" s="18" t="e">
        <f>R24+(LOG10((X24-S24)/(T24-(X24*U24))))</f>
        <v>#DIV/0!</v>
      </c>
      <c r="J24" s="18" t="e">
        <f>R24+(LOG10((Q24-S24)/(T24-(Q24*U24))))</f>
        <v>#DIV/0!</v>
      </c>
      <c r="K24" s="30"/>
      <c r="L24" s="30"/>
      <c r="M24" s="30"/>
      <c r="N24" s="31"/>
      <c r="O24" s="31"/>
      <c r="P24" s="31"/>
      <c r="Q24" s="18" t="e">
        <f>((O24-L24-(P24-M24))/(N24-K24-(P24-M24)))</f>
        <v>#DIV/0!</v>
      </c>
      <c r="R24" s="18">
        <f>(1245.69/(F24+273.15))+3.8275+0.00211*(35-G25)</f>
        <v>8.0169587325171889</v>
      </c>
      <c r="S24" s="18">
        <v>6.8999999999999999E-3</v>
      </c>
      <c r="T24" s="18">
        <v>2.222</v>
      </c>
      <c r="U24" s="18">
        <v>0.13300000000000001</v>
      </c>
      <c r="V24" s="18">
        <v>11.941370388885369</v>
      </c>
      <c r="W24" s="18">
        <v>-5.7493759226184871</v>
      </c>
      <c r="X24" s="18" t="e">
        <f>Q24-(H24*(V24+(W24*Q24)))</f>
        <v>#DIV/0!</v>
      </c>
      <c r="Y24" s="18">
        <f t="shared" si="17"/>
        <v>0</v>
      </c>
    </row>
    <row r="25" spans="4:25" x14ac:dyDescent="0.2">
      <c r="D25" s="16">
        <v>0.45833333333333331</v>
      </c>
      <c r="E25" s="17">
        <v>43637</v>
      </c>
      <c r="F25" s="18">
        <v>25</v>
      </c>
      <c r="G25" s="18">
        <v>29.6</v>
      </c>
      <c r="H25" s="18">
        <v>9.5E-4</v>
      </c>
      <c r="I25" s="18" t="e">
        <f t="shared" ref="I25:I32" si="18">R25+(LOG10((X25-S25)/(T25-(X25*U25))))</f>
        <v>#DIV/0!</v>
      </c>
      <c r="J25" s="18" t="e">
        <f t="shared" ref="J25:J32" si="19">R25+(LOG10((Q25-S25)/(T25-(Q25*U25))))</f>
        <v>#DIV/0!</v>
      </c>
      <c r="K25" s="30"/>
      <c r="L25" s="30"/>
      <c r="M25" s="30"/>
      <c r="N25" s="31"/>
      <c r="O25" s="31"/>
      <c r="P25" s="31"/>
      <c r="Q25" s="18" t="e">
        <f>((O25-L25-(P25-M25))/(N25-K25-(P25-M25)))</f>
        <v>#DIV/0!</v>
      </c>
      <c r="R25" s="18">
        <f t="shared" ref="R25:R38" si="20">(1245.69/(F25+273.15))+3.8275+0.00211*(35-G25)</f>
        <v>8.0169587325171889</v>
      </c>
      <c r="S25" s="18">
        <v>6.8999999999999999E-3</v>
      </c>
      <c r="T25" s="18">
        <v>2.222</v>
      </c>
      <c r="U25" s="18">
        <v>0.13300000000000001</v>
      </c>
      <c r="V25" s="18">
        <v>11.941370388885369</v>
      </c>
      <c r="W25" s="18">
        <v>-5.7493759226184871</v>
      </c>
      <c r="X25" s="18" t="e">
        <f>Q25-(H25*(V25+(W25*Q25)))</f>
        <v>#DIV/0!</v>
      </c>
      <c r="Y25" s="18">
        <f t="shared" si="17"/>
        <v>0</v>
      </c>
    </row>
    <row r="26" spans="4:25" x14ac:dyDescent="0.2">
      <c r="D26" s="16">
        <v>0.45833333333333331</v>
      </c>
      <c r="E26" s="17">
        <v>43637</v>
      </c>
      <c r="F26" s="18">
        <v>25</v>
      </c>
      <c r="G26" s="18">
        <v>29.6</v>
      </c>
      <c r="H26" s="18">
        <v>9.5E-4</v>
      </c>
      <c r="I26" s="18" t="e">
        <f t="shared" si="18"/>
        <v>#DIV/0!</v>
      </c>
      <c r="J26" s="18" t="e">
        <f t="shared" si="19"/>
        <v>#DIV/0!</v>
      </c>
      <c r="K26" s="30"/>
      <c r="L26" s="30"/>
      <c r="M26" s="30"/>
      <c r="N26" s="31"/>
      <c r="O26" s="31"/>
      <c r="P26" s="31"/>
      <c r="Q26" s="18" t="e">
        <f>((O26-L26-(P26-M26))/(N26-K26-(P26-M26)))</f>
        <v>#DIV/0!</v>
      </c>
      <c r="R26" s="18">
        <f t="shared" si="20"/>
        <v>8.0169587325171889</v>
      </c>
      <c r="S26" s="18">
        <v>6.8999999999999999E-3</v>
      </c>
      <c r="T26" s="18">
        <v>2.222</v>
      </c>
      <c r="U26" s="18">
        <v>0.13300000000000001</v>
      </c>
      <c r="V26" s="18">
        <v>11.941370388885369</v>
      </c>
      <c r="W26" s="18">
        <v>-5.7493759226184871</v>
      </c>
      <c r="X26" s="18" t="e">
        <f t="shared" ref="X26:X32" si="21">Q26-(H26*(V26+(W26*Q26)))</f>
        <v>#DIV/0!</v>
      </c>
      <c r="Y26" s="18">
        <f t="shared" si="17"/>
        <v>0</v>
      </c>
    </row>
    <row r="27" spans="4:25" x14ac:dyDescent="0.2">
      <c r="D27" s="16">
        <v>0.45833333333333331</v>
      </c>
      <c r="E27" s="17">
        <v>43637</v>
      </c>
      <c r="F27" s="18">
        <v>25</v>
      </c>
      <c r="G27" s="18">
        <v>29.6</v>
      </c>
      <c r="H27" s="18">
        <v>9.5E-4</v>
      </c>
      <c r="I27" s="18" t="e">
        <f t="shared" si="18"/>
        <v>#DIV/0!</v>
      </c>
      <c r="J27" s="18" t="e">
        <f t="shared" si="19"/>
        <v>#DIV/0!</v>
      </c>
      <c r="K27" s="30"/>
      <c r="L27" s="30"/>
      <c r="M27" s="30"/>
      <c r="N27" s="31"/>
      <c r="O27" s="31"/>
      <c r="P27" s="31"/>
      <c r="Q27" s="18" t="e">
        <f t="shared" ref="Q27:Q32" si="22">((O27-L27-(P27-M27))/(N27-K27-(P27-M27)))</f>
        <v>#DIV/0!</v>
      </c>
      <c r="R27" s="18">
        <f t="shared" si="20"/>
        <v>8.0169587325171889</v>
      </c>
      <c r="S27" s="18">
        <v>6.8999999999999999E-3</v>
      </c>
      <c r="T27" s="18">
        <v>2.222</v>
      </c>
      <c r="U27" s="18">
        <v>0.13300000000000001</v>
      </c>
      <c r="V27" s="18">
        <v>11.941370388885369</v>
      </c>
      <c r="W27" s="18">
        <v>-5.7493759226184871</v>
      </c>
      <c r="X27" s="18" t="e">
        <f t="shared" si="21"/>
        <v>#DIV/0!</v>
      </c>
      <c r="Y27" s="18">
        <f t="shared" si="17"/>
        <v>0</v>
      </c>
    </row>
    <row r="28" spans="4:25" x14ac:dyDescent="0.2">
      <c r="D28" s="16">
        <v>0.45833333333333331</v>
      </c>
      <c r="E28" s="17">
        <v>43637</v>
      </c>
      <c r="F28" s="18">
        <v>25</v>
      </c>
      <c r="G28" s="18">
        <v>29.6</v>
      </c>
      <c r="H28" s="18">
        <v>9.5E-4</v>
      </c>
      <c r="I28" s="18" t="e">
        <f t="shared" si="18"/>
        <v>#DIV/0!</v>
      </c>
      <c r="J28" s="18" t="e">
        <f t="shared" si="19"/>
        <v>#DIV/0!</v>
      </c>
      <c r="K28" s="30"/>
      <c r="L28" s="30"/>
      <c r="M28" s="30"/>
      <c r="N28" s="31"/>
      <c r="O28" s="31"/>
      <c r="P28" s="31"/>
      <c r="Q28" s="18" t="e">
        <f t="shared" si="22"/>
        <v>#DIV/0!</v>
      </c>
      <c r="R28" s="18">
        <f t="shared" si="20"/>
        <v>8.0169587325171889</v>
      </c>
      <c r="S28" s="18">
        <v>6.8999999999999999E-3</v>
      </c>
      <c r="T28" s="18">
        <v>2.222</v>
      </c>
      <c r="U28" s="18">
        <v>0.13300000000000001</v>
      </c>
      <c r="V28" s="18">
        <v>11.941370388885369</v>
      </c>
      <c r="W28" s="18">
        <v>-5.7493759226184871</v>
      </c>
      <c r="X28" s="18" t="e">
        <f t="shared" si="21"/>
        <v>#DIV/0!</v>
      </c>
      <c r="Y28" s="18">
        <f t="shared" si="17"/>
        <v>0</v>
      </c>
    </row>
    <row r="29" spans="4:25" x14ac:dyDescent="0.2">
      <c r="D29" s="16">
        <v>0.45833333333333331</v>
      </c>
      <c r="E29" s="17">
        <v>43637</v>
      </c>
      <c r="F29" s="18">
        <v>25</v>
      </c>
      <c r="G29" s="18">
        <v>29.6</v>
      </c>
      <c r="H29" s="18">
        <v>9.5E-4</v>
      </c>
      <c r="I29" s="18" t="e">
        <f t="shared" si="18"/>
        <v>#DIV/0!</v>
      </c>
      <c r="J29" s="18" t="e">
        <f t="shared" si="19"/>
        <v>#DIV/0!</v>
      </c>
      <c r="K29" s="30"/>
      <c r="L29" s="30"/>
      <c r="M29" s="30"/>
      <c r="N29" s="31"/>
      <c r="O29" s="31"/>
      <c r="P29" s="31"/>
      <c r="Q29" s="18" t="e">
        <f t="shared" si="22"/>
        <v>#DIV/0!</v>
      </c>
      <c r="R29" s="18">
        <f t="shared" si="20"/>
        <v>8.0169587325171889</v>
      </c>
      <c r="S29" s="18">
        <v>6.8999999999999999E-3</v>
      </c>
      <c r="T29" s="18">
        <v>2.222</v>
      </c>
      <c r="U29" s="18">
        <v>0.13300000000000001</v>
      </c>
      <c r="V29" s="18">
        <v>11.941370388885369</v>
      </c>
      <c r="W29" s="18">
        <v>-5.7493759226184871</v>
      </c>
      <c r="X29" s="18" t="e">
        <f t="shared" si="21"/>
        <v>#DIV/0!</v>
      </c>
      <c r="Y29" s="18">
        <f t="shared" si="17"/>
        <v>0</v>
      </c>
    </row>
    <row r="30" spans="4:25" x14ac:dyDescent="0.2">
      <c r="D30" s="16">
        <v>0.45833333333333331</v>
      </c>
      <c r="E30" s="17">
        <v>43637</v>
      </c>
      <c r="F30" s="18">
        <v>25</v>
      </c>
      <c r="G30" s="18">
        <v>29.6</v>
      </c>
      <c r="H30" s="18">
        <v>9.5E-4</v>
      </c>
      <c r="I30" s="18" t="e">
        <f t="shared" si="18"/>
        <v>#DIV/0!</v>
      </c>
      <c r="J30" s="18" t="e">
        <f t="shared" si="19"/>
        <v>#DIV/0!</v>
      </c>
      <c r="K30" s="30"/>
      <c r="L30" s="30"/>
      <c r="M30" s="30"/>
      <c r="N30" s="31"/>
      <c r="O30" s="31"/>
      <c r="P30" s="31"/>
      <c r="Q30" s="18" t="e">
        <f t="shared" si="22"/>
        <v>#DIV/0!</v>
      </c>
      <c r="R30" s="18">
        <f t="shared" si="20"/>
        <v>8.0169587325171889</v>
      </c>
      <c r="S30" s="18">
        <v>6.8999999999999999E-3</v>
      </c>
      <c r="T30" s="18">
        <v>2.222</v>
      </c>
      <c r="U30" s="18">
        <v>0.13300000000000001</v>
      </c>
      <c r="V30" s="18">
        <v>11.941370388885369</v>
      </c>
      <c r="W30" s="18">
        <v>-5.7493759226184871</v>
      </c>
      <c r="X30" s="18" t="e">
        <f t="shared" si="21"/>
        <v>#DIV/0!</v>
      </c>
      <c r="Y30" s="18">
        <f t="shared" si="17"/>
        <v>0</v>
      </c>
    </row>
    <row r="31" spans="4:25" x14ac:dyDescent="0.2">
      <c r="D31" s="16">
        <v>0.45833333333333331</v>
      </c>
      <c r="E31" s="17">
        <v>43637</v>
      </c>
      <c r="F31" s="18">
        <v>25</v>
      </c>
      <c r="G31" s="18">
        <v>29.6</v>
      </c>
      <c r="H31" s="18">
        <v>9.5E-4</v>
      </c>
      <c r="I31" s="18" t="e">
        <f t="shared" si="18"/>
        <v>#DIV/0!</v>
      </c>
      <c r="J31" s="18" t="e">
        <f t="shared" si="19"/>
        <v>#DIV/0!</v>
      </c>
      <c r="K31" s="30"/>
      <c r="L31" s="30"/>
      <c r="M31" s="30"/>
      <c r="N31" s="31"/>
      <c r="O31" s="31"/>
      <c r="P31" s="31"/>
      <c r="Q31" s="18" t="e">
        <f t="shared" si="22"/>
        <v>#DIV/0!</v>
      </c>
      <c r="R31" s="18">
        <f t="shared" si="20"/>
        <v>8.0169587325171889</v>
      </c>
      <c r="S31" s="18">
        <v>6.8999999999999999E-3</v>
      </c>
      <c r="T31" s="18">
        <v>2.222</v>
      </c>
      <c r="U31" s="18">
        <v>0.13300000000000001</v>
      </c>
      <c r="V31" s="18">
        <v>11.941370388885369</v>
      </c>
      <c r="W31" s="18">
        <v>-5.7493759226184871</v>
      </c>
      <c r="X31" s="18" t="e">
        <f t="shared" si="21"/>
        <v>#DIV/0!</v>
      </c>
      <c r="Y31" s="18">
        <f t="shared" si="17"/>
        <v>0</v>
      </c>
    </row>
    <row r="32" spans="4:25" x14ac:dyDescent="0.2">
      <c r="D32" s="16">
        <v>0.45833333333333331</v>
      </c>
      <c r="E32" s="17">
        <v>43637</v>
      </c>
      <c r="F32" s="18">
        <v>25</v>
      </c>
      <c r="G32" s="18">
        <v>29.6</v>
      </c>
      <c r="H32" s="18">
        <v>9.5E-4</v>
      </c>
      <c r="I32" s="18" t="e">
        <f t="shared" si="18"/>
        <v>#DIV/0!</v>
      </c>
      <c r="J32" s="18" t="e">
        <f t="shared" si="19"/>
        <v>#DIV/0!</v>
      </c>
      <c r="K32" s="30"/>
      <c r="L32" s="30"/>
      <c r="M32" s="30"/>
      <c r="N32" s="31"/>
      <c r="O32" s="31"/>
      <c r="P32" s="31"/>
      <c r="Q32" s="18" t="e">
        <f t="shared" si="22"/>
        <v>#DIV/0!</v>
      </c>
      <c r="R32" s="18">
        <f t="shared" si="20"/>
        <v>8.0169587325171889</v>
      </c>
      <c r="S32" s="18">
        <v>6.8999999999999999E-3</v>
      </c>
      <c r="T32" s="18">
        <v>2.222</v>
      </c>
      <c r="U32" s="18">
        <v>0.13300000000000001</v>
      </c>
      <c r="V32" s="18">
        <v>11.941370388885369</v>
      </c>
      <c r="W32" s="18">
        <v>-5.7493759226184871</v>
      </c>
      <c r="X32" s="18" t="e">
        <f t="shared" si="21"/>
        <v>#DIV/0!</v>
      </c>
      <c r="Y32" s="18">
        <f t="shared" si="17"/>
        <v>0</v>
      </c>
    </row>
    <row r="33" spans="4:25" x14ac:dyDescent="0.2">
      <c r="D33" s="16">
        <v>0.45833333333333331</v>
      </c>
      <c r="E33" s="17">
        <v>43637</v>
      </c>
      <c r="F33" s="18">
        <v>25</v>
      </c>
      <c r="G33" s="18">
        <v>29.6</v>
      </c>
      <c r="H33" s="18">
        <v>9.5E-4</v>
      </c>
      <c r="I33" s="18" t="e">
        <f>R33+(LOG10((X33-S33)/(T33-(X33*U33))))</f>
        <v>#DIV/0!</v>
      </c>
      <c r="J33" s="18" t="e">
        <f>R33+(LOG10((Q33-S33)/(T33-(Q33*U33))))</f>
        <v>#DIV/0!</v>
      </c>
      <c r="K33" s="30"/>
      <c r="L33" s="30"/>
      <c r="M33" s="30"/>
      <c r="N33" s="31"/>
      <c r="O33" s="31"/>
      <c r="P33" s="31"/>
      <c r="Q33" s="18" t="e">
        <f>((O33-L33-(P33-M33))/(N33-K33-(P33-M33)))</f>
        <v>#DIV/0!</v>
      </c>
      <c r="R33" s="18">
        <f t="shared" si="20"/>
        <v>8.0169587325171889</v>
      </c>
      <c r="S33" s="18">
        <v>6.8999999999999999E-3</v>
      </c>
      <c r="T33" s="18">
        <v>2.222</v>
      </c>
      <c r="U33" s="18">
        <v>0.13300000000000001</v>
      </c>
      <c r="V33" s="18">
        <v>11.941370388885399</v>
      </c>
      <c r="W33" s="18">
        <v>-5.7493759226184897</v>
      </c>
      <c r="X33" s="18" t="e">
        <f>Q33-(H33*(V33+(W33*Q33)))</f>
        <v>#DIV/0!</v>
      </c>
      <c r="Y33" s="18">
        <f>M33-P33</f>
        <v>0</v>
      </c>
    </row>
    <row r="34" spans="4:25" x14ac:dyDescent="0.2">
      <c r="D34" s="16">
        <v>0.45833333333333331</v>
      </c>
      <c r="E34" s="17">
        <v>43637</v>
      </c>
      <c r="F34" s="18">
        <v>25</v>
      </c>
      <c r="G34" s="18">
        <v>29.6</v>
      </c>
      <c r="H34" s="18">
        <v>9.5E-4</v>
      </c>
      <c r="I34" s="18" t="e">
        <f>R34+(LOG10((X34-S34)/(T34-(X34*U34))))</f>
        <v>#DIV/0!</v>
      </c>
      <c r="J34" s="18" t="e">
        <f>R34+(LOG10((Q34-S34)/(T34-(Q34*U34))))</f>
        <v>#DIV/0!</v>
      </c>
      <c r="K34" s="30"/>
      <c r="L34" s="30"/>
      <c r="M34" s="30"/>
      <c r="N34" s="31"/>
      <c r="O34" s="31"/>
      <c r="P34" s="31"/>
      <c r="Q34" s="18" t="e">
        <f>((O34-L34-(P34-M34))/(N34-K34-(P34-M34)))</f>
        <v>#DIV/0!</v>
      </c>
      <c r="R34" s="18">
        <f t="shared" si="20"/>
        <v>8.0169587325171889</v>
      </c>
      <c r="S34" s="18">
        <v>6.8999999999999999E-3</v>
      </c>
      <c r="T34" s="18">
        <v>2.222</v>
      </c>
      <c r="U34" s="18">
        <v>0.13300000000000001</v>
      </c>
      <c r="V34" s="18">
        <v>11.941370388885399</v>
      </c>
      <c r="W34" s="18">
        <v>-5.7493759226184897</v>
      </c>
      <c r="X34" s="18" t="e">
        <f>Q34-(H34*(V34+(W34*Q34)))</f>
        <v>#DIV/0!</v>
      </c>
      <c r="Y34" s="18">
        <f>M34-P34</f>
        <v>0</v>
      </c>
    </row>
    <row r="35" spans="4:25" x14ac:dyDescent="0.2">
      <c r="D35" s="16">
        <v>0.45833333333333331</v>
      </c>
      <c r="E35" s="17">
        <v>43637</v>
      </c>
      <c r="F35" s="18">
        <v>25</v>
      </c>
      <c r="G35" s="18">
        <v>29.6</v>
      </c>
      <c r="H35" s="18">
        <v>9.5E-4</v>
      </c>
      <c r="I35" s="18" t="e">
        <f t="shared" ref="I35:I38" si="23">R35+(LOG10((X35-S35)/(T35-(X35*U35))))</f>
        <v>#DIV/0!</v>
      </c>
      <c r="J35" s="18" t="e">
        <f t="shared" ref="J35:J38" si="24">R35+(LOG10((Q35-S35)/(T35-(Q35*U35))))</f>
        <v>#DIV/0!</v>
      </c>
      <c r="K35" s="30"/>
      <c r="L35" s="30"/>
      <c r="M35" s="30"/>
      <c r="N35" s="31"/>
      <c r="O35" s="31"/>
      <c r="P35" s="31"/>
      <c r="Q35" s="18" t="e">
        <f t="shared" ref="Q35:Q38" si="25">((O35-L35-(P35-M35))/(N35-K35-(P35-M35)))</f>
        <v>#DIV/0!</v>
      </c>
      <c r="R35" s="18">
        <f t="shared" si="20"/>
        <v>8.0169587325171889</v>
      </c>
      <c r="S35" s="18">
        <v>6.8999999999999999E-3</v>
      </c>
      <c r="T35" s="18">
        <v>2.222</v>
      </c>
      <c r="U35" s="18">
        <v>0.13300000000000001</v>
      </c>
      <c r="V35" s="18">
        <v>11.941370388885399</v>
      </c>
      <c r="W35" s="18">
        <v>-5.7493759226184897</v>
      </c>
      <c r="X35" s="18" t="e">
        <f t="shared" ref="X35:X38" si="26">Q35-(H35*(V35+(W35*Q35)))</f>
        <v>#DIV/0!</v>
      </c>
      <c r="Y35" s="18">
        <f t="shared" ref="Y35:Y38" si="27">M35-P35</f>
        <v>0</v>
      </c>
    </row>
    <row r="36" spans="4:25" x14ac:dyDescent="0.2">
      <c r="D36" s="16">
        <v>0.45833333333333331</v>
      </c>
      <c r="E36" s="17">
        <v>43637</v>
      </c>
      <c r="F36" s="18">
        <v>25</v>
      </c>
      <c r="G36" s="18">
        <v>29.6</v>
      </c>
      <c r="H36" s="18">
        <v>9.5E-4</v>
      </c>
      <c r="I36" s="18" t="e">
        <f t="shared" si="23"/>
        <v>#DIV/0!</v>
      </c>
      <c r="J36" s="18" t="e">
        <f t="shared" si="24"/>
        <v>#DIV/0!</v>
      </c>
      <c r="K36" s="30"/>
      <c r="L36" s="30"/>
      <c r="M36" s="30"/>
      <c r="N36" s="31"/>
      <c r="O36" s="31"/>
      <c r="P36" s="31"/>
      <c r="Q36" s="18" t="e">
        <f t="shared" si="25"/>
        <v>#DIV/0!</v>
      </c>
      <c r="R36" s="18">
        <f t="shared" si="20"/>
        <v>8.0169587325171889</v>
      </c>
      <c r="S36" s="18">
        <v>6.8999999999999999E-3</v>
      </c>
      <c r="T36" s="18">
        <v>2.222</v>
      </c>
      <c r="U36" s="18">
        <v>0.13300000000000001</v>
      </c>
      <c r="V36" s="18">
        <v>11.941370388885399</v>
      </c>
      <c r="W36" s="18">
        <v>-5.7493759226184897</v>
      </c>
      <c r="X36" s="18" t="e">
        <f t="shared" si="26"/>
        <v>#DIV/0!</v>
      </c>
      <c r="Y36" s="18">
        <f t="shared" si="27"/>
        <v>0</v>
      </c>
    </row>
    <row r="37" spans="4:25" x14ac:dyDescent="0.2">
      <c r="D37" s="16">
        <v>0.45833333333333331</v>
      </c>
      <c r="E37" s="17">
        <v>43637</v>
      </c>
      <c r="F37" s="18">
        <v>25</v>
      </c>
      <c r="G37" s="18">
        <v>29.6</v>
      </c>
      <c r="H37" s="18">
        <v>9.5E-4</v>
      </c>
      <c r="I37" s="18" t="e">
        <f t="shared" si="23"/>
        <v>#DIV/0!</v>
      </c>
      <c r="J37" s="18" t="e">
        <f t="shared" si="24"/>
        <v>#DIV/0!</v>
      </c>
      <c r="K37" s="30"/>
      <c r="L37" s="30"/>
      <c r="M37" s="30"/>
      <c r="N37" s="31"/>
      <c r="O37" s="31"/>
      <c r="P37" s="31"/>
      <c r="Q37" s="18" t="e">
        <f t="shared" si="25"/>
        <v>#DIV/0!</v>
      </c>
      <c r="R37" s="18">
        <f t="shared" si="20"/>
        <v>8.0169587325171889</v>
      </c>
      <c r="S37" s="18">
        <v>6.8999999999999999E-3</v>
      </c>
      <c r="T37" s="18">
        <v>2.222</v>
      </c>
      <c r="U37" s="18">
        <v>0.13300000000000001</v>
      </c>
      <c r="V37" s="18">
        <v>11.941370388885399</v>
      </c>
      <c r="W37" s="18">
        <v>-5.7493759226184897</v>
      </c>
      <c r="X37" s="18" t="e">
        <f t="shared" si="26"/>
        <v>#DIV/0!</v>
      </c>
      <c r="Y37" s="18">
        <f t="shared" si="27"/>
        <v>0</v>
      </c>
    </row>
    <row r="38" spans="4:25" x14ac:dyDescent="0.2">
      <c r="D38" s="16">
        <v>0.45833333333333331</v>
      </c>
      <c r="E38" s="17">
        <v>43637</v>
      </c>
      <c r="F38" s="18">
        <v>25</v>
      </c>
      <c r="G38" s="18">
        <v>29.6</v>
      </c>
      <c r="H38" s="18">
        <v>9.5E-4</v>
      </c>
      <c r="I38" s="18" t="e">
        <f t="shared" si="23"/>
        <v>#DIV/0!</v>
      </c>
      <c r="J38" s="18" t="e">
        <f t="shared" si="24"/>
        <v>#DIV/0!</v>
      </c>
      <c r="K38" s="30"/>
      <c r="L38" s="30"/>
      <c r="M38" s="30"/>
      <c r="N38" s="31"/>
      <c r="O38" s="31"/>
      <c r="P38" s="31"/>
      <c r="Q38" s="18" t="e">
        <f t="shared" si="25"/>
        <v>#DIV/0!</v>
      </c>
      <c r="R38" s="18">
        <f t="shared" si="20"/>
        <v>8.0169587325171889</v>
      </c>
      <c r="S38" s="18">
        <v>6.8999999999999999E-3</v>
      </c>
      <c r="T38" s="18">
        <v>2.222</v>
      </c>
      <c r="U38" s="18">
        <v>0.13300000000000001</v>
      </c>
      <c r="V38" s="18">
        <v>11.941370388885399</v>
      </c>
      <c r="W38" s="18">
        <v>-5.7493759226184897</v>
      </c>
      <c r="X38" s="18" t="e">
        <f t="shared" si="26"/>
        <v>#DIV/0!</v>
      </c>
      <c r="Y38" s="18">
        <f t="shared" si="27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0.95</v>
      </c>
      <c r="C2" s="3">
        <v>338.96600000000001</v>
      </c>
      <c r="D2" s="3">
        <v>-0.27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0.7</v>
      </c>
      <c r="C3" s="3">
        <v>339.34800000000001</v>
      </c>
      <c r="D3" s="3">
        <v>-0.34</v>
      </c>
      <c r="H3" s="5">
        <f>B252</f>
        <v>0.06</v>
      </c>
      <c r="I3" s="5">
        <f>B650</f>
        <v>7.0000000000000007E-2</v>
      </c>
      <c r="J3" s="5">
        <f>B1091</f>
        <v>0.16</v>
      </c>
      <c r="K3" s="6">
        <f>D252</f>
        <v>0.52</v>
      </c>
      <c r="L3" s="6">
        <f>D650</f>
        <v>0.46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-0.24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-0.26</v>
      </c>
      <c r="P5" s="9"/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-0.31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-0.22</v>
      </c>
      <c r="P7" s="9"/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-0.11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-0.69</v>
      </c>
    </row>
    <row r="12" spans="1:16" x14ac:dyDescent="0.2">
      <c r="A12" s="4">
        <v>342.78199999999998</v>
      </c>
      <c r="B12" s="4">
        <v>-0.34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-3.26</v>
      </c>
    </row>
    <row r="14" spans="1:16" x14ac:dyDescent="0.2">
      <c r="A14" s="4">
        <v>343.54399999999998</v>
      </c>
      <c r="B14" s="4">
        <v>0.5</v>
      </c>
      <c r="C14" s="3">
        <v>343.54399999999998</v>
      </c>
      <c r="D14" s="3">
        <v>0.14000000000000001</v>
      </c>
    </row>
    <row r="15" spans="1:16" x14ac:dyDescent="0.2">
      <c r="A15" s="4">
        <v>343.92599999999999</v>
      </c>
      <c r="B15" s="4">
        <v>0.06</v>
      </c>
      <c r="C15" s="3">
        <v>343.92599999999999</v>
      </c>
      <c r="D15" s="3">
        <v>0.26</v>
      </c>
    </row>
    <row r="16" spans="1:16" x14ac:dyDescent="0.2">
      <c r="A16" s="4">
        <v>344.30700000000002</v>
      </c>
      <c r="B16" s="4">
        <v>0.39</v>
      </c>
      <c r="C16" s="3">
        <v>344.30700000000002</v>
      </c>
      <c r="D16" s="3">
        <v>0.41</v>
      </c>
    </row>
    <row r="17" spans="1:4" x14ac:dyDescent="0.2">
      <c r="A17" s="4">
        <v>344.68799999999999</v>
      </c>
      <c r="B17" s="4">
        <v>0.23</v>
      </c>
      <c r="C17" s="3">
        <v>344.68799999999999</v>
      </c>
      <c r="D17" s="3">
        <v>0.75</v>
      </c>
    </row>
    <row r="18" spans="1:4" x14ac:dyDescent="0.2">
      <c r="A18" s="4">
        <v>345.06900000000002</v>
      </c>
      <c r="B18" s="4">
        <v>0.65</v>
      </c>
      <c r="C18" s="3">
        <v>345.06900000000002</v>
      </c>
      <c r="D18" s="3">
        <v>0.61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-0.17</v>
      </c>
      <c r="C21" s="3">
        <v>346.21199999999999</v>
      </c>
      <c r="D21" s="3">
        <v>-0.05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0.24</v>
      </c>
      <c r="C23" s="3">
        <v>346.97399999999999</v>
      </c>
      <c r="D23" s="3">
        <v>0.67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0.48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0.42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0.42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0.43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0.43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0.41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0.41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0.16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0.43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0.42</v>
      </c>
    </row>
    <row r="51" spans="1:4" x14ac:dyDescent="0.2">
      <c r="A51" s="4">
        <v>357.625</v>
      </c>
      <c r="B51" s="4">
        <v>0.15</v>
      </c>
      <c r="C51" s="3">
        <v>357.625</v>
      </c>
      <c r="D51" s="3">
        <v>0.42</v>
      </c>
    </row>
    <row r="52" spans="1:4" x14ac:dyDescent="0.2">
      <c r="A52" s="4">
        <v>358.005</v>
      </c>
      <c r="B52" s="4">
        <v>0.15</v>
      </c>
      <c r="C52" s="3">
        <v>358.005</v>
      </c>
      <c r="D52" s="3">
        <v>0.43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0.43</v>
      </c>
    </row>
    <row r="54" spans="1:4" x14ac:dyDescent="0.2">
      <c r="A54" s="4">
        <v>358.76400000000001</v>
      </c>
      <c r="B54" s="4">
        <v>0.14000000000000001</v>
      </c>
      <c r="C54" s="3">
        <v>358.76400000000001</v>
      </c>
      <c r="D54" s="3">
        <v>0.42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0.41</v>
      </c>
    </row>
    <row r="56" spans="1:4" x14ac:dyDescent="0.2">
      <c r="A56" s="4">
        <v>359.524</v>
      </c>
      <c r="B56" s="4">
        <v>0.15</v>
      </c>
      <c r="C56" s="3">
        <v>359.524</v>
      </c>
      <c r="D56" s="3">
        <v>0.41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0.39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0.38</v>
      </c>
    </row>
    <row r="60" spans="1:4" x14ac:dyDescent="0.2">
      <c r="A60" s="4">
        <v>361.04199999999997</v>
      </c>
      <c r="B60" s="4">
        <v>0.14000000000000001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0.14000000000000001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0.13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0.12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0.12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0.12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0.39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0.42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0.44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0.44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0.44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0.45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0.45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0.47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0.47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0.47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0.47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0.47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0.47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0.47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0.47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0.47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0.48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0.48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0.48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0.48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0.48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0.48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0.48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0.48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0.48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0.48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0.49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0.49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0.49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0.49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0.49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0.49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0.49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0.5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0.5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0.5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0.5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0.5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0.5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0.5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0.5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0.5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0.51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0.52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0.52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0.52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0.52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0.52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0.52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0.52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0.52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0.52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0.52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0.52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0.52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0.52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0.52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0.52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0.52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0.52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0.52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0.53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0.53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0.53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0.53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0.53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0.53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0.53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0.52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0.52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0.52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0.52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0.52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0.52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0.52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0.52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0.52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0.52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0.52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0.52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0.52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0.52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0.52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0.52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0.52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0.52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0.51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0.51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0.51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0.51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0.51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0.5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0.5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0.5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0.5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0.5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0.5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0.5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0.5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0.49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0.49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0.49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0.49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0.49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0.49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0.48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0.48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0.48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0.48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0.48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0.48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0.47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0.47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0.47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0.47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0.47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0.47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0.46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0.46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0.46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0.46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0.46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0.45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0.45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0.45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7.0000000000000007E-2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7.0000000000000007E-2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7.0000000000000007E-2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7.0000000000000007E-2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7.0000000000000007E-2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7.0000000000000007E-2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7.0000000000000007E-2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7.0000000000000007E-2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7.0000000000000007E-2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7.0000000000000007E-2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7.0000000000000007E-2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7.0000000000000007E-2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7.0000000000000007E-2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7.0000000000000007E-2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7.0000000000000007E-2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7.0000000000000007E-2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7.0000000000000007E-2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7.0000000000000007E-2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7.0000000000000007E-2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7.0000000000000007E-2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7.0000000000000007E-2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7.0000000000000007E-2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7.0000000000000007E-2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7.0000000000000007E-2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7.0000000000000007E-2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7.0000000000000007E-2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7.0000000000000007E-2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7.0000000000000007E-2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7.0000000000000007E-2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7.0000000000000007E-2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7.0000000000000007E-2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7.0000000000000007E-2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7.0000000000000007E-2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7.0000000000000007E-2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7.0000000000000007E-2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7.0000000000000007E-2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7.0000000000000007E-2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7.0000000000000007E-2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7.0000000000000007E-2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7.0000000000000007E-2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7.0000000000000007E-2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7.0000000000000007E-2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7.0000000000000007E-2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7.0000000000000007E-2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7.0000000000000007E-2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7.0000000000000007E-2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7.0000000000000007E-2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7.0000000000000007E-2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7.0000000000000007E-2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7.0000000000000007E-2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0.38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0.39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0.39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0.41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0.41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0.08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0.08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0.08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0.08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0.08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0.08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0.08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0.08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0.08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0.08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0.08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0.08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0.08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0.08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0.08</v>
      </c>
      <c r="C679" s="3">
        <v>587.99199999999996</v>
      </c>
      <c r="D679" s="3">
        <v>0.44</v>
      </c>
    </row>
    <row r="680" spans="1:4" x14ac:dyDescent="0.2">
      <c r="A680" s="4">
        <v>588.34500000000003</v>
      </c>
      <c r="B680" s="4">
        <v>0.08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0.08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0.08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0.08</v>
      </c>
      <c r="C683" s="3">
        <v>589.404</v>
      </c>
      <c r="D683" s="3">
        <v>0.43</v>
      </c>
    </row>
    <row r="684" spans="1:4" x14ac:dyDescent="0.2">
      <c r="A684" s="4">
        <v>589.75699999999995</v>
      </c>
      <c r="B684" s="4">
        <v>0.08</v>
      </c>
      <c r="C684" s="3">
        <v>589.75699999999995</v>
      </c>
      <c r="D684" s="3">
        <v>0.43</v>
      </c>
    </row>
    <row r="685" spans="1:4" x14ac:dyDescent="0.2">
      <c r="A685" s="4">
        <v>590.11</v>
      </c>
      <c r="B685" s="4">
        <v>0.08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0.08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0.08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0.08</v>
      </c>
      <c r="C688" s="3">
        <v>591.16899999999998</v>
      </c>
      <c r="D688" s="3">
        <v>0.42</v>
      </c>
    </row>
    <row r="689" spans="1:4" x14ac:dyDescent="0.2">
      <c r="A689" s="4">
        <v>591.52200000000005</v>
      </c>
      <c r="B689" s="4">
        <v>0.08</v>
      </c>
      <c r="C689" s="3">
        <v>591.52200000000005</v>
      </c>
      <c r="D689" s="3">
        <v>0.42</v>
      </c>
    </row>
    <row r="690" spans="1:4" x14ac:dyDescent="0.2">
      <c r="A690" s="4">
        <v>591.875</v>
      </c>
      <c r="B690" s="4">
        <v>0.08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0.08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0.08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0.08</v>
      </c>
      <c r="C693" s="3">
        <v>592.93299999999999</v>
      </c>
      <c r="D693" s="3">
        <v>0.41</v>
      </c>
    </row>
    <row r="694" spans="1:4" x14ac:dyDescent="0.2">
      <c r="A694" s="4">
        <v>593.28499999999997</v>
      </c>
      <c r="B694" s="4">
        <v>0.08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0.08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0.08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0.08</v>
      </c>
      <c r="C697" s="3">
        <v>594.34299999999996</v>
      </c>
      <c r="D697" s="3">
        <v>0.4</v>
      </c>
    </row>
    <row r="698" spans="1:4" x14ac:dyDescent="0.2">
      <c r="A698" s="4">
        <v>594.69500000000005</v>
      </c>
      <c r="B698" s="4">
        <v>0.08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0.08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0.08</v>
      </c>
      <c r="C700" s="3">
        <v>595.4</v>
      </c>
      <c r="D700" s="3">
        <v>0.39</v>
      </c>
    </row>
    <row r="701" spans="1:4" x14ac:dyDescent="0.2">
      <c r="A701" s="4">
        <v>595.75199999999995</v>
      </c>
      <c r="B701" s="4">
        <v>0.08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0.08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0.38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0.37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0.36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0.35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0.34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0.33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0.31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0.21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0.2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0.13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0.12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0.12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0.1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0.1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0.91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0.92</v>
      </c>
      <c r="C1764" s="3">
        <v>942.80399999999997</v>
      </c>
      <c r="D1764" s="3">
        <v>0.93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0.94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0.95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0.96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0.97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0.98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0.99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1.0900000000000001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1.1100000000000001</v>
      </c>
    </row>
    <row r="1781" spans="1:4" x14ac:dyDescent="0.2">
      <c r="A1781" s="4">
        <v>947.88</v>
      </c>
      <c r="B1781" s="4">
        <v>1.1100000000000001</v>
      </c>
      <c r="C1781" s="3">
        <v>947.88</v>
      </c>
      <c r="D1781" s="3">
        <v>1.1200000000000001</v>
      </c>
    </row>
    <row r="1782" spans="1:4" x14ac:dyDescent="0.2">
      <c r="A1782" s="4">
        <v>948.178</v>
      </c>
      <c r="B1782" s="4">
        <v>1.1200000000000001</v>
      </c>
      <c r="C1782" s="3">
        <v>948.178</v>
      </c>
      <c r="D1782" s="3">
        <v>1.1299999999999999</v>
      </c>
    </row>
    <row r="1783" spans="1:4" x14ac:dyDescent="0.2">
      <c r="A1783" s="4">
        <v>948.476</v>
      </c>
      <c r="B1783" s="4">
        <v>1.1299999999999999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1.1499999999999999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1.28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1.3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1.32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1.33</v>
      </c>
    </row>
    <row r="1797" spans="1:4" x14ac:dyDescent="0.2">
      <c r="A1797" s="4">
        <v>952.64300000000003</v>
      </c>
      <c r="B1797" s="4">
        <v>1.34</v>
      </c>
      <c r="C1797" s="3">
        <v>952.64300000000003</v>
      </c>
      <c r="D1797" s="3">
        <v>1.36</v>
      </c>
    </row>
    <row r="1798" spans="1:4" x14ac:dyDescent="0.2">
      <c r="A1798" s="4">
        <v>952.94</v>
      </c>
      <c r="B1798" s="4">
        <v>1.36</v>
      </c>
      <c r="C1798" s="3">
        <v>952.94</v>
      </c>
      <c r="D1798" s="3">
        <v>1.37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1.4</v>
      </c>
    </row>
    <row r="1800" spans="1:4" x14ac:dyDescent="0.2">
      <c r="A1800" s="4">
        <v>953.53399999999999</v>
      </c>
      <c r="B1800" s="4">
        <v>1.39</v>
      </c>
      <c r="C1800" s="3">
        <v>953.53399999999999</v>
      </c>
      <c r="D1800" s="3">
        <v>1.43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1.44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1.46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1.47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1.48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1.49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1.51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1.54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1.55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1.58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1.59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1.61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1.63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1.64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1.67</v>
      </c>
    </row>
    <row r="1817" spans="1:4" x14ac:dyDescent="0.2">
      <c r="A1817" s="4">
        <v>958.57600000000002</v>
      </c>
      <c r="B1817" s="4">
        <v>1.64</v>
      </c>
      <c r="C1817" s="3">
        <v>958.57600000000002</v>
      </c>
      <c r="D1817" s="3">
        <v>1.7</v>
      </c>
    </row>
    <row r="1818" spans="1:4" x14ac:dyDescent="0.2">
      <c r="A1818" s="4">
        <v>958.87199999999996</v>
      </c>
      <c r="B1818" s="4">
        <v>1.65</v>
      </c>
      <c r="C1818" s="3">
        <v>958.87199999999996</v>
      </c>
      <c r="D1818" s="3">
        <v>1.72</v>
      </c>
    </row>
    <row r="1819" spans="1:4" x14ac:dyDescent="0.2">
      <c r="A1819" s="4">
        <v>959.16800000000001</v>
      </c>
      <c r="B1819" s="4">
        <v>1.66</v>
      </c>
      <c r="C1819" s="3">
        <v>959.16800000000001</v>
      </c>
      <c r="D1819" s="3">
        <v>1.74</v>
      </c>
    </row>
    <row r="1820" spans="1:4" x14ac:dyDescent="0.2">
      <c r="A1820" s="4">
        <v>959.46400000000006</v>
      </c>
      <c r="B1820" s="4">
        <v>1.68</v>
      </c>
      <c r="C1820" s="3">
        <v>959.46400000000006</v>
      </c>
      <c r="D1820" s="3">
        <v>1.75</v>
      </c>
    </row>
    <row r="1821" spans="1:4" x14ac:dyDescent="0.2">
      <c r="A1821" s="4">
        <v>959.76</v>
      </c>
      <c r="B1821" s="4">
        <v>1.69</v>
      </c>
      <c r="C1821" s="3">
        <v>959.76</v>
      </c>
      <c r="D1821" s="3">
        <v>1.74</v>
      </c>
    </row>
    <row r="1822" spans="1:4" x14ac:dyDescent="0.2">
      <c r="A1822" s="4">
        <v>960.05600000000004</v>
      </c>
      <c r="B1822" s="4">
        <v>1.69</v>
      </c>
      <c r="C1822" s="3">
        <v>960.05600000000004</v>
      </c>
      <c r="D1822" s="3">
        <v>1.75</v>
      </c>
    </row>
    <row r="1823" spans="1:4" x14ac:dyDescent="0.2">
      <c r="A1823" s="4">
        <v>960.35199999999998</v>
      </c>
      <c r="B1823" s="4">
        <v>1.71</v>
      </c>
      <c r="C1823" s="3">
        <v>960.35199999999998</v>
      </c>
      <c r="D1823" s="3">
        <v>1.73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1.75</v>
      </c>
    </row>
    <row r="1825" spans="1:4" x14ac:dyDescent="0.2">
      <c r="A1825" s="4">
        <v>960.94399999999996</v>
      </c>
      <c r="B1825" s="4">
        <v>1.72</v>
      </c>
      <c r="C1825" s="3">
        <v>960.94399999999996</v>
      </c>
      <c r="D1825" s="3">
        <v>1.76</v>
      </c>
    </row>
    <row r="1826" spans="1:4" x14ac:dyDescent="0.2">
      <c r="A1826" s="4">
        <v>961.23900000000003</v>
      </c>
      <c r="B1826" s="4">
        <v>1.74</v>
      </c>
      <c r="C1826" s="3">
        <v>961.23900000000003</v>
      </c>
      <c r="D1826" s="3">
        <v>1.77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1.76</v>
      </c>
    </row>
    <row r="1828" spans="1:4" x14ac:dyDescent="0.2">
      <c r="A1828" s="4">
        <v>961.83</v>
      </c>
      <c r="B1828" s="4">
        <v>1.73</v>
      </c>
      <c r="C1828" s="3">
        <v>961.83</v>
      </c>
      <c r="D1828" s="3">
        <v>1.78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1.77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1.77</v>
      </c>
    </row>
    <row r="1831" spans="1:4" x14ac:dyDescent="0.2">
      <c r="A1831" s="4">
        <v>962.71699999999998</v>
      </c>
      <c r="B1831" s="4">
        <v>1.73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1.74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1.75</v>
      </c>
      <c r="C1837" s="3">
        <v>964.48800000000006</v>
      </c>
      <c r="D1837" s="3">
        <v>1.79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1.78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1.79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1.8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1.82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1.83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1.84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1.88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1.88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1.87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1.84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1.82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1.86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1.84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1.83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1.83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1.82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1.81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1.79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1.81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1.81</v>
      </c>
      <c r="C1863" s="3">
        <v>972.14</v>
      </c>
      <c r="D1863" s="3">
        <v>1.81</v>
      </c>
    </row>
    <row r="1864" spans="1:4" x14ac:dyDescent="0.2">
      <c r="A1864" s="4">
        <v>972.43299999999999</v>
      </c>
      <c r="B1864" s="4">
        <v>1.8</v>
      </c>
      <c r="C1864" s="3">
        <v>972.43299999999999</v>
      </c>
      <c r="D1864" s="3">
        <v>1.82</v>
      </c>
    </row>
    <row r="1865" spans="1:4" x14ac:dyDescent="0.2">
      <c r="A1865" s="4">
        <v>972.72699999999998</v>
      </c>
      <c r="B1865" s="4">
        <v>1.85</v>
      </c>
      <c r="C1865" s="3">
        <v>972.72699999999998</v>
      </c>
      <c r="D1865" s="3">
        <v>1.92</v>
      </c>
    </row>
    <row r="1866" spans="1:4" x14ac:dyDescent="0.2">
      <c r="A1866" s="4">
        <v>973.02</v>
      </c>
      <c r="B1866" s="4">
        <v>1.83</v>
      </c>
      <c r="C1866" s="3">
        <v>973.02</v>
      </c>
      <c r="D1866" s="3">
        <v>1.92</v>
      </c>
    </row>
    <row r="1867" spans="1:4" x14ac:dyDescent="0.2">
      <c r="A1867" s="4">
        <v>973.31399999999996</v>
      </c>
      <c r="B1867" s="4">
        <v>1.83</v>
      </c>
      <c r="C1867" s="3">
        <v>973.31399999999996</v>
      </c>
      <c r="D1867" s="3">
        <v>1.93</v>
      </c>
    </row>
    <row r="1868" spans="1:4" x14ac:dyDescent="0.2">
      <c r="A1868" s="4">
        <v>973.60699999999997</v>
      </c>
      <c r="B1868" s="4">
        <v>1.83</v>
      </c>
      <c r="C1868" s="3">
        <v>973.60699999999997</v>
      </c>
      <c r="D1868" s="3">
        <v>1.92</v>
      </c>
    </row>
    <row r="1869" spans="1:4" x14ac:dyDescent="0.2">
      <c r="A1869" s="4">
        <v>973.9</v>
      </c>
      <c r="B1869" s="4">
        <v>1.81</v>
      </c>
      <c r="C1869" s="3">
        <v>973.9</v>
      </c>
      <c r="D1869" s="3">
        <v>1.88</v>
      </c>
    </row>
    <row r="1870" spans="1:4" x14ac:dyDescent="0.2">
      <c r="A1870" s="4">
        <v>974.19299999999998</v>
      </c>
      <c r="B1870" s="4">
        <v>1.8</v>
      </c>
      <c r="C1870" s="3">
        <v>974.19299999999998</v>
      </c>
      <c r="D1870" s="3">
        <v>1.85</v>
      </c>
    </row>
    <row r="1871" spans="1:4" x14ac:dyDescent="0.2">
      <c r="A1871" s="4">
        <v>974.48699999999997</v>
      </c>
      <c r="B1871" s="4">
        <v>1.84</v>
      </c>
      <c r="C1871" s="3">
        <v>974.48699999999997</v>
      </c>
      <c r="D1871" s="3">
        <v>1.88</v>
      </c>
    </row>
    <row r="1872" spans="1:4" x14ac:dyDescent="0.2">
      <c r="A1872" s="4">
        <v>974.78</v>
      </c>
      <c r="B1872" s="4">
        <v>1.8</v>
      </c>
      <c r="C1872" s="3">
        <v>974.78</v>
      </c>
      <c r="D1872" s="3">
        <v>1.83</v>
      </c>
    </row>
    <row r="1873" spans="1:4" x14ac:dyDescent="0.2">
      <c r="A1873" s="4">
        <v>975.07299999999998</v>
      </c>
      <c r="B1873" s="4">
        <v>1.79</v>
      </c>
      <c r="C1873" s="3">
        <v>975.07299999999998</v>
      </c>
      <c r="D1873" s="3">
        <v>1.79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1.77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1.78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1.81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1.83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1.81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1.83</v>
      </c>
    </row>
    <row r="1880" spans="1:4" x14ac:dyDescent="0.2">
      <c r="A1880" s="4">
        <v>977.12300000000005</v>
      </c>
      <c r="B1880" s="4">
        <v>1.74</v>
      </c>
      <c r="C1880" s="3">
        <v>977.12300000000005</v>
      </c>
      <c r="D1880" s="3">
        <v>1.92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1.93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1.89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1.85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1.83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1.81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1.81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1.79</v>
      </c>
    </row>
    <row r="1888" spans="1:4" x14ac:dyDescent="0.2">
      <c r="A1888" s="4">
        <v>979.46199999999999</v>
      </c>
      <c r="B1888" s="4">
        <v>1.75</v>
      </c>
      <c r="C1888" s="3">
        <v>979.46199999999999</v>
      </c>
      <c r="D1888" s="3">
        <v>1.78</v>
      </c>
    </row>
    <row r="1889" spans="1:4" x14ac:dyDescent="0.2">
      <c r="A1889" s="4">
        <v>979.75400000000002</v>
      </c>
      <c r="B1889" s="4">
        <v>1.78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1.81</v>
      </c>
      <c r="C1890" s="3">
        <v>980.04600000000005</v>
      </c>
      <c r="D1890" s="3">
        <v>1.78</v>
      </c>
    </row>
    <row r="1891" spans="1:4" x14ac:dyDescent="0.2">
      <c r="A1891" s="4">
        <v>980.33799999999997</v>
      </c>
      <c r="B1891" s="4">
        <v>1.78</v>
      </c>
      <c r="C1891" s="3">
        <v>980.33799999999997</v>
      </c>
      <c r="D1891" s="3">
        <v>1.77</v>
      </c>
    </row>
    <row r="1892" spans="1:4" x14ac:dyDescent="0.2">
      <c r="A1892" s="4">
        <v>980.63</v>
      </c>
      <c r="B1892" s="4">
        <v>1.77</v>
      </c>
      <c r="C1892" s="3">
        <v>980.63</v>
      </c>
      <c r="D1892" s="3">
        <v>1.75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1.67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1.75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1.76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1.79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1.76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1.74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1.79</v>
      </c>
    </row>
    <row r="1904" spans="1:4" x14ac:dyDescent="0.2">
      <c r="A1904" s="4">
        <v>984.13</v>
      </c>
      <c r="B1904" s="4">
        <v>1.71</v>
      </c>
      <c r="C1904" s="3">
        <v>984.13</v>
      </c>
      <c r="D1904" s="3">
        <v>1.82</v>
      </c>
    </row>
    <row r="1905" spans="1:4" x14ac:dyDescent="0.2">
      <c r="A1905" s="4">
        <v>984.42100000000005</v>
      </c>
      <c r="B1905" s="4">
        <v>1.72</v>
      </c>
      <c r="C1905" s="3">
        <v>984.42100000000005</v>
      </c>
      <c r="D1905" s="3">
        <v>1.8</v>
      </c>
    </row>
    <row r="1906" spans="1:4" x14ac:dyDescent="0.2">
      <c r="A1906" s="4">
        <v>984.71199999999999</v>
      </c>
      <c r="B1906" s="4">
        <v>1.71</v>
      </c>
      <c r="C1906" s="3">
        <v>984.71199999999999</v>
      </c>
      <c r="D1906" s="3">
        <v>1.76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1.73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1.74</v>
      </c>
    </row>
    <row r="1909" spans="1:4" x14ac:dyDescent="0.2">
      <c r="A1909" s="4">
        <v>985.58500000000004</v>
      </c>
      <c r="B1909" s="4">
        <v>1.72</v>
      </c>
      <c r="C1909" s="3">
        <v>985.58500000000004</v>
      </c>
      <c r="D1909" s="3">
        <v>1.72</v>
      </c>
    </row>
    <row r="1910" spans="1:4" x14ac:dyDescent="0.2">
      <c r="A1910" s="4">
        <v>985.87599999999998</v>
      </c>
      <c r="B1910" s="4">
        <v>1.71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1.7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1.66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1.67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1.67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1.64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1.63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1.62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1.65</v>
      </c>
    </row>
    <row r="1934" spans="1:4" x14ac:dyDescent="0.2">
      <c r="A1934" s="4">
        <v>992.84299999999996</v>
      </c>
      <c r="B1934" s="4">
        <v>1.59</v>
      </c>
      <c r="C1934" s="3">
        <v>992.84299999999996</v>
      </c>
      <c r="D1934" s="3">
        <v>1.65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1.65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1.61</v>
      </c>
      <c r="C1937" s="3">
        <v>993.71199999999999</v>
      </c>
      <c r="D1937" s="3">
        <v>1.62</v>
      </c>
    </row>
    <row r="1938" spans="1:4" x14ac:dyDescent="0.2">
      <c r="A1938" s="4">
        <v>994.00099999999998</v>
      </c>
      <c r="B1938" s="4">
        <v>1.62</v>
      </c>
      <c r="C1938" s="3">
        <v>994.00099999999998</v>
      </c>
      <c r="D1938" s="3">
        <v>1.63</v>
      </c>
    </row>
    <row r="1939" spans="1:4" x14ac:dyDescent="0.2">
      <c r="A1939" s="4">
        <v>994.29100000000005</v>
      </c>
      <c r="B1939" s="4">
        <v>1.61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1.58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1.55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1.38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1.36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1.36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1.34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1.55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1.58</v>
      </c>
    </row>
    <row r="1960" spans="1:4" x14ac:dyDescent="0.2">
      <c r="A1960" s="4">
        <v>1000.354</v>
      </c>
      <c r="B1960" s="4">
        <v>1.48</v>
      </c>
      <c r="C1960" s="3">
        <v>1000.354</v>
      </c>
      <c r="D1960" s="3">
        <v>1.57</v>
      </c>
    </row>
    <row r="1961" spans="1:4" x14ac:dyDescent="0.2">
      <c r="A1961" s="4">
        <v>1000.6420000000001</v>
      </c>
      <c r="B1961" s="4">
        <v>1.51</v>
      </c>
      <c r="C1961" s="3">
        <v>1000.6420000000001</v>
      </c>
      <c r="D1961" s="3">
        <v>1.56</v>
      </c>
    </row>
    <row r="1962" spans="1:4" x14ac:dyDescent="0.2">
      <c r="A1962" s="4">
        <v>1000.93</v>
      </c>
      <c r="B1962" s="4">
        <v>1.56</v>
      </c>
      <c r="C1962" s="3">
        <v>1000.93</v>
      </c>
      <c r="D1962" s="3">
        <v>1.61</v>
      </c>
    </row>
    <row r="1963" spans="1:4" x14ac:dyDescent="0.2">
      <c r="A1963" s="4">
        <v>1001.218</v>
      </c>
      <c r="B1963" s="4">
        <v>1.54</v>
      </c>
      <c r="C1963" s="3">
        <v>1001.218</v>
      </c>
      <c r="D1963" s="3">
        <v>1.63</v>
      </c>
    </row>
    <row r="1964" spans="1:4" x14ac:dyDescent="0.2">
      <c r="A1964" s="4">
        <v>1001.506</v>
      </c>
      <c r="B1964" s="4">
        <v>1.52</v>
      </c>
      <c r="C1964" s="3">
        <v>1001.506</v>
      </c>
      <c r="D1964" s="3">
        <v>1.6</v>
      </c>
    </row>
    <row r="1965" spans="1:4" x14ac:dyDescent="0.2">
      <c r="A1965" s="4">
        <v>1001.794</v>
      </c>
      <c r="B1965" s="4">
        <v>1.49</v>
      </c>
      <c r="C1965" s="3">
        <v>1001.794</v>
      </c>
      <c r="D1965" s="3">
        <v>1.58</v>
      </c>
    </row>
    <row r="1966" spans="1:4" x14ac:dyDescent="0.2">
      <c r="A1966" s="4">
        <v>1002.082</v>
      </c>
      <c r="B1966" s="4">
        <v>1.48</v>
      </c>
      <c r="C1966" s="3">
        <v>1002.082</v>
      </c>
      <c r="D1966" s="3">
        <v>1.54</v>
      </c>
    </row>
    <row r="1967" spans="1:4" x14ac:dyDescent="0.2">
      <c r="A1967" s="4">
        <v>1002.37</v>
      </c>
      <c r="B1967" s="4">
        <v>1.48</v>
      </c>
      <c r="C1967" s="3">
        <v>1002.37</v>
      </c>
      <c r="D1967" s="3">
        <v>1.54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1.53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1.5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1.46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1.46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1.47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1.49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1.48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1.46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1.45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1.46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1.41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1.24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1.38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1.41</v>
      </c>
    </row>
    <row r="1987" spans="1:4" x14ac:dyDescent="0.2">
      <c r="A1987" s="4">
        <v>1008.1130000000001</v>
      </c>
      <c r="B1987" s="4">
        <v>1.38</v>
      </c>
      <c r="C1987" s="3">
        <v>1008.1130000000001</v>
      </c>
      <c r="D1987" s="3">
        <v>1.41</v>
      </c>
    </row>
    <row r="1988" spans="1:4" x14ac:dyDescent="0.2">
      <c r="A1988" s="4">
        <v>1008.4</v>
      </c>
      <c r="B1988" s="4">
        <v>1.42</v>
      </c>
      <c r="C1988" s="3">
        <v>1008.4</v>
      </c>
      <c r="D1988" s="3">
        <v>1.41</v>
      </c>
    </row>
    <row r="1989" spans="1:4" x14ac:dyDescent="0.2">
      <c r="A1989" s="4">
        <v>1008.686</v>
      </c>
      <c r="B1989" s="4">
        <v>1.42</v>
      </c>
      <c r="C1989" s="3">
        <v>1008.686</v>
      </c>
      <c r="D1989" s="3">
        <v>1.41</v>
      </c>
    </row>
    <row r="1990" spans="1:4" x14ac:dyDescent="0.2">
      <c r="A1990" s="4">
        <v>1008.973</v>
      </c>
      <c r="B1990" s="4">
        <v>1.41</v>
      </c>
      <c r="C1990" s="3">
        <v>1008.973</v>
      </c>
      <c r="D1990" s="3">
        <v>1.41</v>
      </c>
    </row>
    <row r="1991" spans="1:4" x14ac:dyDescent="0.2">
      <c r="A1991" s="4">
        <v>1009.259</v>
      </c>
      <c r="B1991" s="4">
        <v>1.37</v>
      </c>
      <c r="C1991" s="3">
        <v>1009.259</v>
      </c>
      <c r="D1991" s="3">
        <v>1.41</v>
      </c>
    </row>
    <row r="1992" spans="1:4" x14ac:dyDescent="0.2">
      <c r="A1992" s="4">
        <v>1009.545</v>
      </c>
      <c r="B1992" s="4">
        <v>1.37</v>
      </c>
      <c r="C1992" s="3">
        <v>1009.545</v>
      </c>
      <c r="D1992" s="3">
        <v>1.44</v>
      </c>
    </row>
    <row r="1993" spans="1:4" x14ac:dyDescent="0.2">
      <c r="A1993" s="4">
        <v>1009.832</v>
      </c>
      <c r="B1993" s="4">
        <v>1.33</v>
      </c>
      <c r="C1993" s="3">
        <v>1009.832</v>
      </c>
      <c r="D1993" s="3">
        <v>1.39</v>
      </c>
    </row>
    <row r="1994" spans="1:4" x14ac:dyDescent="0.2">
      <c r="A1994" s="4">
        <v>1010.1180000000001</v>
      </c>
      <c r="B1994" s="4">
        <v>1.33</v>
      </c>
      <c r="C1994" s="3">
        <v>1010.1180000000001</v>
      </c>
      <c r="D1994" s="3">
        <v>1.39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1.4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1.39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1.37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1.36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1.33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1.34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1.26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1.28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1.3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1.25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1.22</v>
      </c>
    </row>
    <row r="2014" spans="1:4" x14ac:dyDescent="0.2">
      <c r="A2014" s="4">
        <v>1015.831</v>
      </c>
      <c r="B2014" s="4">
        <v>1.21</v>
      </c>
      <c r="C2014" s="3">
        <v>1015.831</v>
      </c>
      <c r="D2014" s="3">
        <v>1.26</v>
      </c>
    </row>
    <row r="2015" spans="1:4" x14ac:dyDescent="0.2">
      <c r="A2015" s="4">
        <v>1016.116</v>
      </c>
      <c r="B2015" s="4">
        <v>1.23</v>
      </c>
      <c r="C2015" s="3">
        <v>1016.116</v>
      </c>
      <c r="D2015" s="3">
        <v>1.26</v>
      </c>
    </row>
    <row r="2016" spans="1:4" x14ac:dyDescent="0.2">
      <c r="A2016" s="4">
        <v>1016.401</v>
      </c>
      <c r="B2016" s="4">
        <v>1.24</v>
      </c>
      <c r="C2016" s="3">
        <v>1016.401</v>
      </c>
      <c r="D2016" s="3">
        <v>1.23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1.25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1.23</v>
      </c>
    </row>
    <row r="2019" spans="1:4" x14ac:dyDescent="0.2">
      <c r="A2019" s="4">
        <v>1017.256</v>
      </c>
      <c r="B2019" s="4">
        <v>1.2</v>
      </c>
      <c r="C2019" s="3">
        <v>1017.256</v>
      </c>
      <c r="D2019" s="3">
        <v>1.25</v>
      </c>
    </row>
    <row r="2020" spans="1:4" x14ac:dyDescent="0.2">
      <c r="A2020" s="4">
        <v>1017.54</v>
      </c>
      <c r="B2020" s="4">
        <v>1.23</v>
      </c>
      <c r="C2020" s="3">
        <v>1017.54</v>
      </c>
      <c r="D2020" s="3">
        <v>1.25</v>
      </c>
    </row>
    <row r="2021" spans="1:4" x14ac:dyDescent="0.2">
      <c r="A2021" s="4">
        <v>1017.825</v>
      </c>
      <c r="B2021" s="4">
        <v>1.2</v>
      </c>
      <c r="C2021" s="3">
        <v>1017.825</v>
      </c>
      <c r="D2021" s="3">
        <v>1.22</v>
      </c>
    </row>
    <row r="2022" spans="1:4" x14ac:dyDescent="0.2">
      <c r="A2022" s="4">
        <v>1018.11</v>
      </c>
      <c r="B2022" s="4">
        <v>1.18</v>
      </c>
      <c r="C2022" s="3">
        <v>1018.11</v>
      </c>
      <c r="D2022" s="3">
        <v>1.18</v>
      </c>
    </row>
    <row r="2023" spans="1:4" x14ac:dyDescent="0.2">
      <c r="A2023" s="4">
        <v>1018.394</v>
      </c>
      <c r="B2023" s="4">
        <v>1.18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1.19</v>
      </c>
      <c r="C2024" s="3">
        <v>1018.679</v>
      </c>
      <c r="D2024" s="3">
        <v>1.17</v>
      </c>
    </row>
    <row r="2025" spans="1:4" x14ac:dyDescent="0.2">
      <c r="A2025" s="4">
        <v>1018.963</v>
      </c>
      <c r="B2025" s="4">
        <v>1.17</v>
      </c>
      <c r="C2025" s="3">
        <v>1018.963</v>
      </c>
      <c r="D2025" s="3">
        <v>1.17</v>
      </c>
    </row>
    <row r="2026" spans="1:4" x14ac:dyDescent="0.2">
      <c r="A2026" s="4">
        <v>1019.248</v>
      </c>
      <c r="B2026" s="4">
        <v>1.2</v>
      </c>
      <c r="C2026" s="3">
        <v>1019.248</v>
      </c>
      <c r="D2026" s="3">
        <v>1.1599999999999999</v>
      </c>
    </row>
    <row r="2027" spans="1:4" x14ac:dyDescent="0.2">
      <c r="A2027" s="4">
        <v>1019.532</v>
      </c>
      <c r="B2027" s="4">
        <v>1.1399999999999999</v>
      </c>
      <c r="C2027" s="3">
        <v>1019.532</v>
      </c>
      <c r="D2027" s="3">
        <v>1.1599999999999999</v>
      </c>
    </row>
    <row r="2028" spans="1:4" x14ac:dyDescent="0.2">
      <c r="A2028" s="4">
        <v>1019.816</v>
      </c>
      <c r="B2028" s="4">
        <v>1.1499999999999999</v>
      </c>
      <c r="C2028" s="3">
        <v>1019.816</v>
      </c>
      <c r="D2028" s="3">
        <v>1.17</v>
      </c>
    </row>
    <row r="2029" spans="1:4" x14ac:dyDescent="0.2">
      <c r="A2029" s="4">
        <v>1020.101</v>
      </c>
      <c r="B2029" s="4">
        <v>1.1399999999999999</v>
      </c>
      <c r="C2029" s="3">
        <v>1020.101</v>
      </c>
      <c r="D2029" s="3">
        <v>1.19</v>
      </c>
    </row>
    <row r="2030" spans="1:4" x14ac:dyDescent="0.2">
      <c r="A2030" s="4">
        <v>1020.385</v>
      </c>
      <c r="B2030" s="4">
        <v>1.1399999999999999</v>
      </c>
      <c r="C2030" s="3">
        <v>1020.385</v>
      </c>
      <c r="D2030" s="3">
        <v>1.26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1.23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1.2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1.18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1.1499999999999999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1.07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1.1100000000000001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1.1499999999999999</v>
      </c>
    </row>
    <row r="2046" spans="1:4" x14ac:dyDescent="0.2">
      <c r="A2046" s="4">
        <v>1024.924</v>
      </c>
      <c r="B2046" s="4">
        <v>1.0900000000000001</v>
      </c>
      <c r="C2046" s="3">
        <v>1024.924</v>
      </c>
      <c r="D2046" s="3">
        <v>1.18</v>
      </c>
    </row>
    <row r="2047" spans="1:4" x14ac:dyDescent="0.2">
      <c r="A2047" s="4">
        <v>1025.2070000000001</v>
      </c>
      <c r="B2047" s="4">
        <v>1.1399999999999999</v>
      </c>
      <c r="C2047" s="3">
        <v>1025.2070000000001</v>
      </c>
      <c r="D2047" s="3">
        <v>1.25</v>
      </c>
    </row>
    <row r="2048" spans="1:4" x14ac:dyDescent="0.2">
      <c r="A2048" s="4">
        <v>1025.491</v>
      </c>
      <c r="B2048" s="4">
        <v>1.1499999999999999</v>
      </c>
      <c r="C2048" s="3">
        <v>1025.491</v>
      </c>
      <c r="D2048" s="3">
        <v>1.32</v>
      </c>
    </row>
    <row r="2049" spans="1:4" x14ac:dyDescent="0.2">
      <c r="A2049" s="4">
        <v>1025.7739999999999</v>
      </c>
      <c r="B2049" s="4">
        <v>1.1599999999999999</v>
      </c>
      <c r="C2049" s="3">
        <v>1025.7739999999999</v>
      </c>
      <c r="D2049" s="3">
        <v>1.29</v>
      </c>
    </row>
    <row r="2050" spans="1:4" x14ac:dyDescent="0.2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0.26</v>
      </c>
      <c r="C2" s="3">
        <v>338.96600000000001</v>
      </c>
      <c r="D2" s="3">
        <v>0.28000000000000003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7.0000000000000007E-2</v>
      </c>
      <c r="C3" s="3">
        <v>339.34800000000001</v>
      </c>
      <c r="D3" s="3">
        <v>0.18</v>
      </c>
      <c r="H3" s="5">
        <f>B252</f>
        <v>0.06</v>
      </c>
      <c r="I3" s="5">
        <f>B650</f>
        <v>0.08</v>
      </c>
      <c r="J3" s="5">
        <f>B1091</f>
        <v>0.16</v>
      </c>
      <c r="K3" s="6">
        <f>D252</f>
        <v>0.46</v>
      </c>
      <c r="L3" s="6">
        <f>D650</f>
        <v>0.43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0.05</v>
      </c>
      <c r="C4" s="3">
        <v>339.73</v>
      </c>
      <c r="D4" s="3">
        <v>0.3</v>
      </c>
    </row>
    <row r="5" spans="1:16" x14ac:dyDescent="0.2">
      <c r="A5" s="4">
        <v>340.11099999999999</v>
      </c>
      <c r="B5" s="4">
        <v>-0.11</v>
      </c>
      <c r="C5" s="3">
        <v>340.11099999999999</v>
      </c>
      <c r="D5" s="3">
        <v>0.39</v>
      </c>
    </row>
    <row r="6" spans="1:16" x14ac:dyDescent="0.2">
      <c r="A6" s="4">
        <v>340.49299999999999</v>
      </c>
      <c r="B6" s="4">
        <v>-0.23</v>
      </c>
      <c r="C6" s="3">
        <v>340.49299999999999</v>
      </c>
      <c r="D6" s="3">
        <v>0.25</v>
      </c>
    </row>
    <row r="7" spans="1:16" x14ac:dyDescent="0.2">
      <c r="A7" s="4">
        <v>340.875</v>
      </c>
      <c r="B7" s="4">
        <v>-0.32</v>
      </c>
      <c r="C7" s="3">
        <v>340.875</v>
      </c>
      <c r="D7" s="3">
        <v>0.88</v>
      </c>
    </row>
    <row r="8" spans="1:16" x14ac:dyDescent="0.2">
      <c r="A8" s="4">
        <v>341.25599999999997</v>
      </c>
      <c r="B8" s="4">
        <v>-0.57999999999999996</v>
      </c>
      <c r="C8" s="3">
        <v>341.25599999999997</v>
      </c>
      <c r="D8" s="3">
        <v>0.43</v>
      </c>
    </row>
    <row r="9" spans="1:16" x14ac:dyDescent="0.2">
      <c r="A9" s="4">
        <v>341.63799999999998</v>
      </c>
      <c r="B9" s="4">
        <v>-0.56999999999999995</v>
      </c>
      <c r="C9" s="3">
        <v>341.63799999999998</v>
      </c>
      <c r="D9" s="3">
        <v>0.76</v>
      </c>
    </row>
    <row r="10" spans="1:16" x14ac:dyDescent="0.2">
      <c r="A10" s="4">
        <v>342.01900000000001</v>
      </c>
      <c r="B10" s="4">
        <v>-0.39</v>
      </c>
      <c r="C10" s="3">
        <v>342.01900000000001</v>
      </c>
      <c r="D10" s="3">
        <v>0.15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-0.36</v>
      </c>
    </row>
    <row r="13" spans="1:16" x14ac:dyDescent="0.2">
      <c r="A13" s="4">
        <v>343.16300000000001</v>
      </c>
      <c r="B13" s="4">
        <v>-3.24</v>
      </c>
      <c r="C13" s="3">
        <v>343.16300000000001</v>
      </c>
      <c r="D13" s="3">
        <v>-2.98</v>
      </c>
    </row>
    <row r="14" spans="1:16" x14ac:dyDescent="0.2">
      <c r="A14" s="4">
        <v>343.54399999999998</v>
      </c>
      <c r="B14" s="4">
        <v>0.01</v>
      </c>
      <c r="C14" s="3">
        <v>343.54399999999998</v>
      </c>
      <c r="D14" s="3">
        <v>1.82</v>
      </c>
    </row>
    <row r="15" spans="1:16" x14ac:dyDescent="0.2">
      <c r="A15" s="4">
        <v>343.92599999999999</v>
      </c>
      <c r="B15" s="4">
        <v>-0.02</v>
      </c>
      <c r="C15" s="3">
        <v>343.92599999999999</v>
      </c>
      <c r="D15" s="3">
        <v>0.34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0.41</v>
      </c>
    </row>
    <row r="17" spans="1:4" x14ac:dyDescent="0.2">
      <c r="A17" s="4">
        <v>344.68799999999999</v>
      </c>
      <c r="B17" s="4">
        <v>-0.08</v>
      </c>
      <c r="C17" s="3">
        <v>344.68799999999999</v>
      </c>
      <c r="D17" s="3">
        <v>0.08</v>
      </c>
    </row>
    <row r="18" spans="1:4" x14ac:dyDescent="0.2">
      <c r="A18" s="4">
        <v>345.06900000000002</v>
      </c>
      <c r="B18" s="4">
        <v>-0.03</v>
      </c>
      <c r="C18" s="3">
        <v>345.06900000000002</v>
      </c>
      <c r="D18" s="3">
        <v>0.05</v>
      </c>
    </row>
    <row r="19" spans="1:4" x14ac:dyDescent="0.2">
      <c r="A19" s="4">
        <v>345.45</v>
      </c>
      <c r="B19" s="4">
        <v>-0.06</v>
      </c>
      <c r="C19" s="3">
        <v>345.45</v>
      </c>
      <c r="D19" s="3">
        <v>0.6</v>
      </c>
    </row>
    <row r="20" spans="1:4" x14ac:dyDescent="0.2">
      <c r="A20" s="4">
        <v>345.83100000000002</v>
      </c>
      <c r="B20" s="4">
        <v>-0.49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-0.14000000000000001</v>
      </c>
    </row>
    <row r="22" spans="1:4" x14ac:dyDescent="0.2">
      <c r="A22" s="4">
        <v>346.59300000000002</v>
      </c>
      <c r="B22" s="4">
        <v>0.23</v>
      </c>
      <c r="C22" s="3">
        <v>346.59300000000002</v>
      </c>
      <c r="D22" s="3">
        <v>0.89</v>
      </c>
    </row>
    <row r="23" spans="1:4" x14ac:dyDescent="0.2">
      <c r="A23" s="4">
        <v>346.97399999999999</v>
      </c>
      <c r="B23" s="4">
        <v>0.27</v>
      </c>
      <c r="C23" s="3">
        <v>346.97399999999999</v>
      </c>
      <c r="D23" s="3">
        <v>0.48</v>
      </c>
    </row>
    <row r="24" spans="1:4" x14ac:dyDescent="0.2">
      <c r="A24" s="4">
        <v>347.35500000000002</v>
      </c>
      <c r="B24" s="4">
        <v>0.24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0.24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0.21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0.21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0.19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0.19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0.19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0.2</v>
      </c>
      <c r="C47" s="3">
        <v>356.10500000000002</v>
      </c>
      <c r="D47" s="3">
        <v>0.38</v>
      </c>
    </row>
    <row r="48" spans="1:4" x14ac:dyDescent="0.2">
      <c r="A48" s="4">
        <v>356.48500000000001</v>
      </c>
      <c r="B48" s="4">
        <v>0.2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0.19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0.18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0.17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0.16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0.16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0.14000000000000001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0.14000000000000001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0.14000000000000001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0.15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0.14000000000000001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0.14000000000000001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0.15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0.14000000000000001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0.32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0.1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0.32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0.09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0.33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0.33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0.33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0.33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0.34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0.34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0.34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0.35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0.35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0.35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0.35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0.35</v>
      </c>
    </row>
    <row r="126" spans="1:4" x14ac:dyDescent="0.2">
      <c r="A126" s="4">
        <v>386</v>
      </c>
      <c r="B126" s="4">
        <v>0.08</v>
      </c>
      <c r="C126" s="3">
        <v>386</v>
      </c>
      <c r="D126" s="3">
        <v>0.35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0.35</v>
      </c>
    </row>
    <row r="128" spans="1:4" x14ac:dyDescent="0.2">
      <c r="A128" s="4">
        <v>386.75400000000002</v>
      </c>
      <c r="B128" s="4">
        <v>0.08</v>
      </c>
      <c r="C128" s="3">
        <v>386.75400000000002</v>
      </c>
      <c r="D128" s="3">
        <v>0.35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0.35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0.36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0.36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0.36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0.36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0.37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0.37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0.37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0.37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0.37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0.37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0.37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0.37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0.37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0.37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0.37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0.37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0.37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0.37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0.37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0.37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0.37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0.37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0.37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0.37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0.37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0.37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0.37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0.38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0.38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0.38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0.38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0.38</v>
      </c>
    </row>
    <row r="166" spans="1:4" x14ac:dyDescent="0.2">
      <c r="A166" s="4">
        <v>401.041</v>
      </c>
      <c r="B166" s="4">
        <v>7.0000000000000007E-2</v>
      </c>
      <c r="C166" s="3">
        <v>401.041</v>
      </c>
      <c r="D166" s="3">
        <v>0.39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0.39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0.39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0.39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0.39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0.39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0.39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0.39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0.4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0.4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0.4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0.39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0.39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0.4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0.39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0.39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0.39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0.4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0.39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0.4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0.4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0.4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0.4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0.4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0.4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0.4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0.4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0.41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0.41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0.41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0.42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0.42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0.42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0.41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0.41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0.41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0.41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0.41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0.41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0.41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0.41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0.41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0.41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0.42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0.41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0.41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0.42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0.42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0.42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0.42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0.42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0.43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0.43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0.43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0.43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0.43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0.43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0.43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0.44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0.44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0.44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0.44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0.44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0.44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0.44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0.44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0.44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0.44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0.44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0.44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0.44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0.44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0.45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0.44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0.45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0.45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0.45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0.45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0.45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0.45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0.45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0.45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0.45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0.45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0.45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0.45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0.46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0.46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0.46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0.46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0.46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0.46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0.46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0.46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0.46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0.46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0.46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0.46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0.46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0.46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0.46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0.46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0.46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0.46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0.46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0.46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0.46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0.46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0.46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0.46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0.46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0.46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0.46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0.46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0.46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0.46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0.46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0.46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0.46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0.46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0.46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0.46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0.46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0.46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0.45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0.45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0.45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0.45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0.45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0.45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0.45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0.46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0.45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0.45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0.45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0.45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0.45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0.45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0.45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0.45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0.45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0.45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0.45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0.44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0.44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0.44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0.44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0.44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0.44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0.44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0.44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0.44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0.44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0.44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0.44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0.44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0.44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0.44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0.43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0.43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0.43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0.43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0.43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0.43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0.43</v>
      </c>
    </row>
    <row r="331" spans="1:4" x14ac:dyDescent="0.2">
      <c r="A331" s="4">
        <v>462.39400000000001</v>
      </c>
      <c r="B331" s="4">
        <v>7.0000000000000007E-2</v>
      </c>
      <c r="C331" s="3">
        <v>462.39400000000001</v>
      </c>
      <c r="D331" s="3">
        <v>0.42</v>
      </c>
    </row>
    <row r="332" spans="1:4" x14ac:dyDescent="0.2">
      <c r="A332" s="4">
        <v>462.762</v>
      </c>
      <c r="B332" s="4">
        <v>7.0000000000000007E-2</v>
      </c>
      <c r="C332" s="3">
        <v>462.762</v>
      </c>
      <c r="D332" s="3">
        <v>0.42</v>
      </c>
    </row>
    <row r="333" spans="1:4" x14ac:dyDescent="0.2">
      <c r="A333" s="4">
        <v>463.13099999999997</v>
      </c>
      <c r="B333" s="4">
        <v>7.0000000000000007E-2</v>
      </c>
      <c r="C333" s="3">
        <v>463.13099999999997</v>
      </c>
      <c r="D333" s="3">
        <v>0.42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0.42</v>
      </c>
    </row>
    <row r="335" spans="1:4" x14ac:dyDescent="0.2">
      <c r="A335" s="4">
        <v>463.86700000000002</v>
      </c>
      <c r="B335" s="4">
        <v>7.0000000000000007E-2</v>
      </c>
      <c r="C335" s="3">
        <v>463.86700000000002</v>
      </c>
      <c r="D335" s="3">
        <v>0.42</v>
      </c>
    </row>
    <row r="336" spans="1:4" x14ac:dyDescent="0.2">
      <c r="A336" s="4">
        <v>464.23500000000001</v>
      </c>
      <c r="B336" s="4">
        <v>7.0000000000000007E-2</v>
      </c>
      <c r="C336" s="3">
        <v>464.23500000000001</v>
      </c>
      <c r="D336" s="3">
        <v>0.42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0.42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0.42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0.42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0.42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0.42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0.41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0.41</v>
      </c>
    </row>
    <row r="344" spans="1:4" x14ac:dyDescent="0.2">
      <c r="A344" s="4">
        <v>467.18</v>
      </c>
      <c r="B344" s="4">
        <v>7.0000000000000007E-2</v>
      </c>
      <c r="C344" s="3">
        <v>467.18</v>
      </c>
      <c r="D344" s="3">
        <v>0.41</v>
      </c>
    </row>
    <row r="345" spans="1:4" x14ac:dyDescent="0.2">
      <c r="A345" s="4">
        <v>467.548</v>
      </c>
      <c r="B345" s="4">
        <v>7.0000000000000007E-2</v>
      </c>
      <c r="C345" s="3">
        <v>467.548</v>
      </c>
      <c r="D345" s="3">
        <v>0.41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0.41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0.41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0.41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0.41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0.41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0.41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0.4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0.4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0.4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0.4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0.4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0.4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0.4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0.4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0.39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0.39</v>
      </c>
    </row>
    <row r="362" spans="1:4" x14ac:dyDescent="0.2">
      <c r="A362" s="4">
        <v>473.79399999999998</v>
      </c>
      <c r="B362" s="4">
        <v>7.0000000000000007E-2</v>
      </c>
      <c r="C362" s="3">
        <v>473.79399999999998</v>
      </c>
      <c r="D362" s="3">
        <v>0.39</v>
      </c>
    </row>
    <row r="363" spans="1:4" x14ac:dyDescent="0.2">
      <c r="A363" s="4">
        <v>474.161</v>
      </c>
      <c r="B363" s="4">
        <v>7.0000000000000007E-2</v>
      </c>
      <c r="C363" s="3">
        <v>474.161</v>
      </c>
      <c r="D363" s="3">
        <v>0.39</v>
      </c>
    </row>
    <row r="364" spans="1:4" x14ac:dyDescent="0.2">
      <c r="A364" s="4">
        <v>474.52800000000002</v>
      </c>
      <c r="B364" s="4">
        <v>7.0000000000000007E-2</v>
      </c>
      <c r="C364" s="3">
        <v>474.52800000000002</v>
      </c>
      <c r="D364" s="3">
        <v>0.39</v>
      </c>
    </row>
    <row r="365" spans="1:4" x14ac:dyDescent="0.2">
      <c r="A365" s="4">
        <v>474.89499999999998</v>
      </c>
      <c r="B365" s="4">
        <v>7.0000000000000007E-2</v>
      </c>
      <c r="C365" s="3">
        <v>474.89499999999998</v>
      </c>
      <c r="D365" s="3">
        <v>0.39</v>
      </c>
    </row>
    <row r="366" spans="1:4" x14ac:dyDescent="0.2">
      <c r="A366" s="4">
        <v>475.262</v>
      </c>
      <c r="B366" s="4">
        <v>7.0000000000000007E-2</v>
      </c>
      <c r="C366" s="3">
        <v>475.262</v>
      </c>
      <c r="D366" s="3">
        <v>0.39</v>
      </c>
    </row>
    <row r="367" spans="1:4" x14ac:dyDescent="0.2">
      <c r="A367" s="4">
        <v>475.62900000000002</v>
      </c>
      <c r="B367" s="4">
        <v>7.0000000000000007E-2</v>
      </c>
      <c r="C367" s="3">
        <v>475.62900000000002</v>
      </c>
      <c r="D367" s="3">
        <v>0.39</v>
      </c>
    </row>
    <row r="368" spans="1:4" x14ac:dyDescent="0.2">
      <c r="A368" s="4">
        <v>475.99599999999998</v>
      </c>
      <c r="B368" s="4">
        <v>7.0000000000000007E-2</v>
      </c>
      <c r="C368" s="3">
        <v>475.99599999999998</v>
      </c>
      <c r="D368" s="3">
        <v>0.38</v>
      </c>
    </row>
    <row r="369" spans="1:4" x14ac:dyDescent="0.2">
      <c r="A369" s="4">
        <v>476.363</v>
      </c>
      <c r="B369" s="4">
        <v>7.0000000000000007E-2</v>
      </c>
      <c r="C369" s="3">
        <v>476.363</v>
      </c>
      <c r="D369" s="3">
        <v>0.38</v>
      </c>
    </row>
    <row r="370" spans="1:4" x14ac:dyDescent="0.2">
      <c r="A370" s="4">
        <v>476.73</v>
      </c>
      <c r="B370" s="4">
        <v>7.0000000000000007E-2</v>
      </c>
      <c r="C370" s="3">
        <v>476.73</v>
      </c>
      <c r="D370" s="3">
        <v>0.38</v>
      </c>
    </row>
    <row r="371" spans="1:4" x14ac:dyDescent="0.2">
      <c r="A371" s="4">
        <v>477.09699999999998</v>
      </c>
      <c r="B371" s="4">
        <v>7.0000000000000007E-2</v>
      </c>
      <c r="C371" s="3">
        <v>477.09699999999998</v>
      </c>
      <c r="D371" s="3">
        <v>0.38</v>
      </c>
    </row>
    <row r="372" spans="1:4" x14ac:dyDescent="0.2">
      <c r="A372" s="4">
        <v>477.46300000000002</v>
      </c>
      <c r="B372" s="4">
        <v>7.0000000000000007E-2</v>
      </c>
      <c r="C372" s="3">
        <v>477.46300000000002</v>
      </c>
      <c r="D372" s="3">
        <v>0.38</v>
      </c>
    </row>
    <row r="373" spans="1:4" x14ac:dyDescent="0.2">
      <c r="A373" s="4">
        <v>477.83</v>
      </c>
      <c r="B373" s="4">
        <v>7.0000000000000007E-2</v>
      </c>
      <c r="C373" s="3">
        <v>477.83</v>
      </c>
      <c r="D373" s="3">
        <v>0.38</v>
      </c>
    </row>
    <row r="374" spans="1:4" x14ac:dyDescent="0.2">
      <c r="A374" s="4">
        <v>478.19600000000003</v>
      </c>
      <c r="B374" s="4">
        <v>7.0000000000000007E-2</v>
      </c>
      <c r="C374" s="3">
        <v>478.19600000000003</v>
      </c>
      <c r="D374" s="3">
        <v>0.38</v>
      </c>
    </row>
    <row r="375" spans="1:4" x14ac:dyDescent="0.2">
      <c r="A375" s="4">
        <v>478.56299999999999</v>
      </c>
      <c r="B375" s="4">
        <v>7.0000000000000007E-2</v>
      </c>
      <c r="C375" s="3">
        <v>478.56299999999999</v>
      </c>
      <c r="D375" s="3">
        <v>0.38</v>
      </c>
    </row>
    <row r="376" spans="1:4" x14ac:dyDescent="0.2">
      <c r="A376" s="4">
        <v>478.93</v>
      </c>
      <c r="B376" s="4">
        <v>7.0000000000000007E-2</v>
      </c>
      <c r="C376" s="3">
        <v>478.93</v>
      </c>
      <c r="D376" s="3">
        <v>0.37</v>
      </c>
    </row>
    <row r="377" spans="1:4" x14ac:dyDescent="0.2">
      <c r="A377" s="4">
        <v>479.29599999999999</v>
      </c>
      <c r="B377" s="4">
        <v>7.0000000000000007E-2</v>
      </c>
      <c r="C377" s="3">
        <v>479.29599999999999</v>
      </c>
      <c r="D377" s="3">
        <v>0.37</v>
      </c>
    </row>
    <row r="378" spans="1:4" x14ac:dyDescent="0.2">
      <c r="A378" s="4">
        <v>479.66300000000001</v>
      </c>
      <c r="B378" s="4">
        <v>7.0000000000000007E-2</v>
      </c>
      <c r="C378" s="3">
        <v>479.66300000000001</v>
      </c>
      <c r="D378" s="3">
        <v>0.37</v>
      </c>
    </row>
    <row r="379" spans="1:4" x14ac:dyDescent="0.2">
      <c r="A379" s="4">
        <v>480.029</v>
      </c>
      <c r="B379" s="4">
        <v>7.0000000000000007E-2</v>
      </c>
      <c r="C379" s="3">
        <v>480.029</v>
      </c>
      <c r="D379" s="3">
        <v>0.37</v>
      </c>
    </row>
    <row r="380" spans="1:4" x14ac:dyDescent="0.2">
      <c r="A380" s="4">
        <v>480.39499999999998</v>
      </c>
      <c r="B380" s="4">
        <v>7.0000000000000007E-2</v>
      </c>
      <c r="C380" s="3">
        <v>480.39499999999998</v>
      </c>
      <c r="D380" s="3">
        <v>0.37</v>
      </c>
    </row>
    <row r="381" spans="1:4" x14ac:dyDescent="0.2">
      <c r="A381" s="4">
        <v>480.762</v>
      </c>
      <c r="B381" s="4">
        <v>7.0000000000000007E-2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7.0000000000000007E-2</v>
      </c>
      <c r="C382" s="3">
        <v>481.12799999999999</v>
      </c>
      <c r="D382" s="3">
        <v>0.37</v>
      </c>
    </row>
    <row r="383" spans="1:4" x14ac:dyDescent="0.2">
      <c r="A383" s="4">
        <v>481.49400000000003</v>
      </c>
      <c r="B383" s="4">
        <v>7.0000000000000007E-2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7.0000000000000007E-2</v>
      </c>
      <c r="C384" s="3">
        <v>481.86</v>
      </c>
      <c r="D384" s="3">
        <v>0.37</v>
      </c>
    </row>
    <row r="385" spans="1:4" x14ac:dyDescent="0.2">
      <c r="A385" s="4">
        <v>482.226</v>
      </c>
      <c r="B385" s="4">
        <v>7.0000000000000007E-2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7.0000000000000007E-2</v>
      </c>
      <c r="C386" s="3">
        <v>482.59300000000002</v>
      </c>
      <c r="D386" s="3">
        <v>0.36</v>
      </c>
    </row>
    <row r="387" spans="1:4" x14ac:dyDescent="0.2">
      <c r="A387" s="4">
        <v>482.959</v>
      </c>
      <c r="B387" s="4">
        <v>7.0000000000000007E-2</v>
      </c>
      <c r="C387" s="3">
        <v>482.959</v>
      </c>
      <c r="D387" s="3">
        <v>0.36</v>
      </c>
    </row>
    <row r="388" spans="1:4" x14ac:dyDescent="0.2">
      <c r="A388" s="4">
        <v>483.32499999999999</v>
      </c>
      <c r="B388" s="4">
        <v>7.0000000000000007E-2</v>
      </c>
      <c r="C388" s="3">
        <v>483.32499999999999</v>
      </c>
      <c r="D388" s="3">
        <v>0.36</v>
      </c>
    </row>
    <row r="389" spans="1:4" x14ac:dyDescent="0.2">
      <c r="A389" s="4">
        <v>483.69099999999997</v>
      </c>
      <c r="B389" s="4">
        <v>7.0000000000000007E-2</v>
      </c>
      <c r="C389" s="3">
        <v>483.69099999999997</v>
      </c>
      <c r="D389" s="3">
        <v>0.36</v>
      </c>
    </row>
    <row r="390" spans="1:4" x14ac:dyDescent="0.2">
      <c r="A390" s="4">
        <v>484.05599999999998</v>
      </c>
      <c r="B390" s="4">
        <v>7.0000000000000007E-2</v>
      </c>
      <c r="C390" s="3">
        <v>484.05599999999998</v>
      </c>
      <c r="D390" s="3">
        <v>0.36</v>
      </c>
    </row>
    <row r="391" spans="1:4" x14ac:dyDescent="0.2">
      <c r="A391" s="4">
        <v>484.42200000000003</v>
      </c>
      <c r="B391" s="4">
        <v>7.0000000000000007E-2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7.0000000000000007E-2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7.0000000000000007E-2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7.0000000000000007E-2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7.0000000000000007E-2</v>
      </c>
      <c r="C395" s="3">
        <v>485.88600000000002</v>
      </c>
      <c r="D395" s="3">
        <v>0.35</v>
      </c>
    </row>
    <row r="396" spans="1:4" x14ac:dyDescent="0.2">
      <c r="A396" s="4">
        <v>486.25099999999998</v>
      </c>
      <c r="B396" s="4">
        <v>7.0000000000000007E-2</v>
      </c>
      <c r="C396" s="3">
        <v>486.25099999999998</v>
      </c>
      <c r="D396" s="3">
        <v>0.35</v>
      </c>
    </row>
    <row r="397" spans="1:4" x14ac:dyDescent="0.2">
      <c r="A397" s="4">
        <v>486.61700000000002</v>
      </c>
      <c r="B397" s="4">
        <v>7.0000000000000007E-2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7.0000000000000007E-2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7.0000000000000007E-2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7.0000000000000007E-2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7.0000000000000007E-2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7.0000000000000007E-2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7.0000000000000007E-2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7.0000000000000007E-2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7.0000000000000007E-2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7.0000000000000007E-2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7.0000000000000007E-2</v>
      </c>
      <c r="C407" s="3">
        <v>490.27100000000002</v>
      </c>
      <c r="D407" s="3">
        <v>0.34</v>
      </c>
    </row>
    <row r="408" spans="1:4" x14ac:dyDescent="0.2">
      <c r="A408" s="4">
        <v>490.63600000000002</v>
      </c>
      <c r="B408" s="4">
        <v>7.0000000000000007E-2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7.0000000000000007E-2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7.0000000000000007E-2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7.0000000000000007E-2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7.0000000000000007E-2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7.0000000000000007E-2</v>
      </c>
      <c r="C413" s="3">
        <v>492.46100000000001</v>
      </c>
      <c r="D413" s="3">
        <v>0.34</v>
      </c>
    </row>
    <row r="414" spans="1:4" x14ac:dyDescent="0.2">
      <c r="A414" s="4">
        <v>492.82600000000002</v>
      </c>
      <c r="B414" s="4">
        <v>7.0000000000000007E-2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7.0000000000000007E-2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7.0000000000000007E-2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7.0000000000000007E-2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7.0000000000000007E-2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7.0000000000000007E-2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7.0000000000000007E-2</v>
      </c>
      <c r="C420" s="3">
        <v>495.01499999999999</v>
      </c>
      <c r="D420" s="3">
        <v>0.33</v>
      </c>
    </row>
    <row r="421" spans="1:4" x14ac:dyDescent="0.2">
      <c r="A421" s="4">
        <v>495.37900000000002</v>
      </c>
      <c r="B421" s="4">
        <v>7.0000000000000007E-2</v>
      </c>
      <c r="C421" s="3">
        <v>495.37900000000002</v>
      </c>
      <c r="D421" s="3">
        <v>0.33</v>
      </c>
    </row>
    <row r="422" spans="1:4" x14ac:dyDescent="0.2">
      <c r="A422" s="4">
        <v>495.74400000000003</v>
      </c>
      <c r="B422" s="4">
        <v>7.0000000000000007E-2</v>
      </c>
      <c r="C422" s="3">
        <v>495.74400000000003</v>
      </c>
      <c r="D422" s="3">
        <v>0.33</v>
      </c>
    </row>
    <row r="423" spans="1:4" x14ac:dyDescent="0.2">
      <c r="A423" s="4">
        <v>496.108</v>
      </c>
      <c r="B423" s="4">
        <v>7.0000000000000007E-2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7.0000000000000007E-2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7.0000000000000007E-2</v>
      </c>
      <c r="C425" s="3">
        <v>496.83699999999999</v>
      </c>
      <c r="D425" s="3">
        <v>0.32</v>
      </c>
    </row>
    <row r="426" spans="1:4" x14ac:dyDescent="0.2">
      <c r="A426" s="4">
        <v>497.202</v>
      </c>
      <c r="B426" s="4">
        <v>7.0000000000000007E-2</v>
      </c>
      <c r="C426" s="3">
        <v>497.202</v>
      </c>
      <c r="D426" s="3">
        <v>0.32</v>
      </c>
    </row>
    <row r="427" spans="1:4" x14ac:dyDescent="0.2">
      <c r="A427" s="4">
        <v>497.56599999999997</v>
      </c>
      <c r="B427" s="4">
        <v>7.0000000000000007E-2</v>
      </c>
      <c r="C427" s="3">
        <v>497.56599999999997</v>
      </c>
      <c r="D427" s="3">
        <v>0.32</v>
      </c>
    </row>
    <row r="428" spans="1:4" x14ac:dyDescent="0.2">
      <c r="A428" s="4">
        <v>497.93</v>
      </c>
      <c r="B428" s="4">
        <v>7.0000000000000007E-2</v>
      </c>
      <c r="C428" s="3">
        <v>497.93</v>
      </c>
      <c r="D428" s="3">
        <v>0.32</v>
      </c>
    </row>
    <row r="429" spans="1:4" x14ac:dyDescent="0.2">
      <c r="A429" s="4">
        <v>498.29500000000002</v>
      </c>
      <c r="B429" s="4">
        <v>7.0000000000000007E-2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7.0000000000000007E-2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7.0000000000000007E-2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7.0000000000000007E-2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7.0000000000000007E-2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7.0000000000000007E-2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7.0000000000000007E-2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7.0000000000000007E-2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7.0000000000000007E-2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7.0000000000000007E-2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7.0000000000000007E-2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7.0000000000000007E-2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7.0000000000000007E-2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7.0000000000000007E-2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7.0000000000000007E-2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7.0000000000000007E-2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7.0000000000000007E-2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7.0000000000000007E-2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7.0000000000000007E-2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7.0000000000000007E-2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7.0000000000000007E-2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7.0000000000000007E-2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7.0000000000000007E-2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7.0000000000000007E-2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7.0000000000000007E-2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7.0000000000000007E-2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7.0000000000000007E-2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7.0000000000000007E-2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7.0000000000000007E-2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7.0000000000000007E-2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7.0000000000000007E-2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7.0000000000000007E-2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7.0000000000000007E-2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7.0000000000000007E-2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7.0000000000000007E-2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7.0000000000000007E-2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7.0000000000000007E-2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0.31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0.31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0.31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0.31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0.32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0.32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0.32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0.32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0.32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0.32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0.33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0.33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0.33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0.34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0.34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0.35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0.35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0.36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0.36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0.37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0.42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0.43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0.43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0.43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0.43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0.43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0.43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0.43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0.08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0.08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0.08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0.08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0.08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0.08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0.08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0.08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0.08</v>
      </c>
      <c r="C673" s="3">
        <v>585.87199999999996</v>
      </c>
      <c r="D673" s="3">
        <v>0.42</v>
      </c>
    </row>
    <row r="674" spans="1:4" x14ac:dyDescent="0.2">
      <c r="A674" s="4">
        <v>586.22500000000002</v>
      </c>
      <c r="B674" s="4">
        <v>0.08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0.08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0.08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0.08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0.08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0.08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0.08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0.08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0.08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0.08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0.08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0.08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0.08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0.08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0.08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0.08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0.08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0.08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0.08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0.08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0.08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0.08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0.08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0.08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0.08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0.08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0.08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0.08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0.08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0.27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0.26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0.26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0.25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0.25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0.24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0.14000000000000001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0.14000000000000001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0.13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0.13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0.13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0.12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0.12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0.12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0.12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0.12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0.12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0.11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0.11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0.11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0.11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0.11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0.11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0.11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0.1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0.1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0.21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0.21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0.2</v>
      </c>
      <c r="C1269" s="3">
        <v>788.245</v>
      </c>
      <c r="D1269" s="3">
        <v>0.2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0.2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0.2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0.2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0.19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0.19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0.19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0.19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0.19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0.19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0.19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0.2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0.23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0.24</v>
      </c>
      <c r="C1406" s="3">
        <v>832.303</v>
      </c>
      <c r="D1406" s="3">
        <v>0.24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0.26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0.28000000000000003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0.28000000000000003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0.28000000000000003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0.28000000000000003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0.28999999999999998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0.28999999999999998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0.3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0.3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0.3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0.32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0.32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0.33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0.33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0.35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0.4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0.42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0.43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0.52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0.66</v>
      </c>
      <c r="C1732" s="3">
        <v>933.20600000000002</v>
      </c>
      <c r="D1732" s="3">
        <v>0.66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0.69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0.71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0.72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0.74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0.75</v>
      </c>
      <c r="C1744" s="3">
        <v>936.81200000000001</v>
      </c>
      <c r="D1744" s="3">
        <v>0.75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0.78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0.79</v>
      </c>
      <c r="C1749" s="3">
        <v>938.31200000000001</v>
      </c>
      <c r="D1749" s="3">
        <v>0.79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0.8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0.83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0.84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0.85</v>
      </c>
      <c r="C1756" s="3">
        <v>940.41</v>
      </c>
      <c r="D1756" s="3">
        <v>0.85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0.86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0.87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0.88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0.89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0.9</v>
      </c>
    </row>
    <row r="1762" spans="1:4" x14ac:dyDescent="0.2">
      <c r="A1762" s="4">
        <v>942.20600000000002</v>
      </c>
      <c r="B1762" s="4">
        <v>0.91</v>
      </c>
      <c r="C1762" s="3">
        <v>942.20600000000002</v>
      </c>
      <c r="D1762" s="3">
        <v>0.91</v>
      </c>
    </row>
    <row r="1763" spans="1:4" x14ac:dyDescent="0.2">
      <c r="A1763" s="4">
        <v>942.505</v>
      </c>
      <c r="B1763" s="4">
        <v>0.91</v>
      </c>
      <c r="C1763" s="3">
        <v>942.505</v>
      </c>
      <c r="D1763" s="3">
        <v>0.92</v>
      </c>
    </row>
    <row r="1764" spans="1:4" x14ac:dyDescent="0.2">
      <c r="A1764" s="4">
        <v>942.80399999999997</v>
      </c>
      <c r="B1764" s="4">
        <v>0.92</v>
      </c>
      <c r="C1764" s="3">
        <v>942.80399999999997</v>
      </c>
      <c r="D1764" s="3">
        <v>0.93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0.94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0.95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0.96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0.97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0.98</v>
      </c>
    </row>
    <row r="1770" spans="1:4" x14ac:dyDescent="0.2">
      <c r="A1770" s="4">
        <v>944.59699999999998</v>
      </c>
      <c r="B1770" s="4">
        <v>0.99</v>
      </c>
      <c r="C1770" s="3">
        <v>944.59699999999998</v>
      </c>
      <c r="D1770" s="3">
        <v>0.99</v>
      </c>
    </row>
    <row r="1771" spans="1:4" x14ac:dyDescent="0.2">
      <c r="A1771" s="4">
        <v>944.89599999999996</v>
      </c>
      <c r="B1771" s="4">
        <v>1</v>
      </c>
      <c r="C1771" s="3">
        <v>944.89599999999996</v>
      </c>
      <c r="D1771" s="3">
        <v>1</v>
      </c>
    </row>
    <row r="1772" spans="1:4" x14ac:dyDescent="0.2">
      <c r="A1772" s="4">
        <v>945.19500000000005</v>
      </c>
      <c r="B1772" s="4">
        <v>1.01</v>
      </c>
      <c r="C1772" s="3">
        <v>945.19500000000005</v>
      </c>
      <c r="D1772" s="3">
        <v>1.02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1.02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1.03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1.04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1.1100000000000001</v>
      </c>
      <c r="C1781" s="3">
        <v>947.88</v>
      </c>
      <c r="D1781" s="3">
        <v>1.1200000000000001</v>
      </c>
    </row>
    <row r="1782" spans="1:4" x14ac:dyDescent="0.2">
      <c r="A1782" s="4">
        <v>948.178</v>
      </c>
      <c r="B1782" s="4">
        <v>1.1200000000000001</v>
      </c>
      <c r="C1782" s="3">
        <v>948.178</v>
      </c>
      <c r="D1782" s="3">
        <v>1.1299999999999999</v>
      </c>
    </row>
    <row r="1783" spans="1:4" x14ac:dyDescent="0.2">
      <c r="A1783" s="4">
        <v>948.476</v>
      </c>
      <c r="B1783" s="4">
        <v>1.1299999999999999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1.1499999999999999</v>
      </c>
      <c r="C1784" s="3">
        <v>948.774</v>
      </c>
      <c r="D1784" s="3">
        <v>1.1499999999999999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1.1599999999999999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1.18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1.19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1.23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1.26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1.28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1.31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1.33</v>
      </c>
    </row>
    <row r="1797" spans="1:4" x14ac:dyDescent="0.2">
      <c r="A1797" s="4">
        <v>952.64300000000003</v>
      </c>
      <c r="B1797" s="4">
        <v>1.34</v>
      </c>
      <c r="C1797" s="3">
        <v>952.64300000000003</v>
      </c>
      <c r="D1797" s="3">
        <v>1.35</v>
      </c>
    </row>
    <row r="1798" spans="1:4" x14ac:dyDescent="0.2">
      <c r="A1798" s="4">
        <v>952.94</v>
      </c>
      <c r="B1798" s="4">
        <v>1.36</v>
      </c>
      <c r="C1798" s="3">
        <v>952.94</v>
      </c>
      <c r="D1798" s="3">
        <v>1.37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1.39</v>
      </c>
    </row>
    <row r="1800" spans="1:4" x14ac:dyDescent="0.2">
      <c r="A1800" s="4">
        <v>953.53399999999999</v>
      </c>
      <c r="B1800" s="4">
        <v>1.39</v>
      </c>
      <c r="C1800" s="3">
        <v>953.53399999999999</v>
      </c>
      <c r="D1800" s="3">
        <v>1.41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1.42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1.44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1.45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1.51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1.53</v>
      </c>
    </row>
    <row r="1809" spans="1:4" x14ac:dyDescent="0.2">
      <c r="A1809" s="4">
        <v>956.20500000000004</v>
      </c>
      <c r="B1809" s="4">
        <v>1.54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1.57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1.6</v>
      </c>
      <c r="C1811" s="3">
        <v>956.798</v>
      </c>
      <c r="D1811" s="3">
        <v>1.58</v>
      </c>
    </row>
    <row r="1812" spans="1:4" x14ac:dyDescent="0.2">
      <c r="A1812" s="4">
        <v>957.09500000000003</v>
      </c>
      <c r="B1812" s="4">
        <v>1.6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1.62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1.63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1.64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1.65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1.65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1.66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1.68</v>
      </c>
      <c r="C1819" s="3">
        <v>959.16800000000001</v>
      </c>
      <c r="D1819" s="3">
        <v>1.67</v>
      </c>
    </row>
    <row r="1820" spans="1:4" x14ac:dyDescent="0.2">
      <c r="A1820" s="4">
        <v>959.46400000000006</v>
      </c>
      <c r="B1820" s="4">
        <v>1.67</v>
      </c>
      <c r="C1820" s="3">
        <v>959.46400000000006</v>
      </c>
      <c r="D1820" s="3">
        <v>1.69</v>
      </c>
    </row>
    <row r="1821" spans="1:4" x14ac:dyDescent="0.2">
      <c r="A1821" s="4">
        <v>959.76</v>
      </c>
      <c r="B1821" s="4">
        <v>1.69</v>
      </c>
      <c r="C1821" s="3">
        <v>959.76</v>
      </c>
      <c r="D1821" s="3">
        <v>1.7</v>
      </c>
    </row>
    <row r="1822" spans="1:4" x14ac:dyDescent="0.2">
      <c r="A1822" s="4">
        <v>960.05600000000004</v>
      </c>
      <c r="B1822" s="4">
        <v>1.69</v>
      </c>
      <c r="C1822" s="3">
        <v>960.05600000000004</v>
      </c>
      <c r="D1822" s="3">
        <v>1.71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1.72</v>
      </c>
    </row>
    <row r="1824" spans="1:4" x14ac:dyDescent="0.2">
      <c r="A1824" s="4">
        <v>960.64800000000002</v>
      </c>
      <c r="B1824" s="4">
        <v>1.7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1.75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1.75</v>
      </c>
    </row>
    <row r="1827" spans="1:4" x14ac:dyDescent="0.2">
      <c r="A1827" s="4">
        <v>961.53499999999997</v>
      </c>
      <c r="B1827" s="4">
        <v>1.72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1.73</v>
      </c>
      <c r="C1828" s="3">
        <v>961.83</v>
      </c>
      <c r="D1828" s="3">
        <v>1.74</v>
      </c>
    </row>
    <row r="1829" spans="1:4" x14ac:dyDescent="0.2">
      <c r="A1829" s="4">
        <v>962.12599999999998</v>
      </c>
      <c r="B1829" s="4">
        <v>1.73</v>
      </c>
      <c r="C1829" s="3">
        <v>962.12599999999998</v>
      </c>
      <c r="D1829" s="3">
        <v>1.75</v>
      </c>
    </row>
    <row r="1830" spans="1:4" x14ac:dyDescent="0.2">
      <c r="A1830" s="4">
        <v>962.42100000000005</v>
      </c>
      <c r="B1830" s="4">
        <v>1.73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1.75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1.77</v>
      </c>
      <c r="C1832" s="3">
        <v>963.01199999999994</v>
      </c>
      <c r="D1832" s="3">
        <v>1.75</v>
      </c>
    </row>
    <row r="1833" spans="1:4" x14ac:dyDescent="0.2">
      <c r="A1833" s="4">
        <v>963.30700000000002</v>
      </c>
      <c r="B1833" s="4">
        <v>1.77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1.78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1.76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1.77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1.8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1.8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1.8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1.78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1.77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1.78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1.78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1.8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1.81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1.75</v>
      </c>
      <c r="C1850" s="3">
        <v>968.31799999999998</v>
      </c>
      <c r="D1850" s="3">
        <v>1.79</v>
      </c>
    </row>
    <row r="1851" spans="1:4" x14ac:dyDescent="0.2">
      <c r="A1851" s="4">
        <v>968.61300000000006</v>
      </c>
      <c r="B1851" s="4">
        <v>1.78</v>
      </c>
      <c r="C1851" s="3">
        <v>968.61300000000006</v>
      </c>
      <c r="D1851" s="3">
        <v>1.82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1.84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1.84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1.86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1.84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1.81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1.82</v>
      </c>
    </row>
    <row r="1863" spans="1:4" x14ac:dyDescent="0.2">
      <c r="A1863" s="4">
        <v>972.14</v>
      </c>
      <c r="B1863" s="4">
        <v>1.78</v>
      </c>
      <c r="C1863" s="3">
        <v>972.14</v>
      </c>
      <c r="D1863" s="3">
        <v>1.84</v>
      </c>
    </row>
    <row r="1864" spans="1:4" x14ac:dyDescent="0.2">
      <c r="A1864" s="4">
        <v>972.43299999999999</v>
      </c>
      <c r="B1864" s="4">
        <v>1.78</v>
      </c>
      <c r="C1864" s="3">
        <v>972.43299999999999</v>
      </c>
      <c r="D1864" s="3">
        <v>1.83</v>
      </c>
    </row>
    <row r="1865" spans="1:4" x14ac:dyDescent="0.2">
      <c r="A1865" s="4">
        <v>972.72699999999998</v>
      </c>
      <c r="B1865" s="4">
        <v>1.82</v>
      </c>
      <c r="C1865" s="3">
        <v>972.72699999999998</v>
      </c>
      <c r="D1865" s="3">
        <v>1.86</v>
      </c>
    </row>
    <row r="1866" spans="1:4" x14ac:dyDescent="0.2">
      <c r="A1866" s="4">
        <v>973.02</v>
      </c>
      <c r="B1866" s="4">
        <v>1.84</v>
      </c>
      <c r="C1866" s="3">
        <v>973.02</v>
      </c>
      <c r="D1866" s="3">
        <v>1.84</v>
      </c>
    </row>
    <row r="1867" spans="1:4" x14ac:dyDescent="0.2">
      <c r="A1867" s="4">
        <v>973.31399999999996</v>
      </c>
      <c r="B1867" s="4">
        <v>1.89</v>
      </c>
      <c r="C1867" s="3">
        <v>973.31399999999996</v>
      </c>
      <c r="D1867" s="3">
        <v>1.81</v>
      </c>
    </row>
    <row r="1868" spans="1:4" x14ac:dyDescent="0.2">
      <c r="A1868" s="4">
        <v>973.60699999999997</v>
      </c>
      <c r="B1868" s="4">
        <v>1.87</v>
      </c>
      <c r="C1868" s="3">
        <v>973.60699999999997</v>
      </c>
      <c r="D1868" s="3">
        <v>1.8</v>
      </c>
    </row>
    <row r="1869" spans="1:4" x14ac:dyDescent="0.2">
      <c r="A1869" s="4">
        <v>973.9</v>
      </c>
      <c r="B1869" s="4">
        <v>1.87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1.88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1.9</v>
      </c>
      <c r="C1871" s="3">
        <v>974.48699999999997</v>
      </c>
      <c r="D1871" s="3">
        <v>1.82</v>
      </c>
    </row>
    <row r="1872" spans="1:4" x14ac:dyDescent="0.2">
      <c r="A1872" s="4">
        <v>974.78</v>
      </c>
      <c r="B1872" s="4">
        <v>1.89</v>
      </c>
      <c r="C1872" s="3">
        <v>974.78</v>
      </c>
      <c r="D1872" s="3">
        <v>1.79</v>
      </c>
    </row>
    <row r="1873" spans="1:4" x14ac:dyDescent="0.2">
      <c r="A1873" s="4">
        <v>975.07299999999998</v>
      </c>
      <c r="B1873" s="4">
        <v>1.83</v>
      </c>
      <c r="C1873" s="3">
        <v>975.07299999999998</v>
      </c>
      <c r="D1873" s="3">
        <v>1.79</v>
      </c>
    </row>
    <row r="1874" spans="1:4" x14ac:dyDescent="0.2">
      <c r="A1874" s="4">
        <v>975.36599999999999</v>
      </c>
      <c r="B1874" s="4">
        <v>1.79</v>
      </c>
      <c r="C1874" s="3">
        <v>975.36599999999999</v>
      </c>
      <c r="D1874" s="3">
        <v>1.83</v>
      </c>
    </row>
    <row r="1875" spans="1:4" x14ac:dyDescent="0.2">
      <c r="A1875" s="4">
        <v>975.65899999999999</v>
      </c>
      <c r="B1875" s="4">
        <v>1.8</v>
      </c>
      <c r="C1875" s="3">
        <v>975.65899999999999</v>
      </c>
      <c r="D1875" s="3">
        <v>1.82</v>
      </c>
    </row>
    <row r="1876" spans="1:4" x14ac:dyDescent="0.2">
      <c r="A1876" s="4">
        <v>975.952</v>
      </c>
      <c r="B1876" s="4">
        <v>1.81</v>
      </c>
      <c r="C1876" s="3">
        <v>975.952</v>
      </c>
      <c r="D1876" s="3">
        <v>1.85</v>
      </c>
    </row>
    <row r="1877" spans="1:4" x14ac:dyDescent="0.2">
      <c r="A1877" s="4">
        <v>976.24400000000003</v>
      </c>
      <c r="B1877" s="4">
        <v>1.77</v>
      </c>
      <c r="C1877" s="3">
        <v>976.24400000000003</v>
      </c>
      <c r="D1877" s="3">
        <v>1.84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1.82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1.84</v>
      </c>
    </row>
    <row r="1880" spans="1:4" x14ac:dyDescent="0.2">
      <c r="A1880" s="4">
        <v>977.12300000000005</v>
      </c>
      <c r="B1880" s="4">
        <v>1.74</v>
      </c>
      <c r="C1880" s="3">
        <v>977.12300000000005</v>
      </c>
      <c r="D1880" s="3">
        <v>1.9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1.9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1.92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1.89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1.93</v>
      </c>
    </row>
    <row r="1885" spans="1:4" x14ac:dyDescent="0.2">
      <c r="A1885" s="4">
        <v>978.58500000000004</v>
      </c>
      <c r="B1885" s="4">
        <v>1.76</v>
      </c>
      <c r="C1885" s="3">
        <v>978.58500000000004</v>
      </c>
      <c r="D1885" s="3">
        <v>1.93</v>
      </c>
    </row>
    <row r="1886" spans="1:4" x14ac:dyDescent="0.2">
      <c r="A1886" s="4">
        <v>978.87699999999995</v>
      </c>
      <c r="B1886" s="4">
        <v>1.76</v>
      </c>
      <c r="C1886" s="3">
        <v>978.87699999999995</v>
      </c>
      <c r="D1886" s="3">
        <v>1.88</v>
      </c>
    </row>
    <row r="1887" spans="1:4" x14ac:dyDescent="0.2">
      <c r="A1887" s="4">
        <v>979.17</v>
      </c>
      <c r="B1887" s="4">
        <v>1.77</v>
      </c>
      <c r="C1887" s="3">
        <v>979.17</v>
      </c>
      <c r="D1887" s="3">
        <v>1.85</v>
      </c>
    </row>
    <row r="1888" spans="1:4" x14ac:dyDescent="0.2">
      <c r="A1888" s="4">
        <v>979.46199999999999</v>
      </c>
      <c r="B1888" s="4">
        <v>1.8</v>
      </c>
      <c r="C1888" s="3">
        <v>979.46199999999999</v>
      </c>
      <c r="D1888" s="3">
        <v>1.86</v>
      </c>
    </row>
    <row r="1889" spans="1:4" x14ac:dyDescent="0.2">
      <c r="A1889" s="4">
        <v>979.75400000000002</v>
      </c>
      <c r="B1889" s="4">
        <v>1.8</v>
      </c>
      <c r="C1889" s="3">
        <v>979.75400000000002</v>
      </c>
      <c r="D1889" s="3">
        <v>1.84</v>
      </c>
    </row>
    <row r="1890" spans="1:4" x14ac:dyDescent="0.2">
      <c r="A1890" s="4">
        <v>980.04600000000005</v>
      </c>
      <c r="B1890" s="4">
        <v>1.83</v>
      </c>
      <c r="C1890" s="3">
        <v>980.04600000000005</v>
      </c>
      <c r="D1890" s="3">
        <v>1.86</v>
      </c>
    </row>
    <row r="1891" spans="1:4" x14ac:dyDescent="0.2">
      <c r="A1891" s="4">
        <v>980.33799999999997</v>
      </c>
      <c r="B1891" s="4">
        <v>1.81</v>
      </c>
      <c r="C1891" s="3">
        <v>980.33799999999997</v>
      </c>
      <c r="D1891" s="3">
        <v>1.78</v>
      </c>
    </row>
    <row r="1892" spans="1:4" x14ac:dyDescent="0.2">
      <c r="A1892" s="4">
        <v>980.63</v>
      </c>
      <c r="B1892" s="4">
        <v>1.77</v>
      </c>
      <c r="C1892" s="3">
        <v>980.63</v>
      </c>
      <c r="D1892" s="3">
        <v>1.77</v>
      </c>
    </row>
    <row r="1893" spans="1:4" x14ac:dyDescent="0.2">
      <c r="A1893" s="4">
        <v>980.92200000000003</v>
      </c>
      <c r="B1893" s="4">
        <v>1.76</v>
      </c>
      <c r="C1893" s="3">
        <v>980.92200000000003</v>
      </c>
      <c r="D1893" s="3">
        <v>1.77</v>
      </c>
    </row>
    <row r="1894" spans="1:4" x14ac:dyDescent="0.2">
      <c r="A1894" s="4">
        <v>981.21400000000006</v>
      </c>
      <c r="B1894" s="4">
        <v>1.74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1.71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1.71</v>
      </c>
    </row>
    <row r="1902" spans="1:4" x14ac:dyDescent="0.2">
      <c r="A1902" s="4">
        <v>983.54700000000003</v>
      </c>
      <c r="B1902" s="4">
        <v>1.69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1.73</v>
      </c>
      <c r="C1904" s="3">
        <v>984.13</v>
      </c>
      <c r="D1904" s="3">
        <v>1.76</v>
      </c>
    </row>
    <row r="1905" spans="1:4" x14ac:dyDescent="0.2">
      <c r="A1905" s="4">
        <v>984.42100000000005</v>
      </c>
      <c r="B1905" s="4">
        <v>1.74</v>
      </c>
      <c r="C1905" s="3">
        <v>984.42100000000005</v>
      </c>
      <c r="D1905" s="3">
        <v>1.74</v>
      </c>
    </row>
    <row r="1906" spans="1:4" x14ac:dyDescent="0.2">
      <c r="A1906" s="4">
        <v>984.71199999999999</v>
      </c>
      <c r="B1906" s="4">
        <v>1.71</v>
      </c>
      <c r="C1906" s="3">
        <v>984.71199999999999</v>
      </c>
      <c r="D1906" s="3">
        <v>1.76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1.74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1.75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1.77</v>
      </c>
    </row>
    <row r="1910" spans="1:4" x14ac:dyDescent="0.2">
      <c r="A1910" s="4">
        <v>985.87599999999998</v>
      </c>
      <c r="B1910" s="4">
        <v>1.72</v>
      </c>
      <c r="C1910" s="3">
        <v>985.87599999999998</v>
      </c>
      <c r="D1910" s="3">
        <v>1.73</v>
      </c>
    </row>
    <row r="1911" spans="1:4" x14ac:dyDescent="0.2">
      <c r="A1911" s="4">
        <v>986.16700000000003</v>
      </c>
      <c r="B1911" s="4">
        <v>1.7</v>
      </c>
      <c r="C1911" s="3">
        <v>986.16700000000003</v>
      </c>
      <c r="D1911" s="3">
        <v>1.73</v>
      </c>
    </row>
    <row r="1912" spans="1:4" x14ac:dyDescent="0.2">
      <c r="A1912" s="4">
        <v>986.45799999999997</v>
      </c>
      <c r="B1912" s="4">
        <v>1.71</v>
      </c>
      <c r="C1912" s="3">
        <v>986.45799999999997</v>
      </c>
      <c r="D1912" s="3">
        <v>1.75</v>
      </c>
    </row>
    <row r="1913" spans="1:4" x14ac:dyDescent="0.2">
      <c r="A1913" s="4">
        <v>986.74900000000002</v>
      </c>
      <c r="B1913" s="4">
        <v>1.75</v>
      </c>
      <c r="C1913" s="3">
        <v>986.74900000000002</v>
      </c>
      <c r="D1913" s="3">
        <v>1.75</v>
      </c>
    </row>
    <row r="1914" spans="1:4" x14ac:dyDescent="0.2">
      <c r="A1914" s="4">
        <v>987.04</v>
      </c>
      <c r="B1914" s="4">
        <v>1.74</v>
      </c>
      <c r="C1914" s="3">
        <v>987.04</v>
      </c>
      <c r="D1914" s="3">
        <v>1.71</v>
      </c>
    </row>
    <row r="1915" spans="1:4" x14ac:dyDescent="0.2">
      <c r="A1915" s="4">
        <v>987.33</v>
      </c>
      <c r="B1915" s="4">
        <v>1.72</v>
      </c>
      <c r="C1915" s="3">
        <v>987.33</v>
      </c>
      <c r="D1915" s="3">
        <v>1.74</v>
      </c>
    </row>
    <row r="1916" spans="1:4" x14ac:dyDescent="0.2">
      <c r="A1916" s="4">
        <v>987.62099999999998</v>
      </c>
      <c r="B1916" s="4">
        <v>1.72</v>
      </c>
      <c r="C1916" s="3">
        <v>987.62099999999998</v>
      </c>
      <c r="D1916" s="3">
        <v>1.73</v>
      </c>
    </row>
    <row r="1917" spans="1:4" x14ac:dyDescent="0.2">
      <c r="A1917" s="4">
        <v>987.91200000000003</v>
      </c>
      <c r="B1917" s="4">
        <v>1.66</v>
      </c>
      <c r="C1917" s="3">
        <v>987.91200000000003</v>
      </c>
      <c r="D1917" s="3">
        <v>1.71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1.69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1.7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1.68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1.72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1.67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1.65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1.6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1.61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1.61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1.63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1.61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1.58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1.61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1.64</v>
      </c>
      <c r="C1938" s="3">
        <v>994.00099999999998</v>
      </c>
      <c r="D1938" s="3">
        <v>1.66</v>
      </c>
    </row>
    <row r="1939" spans="1:4" x14ac:dyDescent="0.2">
      <c r="A1939" s="4">
        <v>994.29100000000005</v>
      </c>
      <c r="B1939" s="4">
        <v>1.64</v>
      </c>
      <c r="C1939" s="3">
        <v>994.29100000000005</v>
      </c>
      <c r="D1939" s="3">
        <v>1.67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1.62</v>
      </c>
    </row>
    <row r="1941" spans="1:4" x14ac:dyDescent="0.2">
      <c r="A1941" s="4">
        <v>994.86900000000003</v>
      </c>
      <c r="B1941" s="4">
        <v>1.57</v>
      </c>
      <c r="C1941" s="3">
        <v>994.86900000000003</v>
      </c>
      <c r="D1941" s="3">
        <v>1.61</v>
      </c>
    </row>
    <row r="1942" spans="1:4" x14ac:dyDescent="0.2">
      <c r="A1942" s="4">
        <v>995.15800000000002</v>
      </c>
      <c r="B1942" s="4">
        <v>1.59</v>
      </c>
      <c r="C1942" s="3">
        <v>995.15800000000002</v>
      </c>
      <c r="D1942" s="3">
        <v>1.62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1.6</v>
      </c>
    </row>
    <row r="1944" spans="1:4" x14ac:dyDescent="0.2">
      <c r="A1944" s="4">
        <v>995.73599999999999</v>
      </c>
      <c r="B1944" s="4">
        <v>1.54</v>
      </c>
      <c r="C1944" s="3">
        <v>995.73599999999999</v>
      </c>
      <c r="D1944" s="3">
        <v>1.6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1.51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1.5</v>
      </c>
    </row>
    <row r="1959" spans="1:4" x14ac:dyDescent="0.2">
      <c r="A1959" s="4">
        <v>1000.066</v>
      </c>
      <c r="B1959" s="4">
        <v>1.53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1.53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1.51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1.55</v>
      </c>
      <c r="C1962" s="3">
        <v>1000.93</v>
      </c>
      <c r="D1962" s="3">
        <v>1.5</v>
      </c>
    </row>
    <row r="1963" spans="1:4" x14ac:dyDescent="0.2">
      <c r="A1963" s="4">
        <v>1001.218</v>
      </c>
      <c r="B1963" s="4">
        <v>1.56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1.51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1.47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1.42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1.42</v>
      </c>
      <c r="C1975" s="3">
        <v>1004.67</v>
      </c>
      <c r="D1975" s="3">
        <v>1.43</v>
      </c>
    </row>
    <row r="1976" spans="1:4" x14ac:dyDescent="0.2">
      <c r="A1976" s="4">
        <v>1004.957</v>
      </c>
      <c r="B1976" s="4">
        <v>1.42</v>
      </c>
      <c r="C1976" s="3">
        <v>1004.957</v>
      </c>
      <c r="D1976" s="3">
        <v>1.42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1.43</v>
      </c>
      <c r="C1978" s="3">
        <v>1005.5309999999999</v>
      </c>
      <c r="D1978" s="3">
        <v>1.44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1.42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1.41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1.4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1.43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1.39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1.39</v>
      </c>
      <c r="C1987" s="3">
        <v>1008.1130000000001</v>
      </c>
      <c r="D1987" s="3">
        <v>1.37</v>
      </c>
    </row>
    <row r="1988" spans="1:4" x14ac:dyDescent="0.2">
      <c r="A1988" s="4">
        <v>1008.4</v>
      </c>
      <c r="B1988" s="4">
        <v>1.42</v>
      </c>
      <c r="C1988" s="3">
        <v>1008.4</v>
      </c>
      <c r="D1988" s="3">
        <v>1.39</v>
      </c>
    </row>
    <row r="1989" spans="1:4" x14ac:dyDescent="0.2">
      <c r="A1989" s="4">
        <v>1008.686</v>
      </c>
      <c r="B1989" s="4">
        <v>1.4</v>
      </c>
      <c r="C1989" s="3">
        <v>1008.686</v>
      </c>
      <c r="D1989" s="3">
        <v>1.37</v>
      </c>
    </row>
    <row r="1990" spans="1:4" x14ac:dyDescent="0.2">
      <c r="A1990" s="4">
        <v>1008.973</v>
      </c>
      <c r="B1990" s="4">
        <v>1.37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1.34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1.36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1.24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1.28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1.26</v>
      </c>
    </row>
    <row r="2009" spans="1:4" x14ac:dyDescent="0.2">
      <c r="A2009" s="4">
        <v>1014.405</v>
      </c>
      <c r="B2009" s="4">
        <v>1.24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1.25</v>
      </c>
    </row>
    <row r="2011" spans="1:4" x14ac:dyDescent="0.2">
      <c r="A2011" s="4">
        <v>1014.975</v>
      </c>
      <c r="B2011" s="4">
        <v>1.22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1.25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1.27</v>
      </c>
      <c r="C2015" s="3">
        <v>1016.116</v>
      </c>
      <c r="D2015" s="3">
        <v>1.22</v>
      </c>
    </row>
    <row r="2016" spans="1:4" x14ac:dyDescent="0.2">
      <c r="A2016" s="4">
        <v>1016.401</v>
      </c>
      <c r="B2016" s="4">
        <v>1.26</v>
      </c>
      <c r="C2016" s="3">
        <v>1016.401</v>
      </c>
      <c r="D2016" s="3">
        <v>1.23</v>
      </c>
    </row>
    <row r="2017" spans="1:4" x14ac:dyDescent="0.2">
      <c r="A2017" s="4">
        <v>1016.686</v>
      </c>
      <c r="B2017" s="4">
        <v>1.29</v>
      </c>
      <c r="C2017" s="3">
        <v>1016.686</v>
      </c>
      <c r="D2017" s="3">
        <v>1.2</v>
      </c>
    </row>
    <row r="2018" spans="1:4" x14ac:dyDescent="0.2">
      <c r="A2018" s="4">
        <v>1016.971</v>
      </c>
      <c r="B2018" s="4">
        <v>1.26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1.26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1.3</v>
      </c>
      <c r="C2020" s="3">
        <v>1017.54</v>
      </c>
      <c r="D2020" s="3">
        <v>1.22</v>
      </c>
    </row>
    <row r="2021" spans="1:4" x14ac:dyDescent="0.2">
      <c r="A2021" s="4">
        <v>1017.825</v>
      </c>
      <c r="B2021" s="4">
        <v>1.23</v>
      </c>
      <c r="C2021" s="3">
        <v>1017.825</v>
      </c>
      <c r="D2021" s="3">
        <v>1.19</v>
      </c>
    </row>
    <row r="2022" spans="1:4" x14ac:dyDescent="0.2">
      <c r="A2022" s="4">
        <v>1018.11</v>
      </c>
      <c r="B2022" s="4">
        <v>1.1599999999999999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1.1599999999999999</v>
      </c>
      <c r="C2023" s="3">
        <v>1018.394</v>
      </c>
      <c r="D2023" s="3">
        <v>1.1399999999999999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1.1599999999999999</v>
      </c>
      <c r="C2025" s="3">
        <v>1018.963</v>
      </c>
      <c r="D2025" s="3">
        <v>1.17</v>
      </c>
    </row>
    <row r="2026" spans="1:4" x14ac:dyDescent="0.2">
      <c r="A2026" s="4">
        <v>1019.248</v>
      </c>
      <c r="B2026" s="4">
        <v>1.1499999999999999</v>
      </c>
      <c r="C2026" s="3">
        <v>1019.248</v>
      </c>
      <c r="D2026" s="3">
        <v>1.1499999999999999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1.1299999999999999</v>
      </c>
    </row>
    <row r="2028" spans="1:4" x14ac:dyDescent="0.2">
      <c r="A2028" s="4">
        <v>1019.816</v>
      </c>
      <c r="B2028" s="4">
        <v>1.1499999999999999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1.1499999999999999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1.1499999999999999</v>
      </c>
      <c r="C2030" s="3">
        <v>1020.385</v>
      </c>
      <c r="D2030" s="3">
        <v>1.1499999999999999</v>
      </c>
    </row>
    <row r="2031" spans="1:4" x14ac:dyDescent="0.2">
      <c r="A2031" s="4">
        <v>1020.669</v>
      </c>
      <c r="B2031" s="4">
        <v>1.1299999999999999</v>
      </c>
      <c r="C2031" s="3">
        <v>1020.669</v>
      </c>
      <c r="D2031" s="3">
        <v>1.1499999999999999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1.1200000000000001</v>
      </c>
    </row>
    <row r="2033" spans="1:4" x14ac:dyDescent="0.2">
      <c r="A2033" s="4">
        <v>1021.237</v>
      </c>
      <c r="B2033" s="4">
        <v>1.1000000000000001</v>
      </c>
      <c r="C2033" s="3">
        <v>1021.237</v>
      </c>
      <c r="D2033" s="3">
        <v>1.1100000000000001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1.1100000000000001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0.96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1.04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1.1000000000000001</v>
      </c>
      <c r="C2044" s="3">
        <v>1024.3579999999999</v>
      </c>
      <c r="D2044" s="3">
        <v>1.08</v>
      </c>
    </row>
    <row r="2045" spans="1:4" x14ac:dyDescent="0.2">
      <c r="A2045" s="4">
        <v>1024.6410000000001</v>
      </c>
      <c r="B2045" s="4">
        <v>1.17</v>
      </c>
      <c r="C2045" s="3">
        <v>1024.6410000000001</v>
      </c>
      <c r="D2045" s="3">
        <v>1.1499999999999999</v>
      </c>
    </row>
    <row r="2046" spans="1:4" x14ac:dyDescent="0.2">
      <c r="A2046" s="4">
        <v>1024.924</v>
      </c>
      <c r="B2046" s="4">
        <v>1.26</v>
      </c>
      <c r="C2046" s="3">
        <v>1024.924</v>
      </c>
      <c r="D2046" s="3">
        <v>1.18</v>
      </c>
    </row>
    <row r="2047" spans="1:4" x14ac:dyDescent="0.2">
      <c r="A2047" s="4">
        <v>1025.2070000000001</v>
      </c>
      <c r="B2047" s="4">
        <v>1.34</v>
      </c>
      <c r="C2047" s="3">
        <v>1025.2070000000001</v>
      </c>
      <c r="D2047" s="3">
        <v>1.23</v>
      </c>
    </row>
    <row r="2048" spans="1:4" x14ac:dyDescent="0.2">
      <c r="A2048" s="4">
        <v>1025.491</v>
      </c>
      <c r="B2048" s="4">
        <v>1.33</v>
      </c>
      <c r="C2048" s="3">
        <v>1025.491</v>
      </c>
      <c r="D2048" s="3">
        <v>1.31</v>
      </c>
    </row>
    <row r="2049" spans="1:4" x14ac:dyDescent="0.2">
      <c r="A2049" s="4">
        <v>1025.7739999999999</v>
      </c>
      <c r="B2049" s="4">
        <v>1.5</v>
      </c>
      <c r="C2049" s="3">
        <v>1025.7739999999999</v>
      </c>
      <c r="D2049" s="3">
        <v>1.46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</v>
      </c>
      <c r="C2" s="3">
        <v>338.96600000000001</v>
      </c>
      <c r="D2" s="3">
        <v>-0.05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0.06</v>
      </c>
      <c r="C3" s="3">
        <v>339.34800000000001</v>
      </c>
      <c r="D3" s="3">
        <v>-0.13</v>
      </c>
      <c r="H3" s="5">
        <f>B252</f>
        <v>0.05</v>
      </c>
      <c r="I3" s="5">
        <f>B650</f>
        <v>7.0000000000000007E-2</v>
      </c>
      <c r="J3" s="5">
        <f>B1091</f>
        <v>0.16</v>
      </c>
      <c r="K3" s="6">
        <f>D252</f>
        <v>0.59</v>
      </c>
      <c r="L3" s="6">
        <f>D650</f>
        <v>0.53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0.13</v>
      </c>
      <c r="C4" s="3">
        <v>339.73</v>
      </c>
      <c r="D4" s="3">
        <v>-0.03</v>
      </c>
    </row>
    <row r="5" spans="1:16" x14ac:dyDescent="0.2">
      <c r="A5" s="4">
        <v>340.11099999999999</v>
      </c>
      <c r="B5" s="4">
        <v>0.09</v>
      </c>
      <c r="C5" s="3">
        <v>340.11099999999999</v>
      </c>
      <c r="D5" s="3">
        <v>-0.01</v>
      </c>
    </row>
    <row r="6" spans="1:16" x14ac:dyDescent="0.2">
      <c r="A6" s="4">
        <v>340.49299999999999</v>
      </c>
      <c r="B6" s="4">
        <v>0.12</v>
      </c>
      <c r="C6" s="3">
        <v>340.49299999999999</v>
      </c>
      <c r="D6" s="3">
        <v>-0.09</v>
      </c>
    </row>
    <row r="7" spans="1:16" x14ac:dyDescent="0.2">
      <c r="A7" s="4">
        <v>340.875</v>
      </c>
      <c r="B7" s="4">
        <v>-0.12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-0.31</v>
      </c>
      <c r="C8" s="3">
        <v>341.25599999999997</v>
      </c>
      <c r="D8" s="3">
        <v>-0.14000000000000001</v>
      </c>
    </row>
    <row r="9" spans="1:16" x14ac:dyDescent="0.2">
      <c r="A9" s="4">
        <v>341.63799999999998</v>
      </c>
      <c r="B9" s="4">
        <v>-0.49</v>
      </c>
      <c r="C9" s="3">
        <v>341.63799999999998</v>
      </c>
      <c r="D9" s="3">
        <v>-0.28999999999999998</v>
      </c>
    </row>
    <row r="10" spans="1:16" x14ac:dyDescent="0.2">
      <c r="A10" s="4">
        <v>342.01900000000001</v>
      </c>
      <c r="B10" s="4">
        <v>-0.2</v>
      </c>
      <c r="C10" s="3">
        <v>342.01900000000001</v>
      </c>
      <c r="D10" s="3">
        <v>-0.31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0.9</v>
      </c>
      <c r="C12" s="3">
        <v>342.78199999999998</v>
      </c>
      <c r="D12" s="3">
        <v>-0.7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0.44</v>
      </c>
      <c r="C14" s="3">
        <v>343.54399999999998</v>
      </c>
      <c r="D14" s="3">
        <v>0.28000000000000003</v>
      </c>
    </row>
    <row r="15" spans="1:16" x14ac:dyDescent="0.2">
      <c r="A15" s="4">
        <v>343.92599999999999</v>
      </c>
      <c r="B15" s="4">
        <v>0.55000000000000004</v>
      </c>
      <c r="C15" s="3">
        <v>343.92599999999999</v>
      </c>
      <c r="D15" s="3">
        <v>0.02</v>
      </c>
    </row>
    <row r="16" spans="1:16" x14ac:dyDescent="0.2">
      <c r="A16" s="4">
        <v>344.30700000000002</v>
      </c>
      <c r="B16" s="4">
        <v>0.3</v>
      </c>
      <c r="C16" s="3">
        <v>344.30700000000002</v>
      </c>
      <c r="D16" s="3">
        <v>-0.1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-0.14000000000000001</v>
      </c>
    </row>
    <row r="18" spans="1:4" x14ac:dyDescent="0.2">
      <c r="A18" s="4">
        <v>345.06900000000002</v>
      </c>
      <c r="B18" s="4">
        <v>0.06</v>
      </c>
      <c r="C18" s="3">
        <v>345.06900000000002</v>
      </c>
      <c r="D18" s="3">
        <v>0.02</v>
      </c>
    </row>
    <row r="19" spans="1:4" x14ac:dyDescent="0.2">
      <c r="A19" s="4">
        <v>345.45</v>
      </c>
      <c r="B19" s="4">
        <v>0.33</v>
      </c>
      <c r="C19" s="3">
        <v>345.45</v>
      </c>
      <c r="D19" s="3">
        <v>-7.0000000000000007E-2</v>
      </c>
    </row>
    <row r="20" spans="1:4" x14ac:dyDescent="0.2">
      <c r="A20" s="4">
        <v>345.83100000000002</v>
      </c>
      <c r="B20" s="4">
        <v>-0.6</v>
      </c>
      <c r="C20" s="3">
        <v>345.83100000000002</v>
      </c>
      <c r="D20" s="3">
        <v>0.6</v>
      </c>
    </row>
    <row r="21" spans="1:4" x14ac:dyDescent="0.2">
      <c r="A21" s="4">
        <v>346.21199999999999</v>
      </c>
      <c r="B21" s="4">
        <v>0.8</v>
      </c>
      <c r="C21" s="3">
        <v>346.21199999999999</v>
      </c>
      <c r="D21" s="3">
        <v>-0.06</v>
      </c>
    </row>
    <row r="22" spans="1:4" x14ac:dyDescent="0.2">
      <c r="A22" s="4">
        <v>346.59300000000002</v>
      </c>
      <c r="B22" s="4">
        <v>0.49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0.28999999999999998</v>
      </c>
      <c r="C23" s="3">
        <v>346.97399999999999</v>
      </c>
      <c r="D23" s="3">
        <v>0.73</v>
      </c>
    </row>
    <row r="24" spans="1:4" x14ac:dyDescent="0.2">
      <c r="A24" s="4">
        <v>347.35500000000002</v>
      </c>
      <c r="B24" s="4">
        <v>0.21</v>
      </c>
      <c r="C24" s="3">
        <v>347.35500000000002</v>
      </c>
      <c r="D24" s="3">
        <v>0.45</v>
      </c>
    </row>
    <row r="25" spans="1:4" x14ac:dyDescent="0.2">
      <c r="A25" s="4">
        <v>347.73599999999999</v>
      </c>
      <c r="B25" s="4">
        <v>0.22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0.21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0.42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0.43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0.17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0.19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0.19</v>
      </c>
      <c r="C46" s="3">
        <v>355.72500000000002</v>
      </c>
      <c r="D46" s="3">
        <v>0.39</v>
      </c>
    </row>
    <row r="47" spans="1:4" x14ac:dyDescent="0.2">
      <c r="A47" s="4">
        <v>356.10500000000002</v>
      </c>
      <c r="B47" s="4">
        <v>0.19</v>
      </c>
      <c r="C47" s="3">
        <v>356.10500000000002</v>
      </c>
      <c r="D47" s="3">
        <v>0.4</v>
      </c>
    </row>
    <row r="48" spans="1:4" x14ac:dyDescent="0.2">
      <c r="A48" s="4">
        <v>356.48500000000001</v>
      </c>
      <c r="B48" s="4">
        <v>0.18</v>
      </c>
      <c r="C48" s="3">
        <v>356.48500000000001</v>
      </c>
      <c r="D48" s="3">
        <v>0.4</v>
      </c>
    </row>
    <row r="49" spans="1:4" x14ac:dyDescent="0.2">
      <c r="A49" s="4">
        <v>356.86500000000001</v>
      </c>
      <c r="B49" s="4">
        <v>0.18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0.18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0.17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0.16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0.15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0.41</v>
      </c>
    </row>
    <row r="55" spans="1:4" x14ac:dyDescent="0.2">
      <c r="A55" s="4">
        <v>359.14400000000001</v>
      </c>
      <c r="B55" s="4">
        <v>0.15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0.16</v>
      </c>
      <c r="C56" s="3">
        <v>359.524</v>
      </c>
      <c r="D56" s="3">
        <v>0.43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0.43</v>
      </c>
    </row>
    <row r="58" spans="1:4" x14ac:dyDescent="0.2">
      <c r="A58" s="4">
        <v>360.28300000000002</v>
      </c>
      <c r="B58" s="4">
        <v>0.15</v>
      </c>
      <c r="C58" s="3">
        <v>360.28300000000002</v>
      </c>
      <c r="D58" s="3">
        <v>0.43</v>
      </c>
    </row>
    <row r="59" spans="1:4" x14ac:dyDescent="0.2">
      <c r="A59" s="4">
        <v>360.66199999999998</v>
      </c>
      <c r="B59" s="4">
        <v>0.15</v>
      </c>
      <c r="C59" s="3">
        <v>360.66199999999998</v>
      </c>
      <c r="D59" s="3">
        <v>0.44</v>
      </c>
    </row>
    <row r="60" spans="1:4" x14ac:dyDescent="0.2">
      <c r="A60" s="4">
        <v>361.04199999999997</v>
      </c>
      <c r="B60" s="4">
        <v>0.14000000000000001</v>
      </c>
      <c r="C60" s="3">
        <v>361.04199999999997</v>
      </c>
      <c r="D60" s="3">
        <v>0.45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0.43</v>
      </c>
    </row>
    <row r="62" spans="1:4" x14ac:dyDescent="0.2">
      <c r="A62" s="4">
        <v>361.80099999999999</v>
      </c>
      <c r="B62" s="4">
        <v>0.14000000000000001</v>
      </c>
      <c r="C62" s="3">
        <v>361.80099999999999</v>
      </c>
      <c r="D62" s="3">
        <v>0.44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0.43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0.46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0.44</v>
      </c>
    </row>
    <row r="67" spans="1:4" x14ac:dyDescent="0.2">
      <c r="A67" s="4">
        <v>363.697</v>
      </c>
      <c r="B67" s="4">
        <v>0.12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0.42</v>
      </c>
    </row>
    <row r="69" spans="1:4" x14ac:dyDescent="0.2">
      <c r="A69" s="4">
        <v>364.45600000000002</v>
      </c>
      <c r="B69" s="4">
        <v>0.14000000000000001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0.12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0.13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0.12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0.12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0.4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0.11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0.11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0.11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0.11</v>
      </c>
      <c r="C88" s="3">
        <v>371.65199999999999</v>
      </c>
      <c r="D88" s="3">
        <v>0.42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0.1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0.42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0.08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0.45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0.49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0.5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0.5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0.5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0.5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0.5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0.5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0.51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0.51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0.56000000000000005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0.56000000000000005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0.56000000000000005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0.56000000000000005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0.59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0.59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0.56999999999999995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7.0000000000000007E-2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7.0000000000000007E-2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7.0000000000000007E-2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7.0000000000000007E-2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7.0000000000000007E-2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7.0000000000000007E-2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0.36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0.36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0.36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0.36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0.36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0.36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0.37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0.37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0.37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0.37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0.38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0.38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0.38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0.38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0.38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0.38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0.39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0.39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0.39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0.39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0.4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0.4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0.41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0.41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0.41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0.41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0.42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0.42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0.42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0.42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0.42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0.43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0.43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0.43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0.43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0.43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0.44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0.44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0.44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0.44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0.45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0.45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0.46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0.46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0.47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0.5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0.5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0.51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0.51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0.52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0.52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0.52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0.52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0.52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0.52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0.53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0.53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0.53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0.53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0.53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0.53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0.53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0.53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0.53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0.53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0.53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0.53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0.53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0.53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0.53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0.53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0.53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0.53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0.53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0.53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0.53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0.53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0.52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0.52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0.52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0.52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0.52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0.51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0.51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0.51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0.51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0.5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0.5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0.08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0.08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0.08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0.08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0.08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0.08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0.08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0.08</v>
      </c>
      <c r="C692" s="3">
        <v>592.58000000000004</v>
      </c>
      <c r="D692" s="3">
        <v>0.46</v>
      </c>
    </row>
    <row r="693" spans="1:4" x14ac:dyDescent="0.2">
      <c r="A693" s="4">
        <v>592.93299999999999</v>
      </c>
      <c r="B693" s="4">
        <v>0.08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0.08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0.08</v>
      </c>
      <c r="C695" s="3">
        <v>593.63800000000003</v>
      </c>
      <c r="D695" s="3">
        <v>0.45</v>
      </c>
    </row>
    <row r="696" spans="1:4" x14ac:dyDescent="0.2">
      <c r="A696" s="4">
        <v>593.99</v>
      </c>
      <c r="B696" s="4">
        <v>0.08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0.08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0.08</v>
      </c>
      <c r="C698" s="3">
        <v>594.69500000000005</v>
      </c>
      <c r="D698" s="3">
        <v>0.44</v>
      </c>
    </row>
    <row r="699" spans="1:4" x14ac:dyDescent="0.2">
      <c r="A699" s="4">
        <v>595.048</v>
      </c>
      <c r="B699" s="4">
        <v>0.08</v>
      </c>
      <c r="C699" s="3">
        <v>595.048</v>
      </c>
      <c r="D699" s="3">
        <v>0.44</v>
      </c>
    </row>
    <row r="700" spans="1:4" x14ac:dyDescent="0.2">
      <c r="A700" s="4">
        <v>595.4</v>
      </c>
      <c r="B700" s="4">
        <v>0.08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0.08</v>
      </c>
      <c r="C701" s="3">
        <v>595.75199999999995</v>
      </c>
      <c r="D701" s="3">
        <v>0.43</v>
      </c>
    </row>
    <row r="702" spans="1:4" x14ac:dyDescent="0.2">
      <c r="A702" s="4">
        <v>596.10400000000004</v>
      </c>
      <c r="B702" s="4">
        <v>0.08</v>
      </c>
      <c r="C702" s="3">
        <v>596.10400000000004</v>
      </c>
      <c r="D702" s="3">
        <v>0.43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0.42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0.42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0.41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0.41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0.4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0.4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0.4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0.39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0.38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0.38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0.37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0.36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0.35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0.34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0.33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0.32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0.31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0.31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0.3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0.15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0.1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0.1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0.1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0.1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0.1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0.1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0.35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0.35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0.36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0.36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0.37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0.38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0.39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0.4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0.41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0.42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0.43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0.44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0.45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0.48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0.49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0.5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0.51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0.52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0.56000000000000005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0.64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0.68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0.71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0.72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0.74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0.75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0.78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0.79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0.8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0.83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0.84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0.85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0.86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0.87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0.88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0.89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0.9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0.91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0.91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0.92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0.96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0.99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1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1.01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1.03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1.04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1.05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1.06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1.07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1.0900000000000001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1.1000000000000001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1.1100000000000001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1.1299999999999999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1.1399999999999999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1.1599999999999999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1.17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1.18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1.2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1.33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1.34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1.36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1.38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1.41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1.41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1.53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1.54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1.56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1.57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1.59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1.61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1.62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1.63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1.64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1.65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1.66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1.67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1.68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1.68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1.69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1.72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1.72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1.73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1.76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1.78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1.78</v>
      </c>
      <c r="C1832" s="3">
        <v>963.01199999999994</v>
      </c>
      <c r="D1832" s="3">
        <v>1.75</v>
      </c>
    </row>
    <row r="1833" spans="1:4" x14ac:dyDescent="0.2">
      <c r="A1833" s="4">
        <v>963.30700000000002</v>
      </c>
      <c r="B1833" s="4">
        <v>1.81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1.8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1.79</v>
      </c>
      <c r="C1835" s="3">
        <v>963.89800000000002</v>
      </c>
      <c r="D1835" s="3">
        <v>1.75</v>
      </c>
    </row>
    <row r="1836" spans="1:4" x14ac:dyDescent="0.2">
      <c r="A1836" s="4">
        <v>964.19299999999998</v>
      </c>
      <c r="B1836" s="4">
        <v>1.8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1.82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1.79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1.78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1.78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1.78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1.81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1.79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1.81</v>
      </c>
      <c r="C1846" s="3">
        <v>967.14099999999996</v>
      </c>
      <c r="D1846" s="3">
        <v>1.83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1.83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1.8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1.75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1.79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1.79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1.81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1.8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1.77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1.79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1.81</v>
      </c>
      <c r="C1862" s="3">
        <v>971.846</v>
      </c>
      <c r="D1862" s="3">
        <v>1.79</v>
      </c>
    </row>
    <row r="1863" spans="1:4" x14ac:dyDescent="0.2">
      <c r="A1863" s="4">
        <v>972.14</v>
      </c>
      <c r="B1863" s="4">
        <v>1.83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1.83</v>
      </c>
      <c r="C1864" s="3">
        <v>972.43299999999999</v>
      </c>
      <c r="D1864" s="3">
        <v>1.79</v>
      </c>
    </row>
    <row r="1865" spans="1:4" x14ac:dyDescent="0.2">
      <c r="A1865" s="4">
        <v>972.72699999999998</v>
      </c>
      <c r="B1865" s="4">
        <v>1.92</v>
      </c>
      <c r="C1865" s="3">
        <v>972.72699999999998</v>
      </c>
      <c r="D1865" s="3">
        <v>1.83</v>
      </c>
    </row>
    <row r="1866" spans="1:4" x14ac:dyDescent="0.2">
      <c r="A1866" s="4">
        <v>973.02</v>
      </c>
      <c r="B1866" s="4">
        <v>1.89</v>
      </c>
      <c r="C1866" s="3">
        <v>973.02</v>
      </c>
      <c r="D1866" s="3">
        <v>1.84</v>
      </c>
    </row>
    <row r="1867" spans="1:4" x14ac:dyDescent="0.2">
      <c r="A1867" s="4">
        <v>973.31399999999996</v>
      </c>
      <c r="B1867" s="4">
        <v>1.93</v>
      </c>
      <c r="C1867" s="3">
        <v>973.31399999999996</v>
      </c>
      <c r="D1867" s="3">
        <v>1.86</v>
      </c>
    </row>
    <row r="1868" spans="1:4" x14ac:dyDescent="0.2">
      <c r="A1868" s="4">
        <v>973.60699999999997</v>
      </c>
      <c r="B1868" s="4">
        <v>1.92</v>
      </c>
      <c r="C1868" s="3">
        <v>973.60699999999997</v>
      </c>
      <c r="D1868" s="3">
        <v>1.82</v>
      </c>
    </row>
    <row r="1869" spans="1:4" x14ac:dyDescent="0.2">
      <c r="A1869" s="4">
        <v>973.9</v>
      </c>
      <c r="B1869" s="4">
        <v>1.91</v>
      </c>
      <c r="C1869" s="3">
        <v>973.9</v>
      </c>
      <c r="D1869" s="3">
        <v>1.79</v>
      </c>
    </row>
    <row r="1870" spans="1:4" x14ac:dyDescent="0.2">
      <c r="A1870" s="4">
        <v>974.19299999999998</v>
      </c>
      <c r="B1870" s="4">
        <v>1.87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1.88</v>
      </c>
      <c r="C1871" s="3">
        <v>974.48699999999997</v>
      </c>
      <c r="D1871" s="3">
        <v>1.82</v>
      </c>
    </row>
    <row r="1872" spans="1:4" x14ac:dyDescent="0.2">
      <c r="A1872" s="4">
        <v>974.78</v>
      </c>
      <c r="B1872" s="4">
        <v>1.84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1.84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1.79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1.8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1.81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1.79</v>
      </c>
      <c r="C1878" s="3">
        <v>976.53700000000003</v>
      </c>
      <c r="D1878" s="3">
        <v>1.77</v>
      </c>
    </row>
    <row r="1879" spans="1:4" x14ac:dyDescent="0.2">
      <c r="A1879" s="4">
        <v>976.83</v>
      </c>
      <c r="B1879" s="4">
        <v>1.8</v>
      </c>
      <c r="C1879" s="3">
        <v>976.83</v>
      </c>
      <c r="D1879" s="3">
        <v>1.78</v>
      </c>
    </row>
    <row r="1880" spans="1:4" x14ac:dyDescent="0.2">
      <c r="A1880" s="4">
        <v>977.12300000000005</v>
      </c>
      <c r="B1880" s="4">
        <v>1.84</v>
      </c>
      <c r="C1880" s="3">
        <v>977.12300000000005</v>
      </c>
      <c r="D1880" s="3">
        <v>1.81</v>
      </c>
    </row>
    <row r="1881" spans="1:4" x14ac:dyDescent="0.2">
      <c r="A1881" s="4">
        <v>977.41499999999996</v>
      </c>
      <c r="B1881" s="4">
        <v>1.82</v>
      </c>
      <c r="C1881" s="3">
        <v>977.41499999999996</v>
      </c>
      <c r="D1881" s="3">
        <v>1.81</v>
      </c>
    </row>
    <row r="1882" spans="1:4" x14ac:dyDescent="0.2">
      <c r="A1882" s="4">
        <v>977.70799999999997</v>
      </c>
      <c r="B1882" s="4">
        <v>1.8</v>
      </c>
      <c r="C1882" s="3">
        <v>977.70799999999997</v>
      </c>
      <c r="D1882" s="3">
        <v>1.82</v>
      </c>
    </row>
    <row r="1883" spans="1:4" x14ac:dyDescent="0.2">
      <c r="A1883" s="4">
        <v>978</v>
      </c>
      <c r="B1883" s="4">
        <v>1.77</v>
      </c>
      <c r="C1883" s="3">
        <v>978</v>
      </c>
      <c r="D1883" s="3">
        <v>1.78</v>
      </c>
    </row>
    <row r="1884" spans="1:4" x14ac:dyDescent="0.2">
      <c r="A1884" s="4">
        <v>978.29300000000001</v>
      </c>
      <c r="B1884" s="4">
        <v>1.77</v>
      </c>
      <c r="C1884" s="3">
        <v>978.29300000000001</v>
      </c>
      <c r="D1884" s="3">
        <v>1.77</v>
      </c>
    </row>
    <row r="1885" spans="1:4" x14ac:dyDescent="0.2">
      <c r="A1885" s="4">
        <v>978.58500000000004</v>
      </c>
      <c r="B1885" s="4">
        <v>1.78</v>
      </c>
      <c r="C1885" s="3">
        <v>978.58500000000004</v>
      </c>
      <c r="D1885" s="3">
        <v>1.77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1.76</v>
      </c>
      <c r="C1889" s="3">
        <v>979.75400000000002</v>
      </c>
      <c r="D1889" s="3">
        <v>1.76</v>
      </c>
    </row>
    <row r="1890" spans="1:4" x14ac:dyDescent="0.2">
      <c r="A1890" s="4">
        <v>980.04600000000005</v>
      </c>
      <c r="B1890" s="4">
        <v>1.81</v>
      </c>
      <c r="C1890" s="3">
        <v>980.04600000000005</v>
      </c>
      <c r="D1890" s="3">
        <v>1.8</v>
      </c>
    </row>
    <row r="1891" spans="1:4" x14ac:dyDescent="0.2">
      <c r="A1891" s="4">
        <v>980.33799999999997</v>
      </c>
      <c r="B1891" s="4">
        <v>1.78</v>
      </c>
      <c r="C1891" s="3">
        <v>980.33799999999997</v>
      </c>
      <c r="D1891" s="3">
        <v>1.78</v>
      </c>
    </row>
    <row r="1892" spans="1:4" x14ac:dyDescent="0.2">
      <c r="A1892" s="4">
        <v>980.63</v>
      </c>
      <c r="B1892" s="4">
        <v>1.76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1.77</v>
      </c>
      <c r="C1893" s="3">
        <v>980.92200000000003</v>
      </c>
      <c r="D1893" s="3">
        <v>1.77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1.76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1.76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1.73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1.75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1.77</v>
      </c>
      <c r="C1904" s="3">
        <v>984.13</v>
      </c>
      <c r="D1904" s="3">
        <v>1.75</v>
      </c>
    </row>
    <row r="1905" spans="1:4" x14ac:dyDescent="0.2">
      <c r="A1905" s="4">
        <v>984.42100000000005</v>
      </c>
      <c r="B1905" s="4">
        <v>1.78</v>
      </c>
      <c r="C1905" s="3">
        <v>984.42100000000005</v>
      </c>
      <c r="D1905" s="3">
        <v>1.75</v>
      </c>
    </row>
    <row r="1906" spans="1:4" x14ac:dyDescent="0.2">
      <c r="A1906" s="4">
        <v>984.71199999999999</v>
      </c>
      <c r="B1906" s="4">
        <v>1.77</v>
      </c>
      <c r="C1906" s="3">
        <v>984.71199999999999</v>
      </c>
      <c r="D1906" s="3">
        <v>1.75</v>
      </c>
    </row>
    <row r="1907" spans="1:4" x14ac:dyDescent="0.2">
      <c r="A1907" s="4">
        <v>985.00300000000004</v>
      </c>
      <c r="B1907" s="4">
        <v>1.72</v>
      </c>
      <c r="C1907" s="3">
        <v>985.00300000000004</v>
      </c>
      <c r="D1907" s="3">
        <v>1.73</v>
      </c>
    </row>
    <row r="1908" spans="1:4" x14ac:dyDescent="0.2">
      <c r="A1908" s="4">
        <v>985.29399999999998</v>
      </c>
      <c r="B1908" s="4">
        <v>1.73</v>
      </c>
      <c r="C1908" s="3">
        <v>985.29399999999998</v>
      </c>
      <c r="D1908" s="3">
        <v>1.76</v>
      </c>
    </row>
    <row r="1909" spans="1:4" x14ac:dyDescent="0.2">
      <c r="A1909" s="4">
        <v>985.58500000000004</v>
      </c>
      <c r="B1909" s="4">
        <v>1.73</v>
      </c>
      <c r="C1909" s="3">
        <v>985.58500000000004</v>
      </c>
      <c r="D1909" s="3">
        <v>1.76</v>
      </c>
    </row>
    <row r="1910" spans="1:4" x14ac:dyDescent="0.2">
      <c r="A1910" s="4">
        <v>985.87599999999998</v>
      </c>
      <c r="B1910" s="4">
        <v>1.72</v>
      </c>
      <c r="C1910" s="3">
        <v>985.87599999999998</v>
      </c>
      <c r="D1910" s="3">
        <v>1.76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1.73</v>
      </c>
    </row>
    <row r="1912" spans="1:4" x14ac:dyDescent="0.2">
      <c r="A1912" s="4">
        <v>986.45799999999997</v>
      </c>
      <c r="B1912" s="4">
        <v>1.69</v>
      </c>
      <c r="C1912" s="3">
        <v>986.45799999999997</v>
      </c>
      <c r="D1912" s="3">
        <v>1.74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1.72</v>
      </c>
    </row>
    <row r="1914" spans="1:4" x14ac:dyDescent="0.2">
      <c r="A1914" s="4">
        <v>987.04</v>
      </c>
      <c r="B1914" s="4">
        <v>1.68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1.69</v>
      </c>
      <c r="C1915" s="3">
        <v>987.33</v>
      </c>
      <c r="D1915" s="3">
        <v>1.67</v>
      </c>
    </row>
    <row r="1916" spans="1:4" x14ac:dyDescent="0.2">
      <c r="A1916" s="4">
        <v>987.62099999999998</v>
      </c>
      <c r="B1916" s="4">
        <v>1.7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1.68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1.7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1.69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1.67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1.71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1.68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1.63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1.64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1.61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1.59</v>
      </c>
      <c r="C1938" s="3">
        <v>994.00099999999998</v>
      </c>
      <c r="D1938" s="3">
        <v>1.62</v>
      </c>
    </row>
    <row r="1939" spans="1:4" x14ac:dyDescent="0.2">
      <c r="A1939" s="4">
        <v>994.29100000000005</v>
      </c>
      <c r="B1939" s="4">
        <v>1.61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1.54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1.56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1.51</v>
      </c>
      <c r="C1959" s="3">
        <v>1000.066</v>
      </c>
      <c r="D1959" s="3">
        <v>1.53</v>
      </c>
    </row>
    <row r="1960" spans="1:4" x14ac:dyDescent="0.2">
      <c r="A1960" s="4">
        <v>1000.354</v>
      </c>
      <c r="B1960" s="4">
        <v>1.52</v>
      </c>
      <c r="C1960" s="3">
        <v>1000.354</v>
      </c>
      <c r="D1960" s="3">
        <v>1.53</v>
      </c>
    </row>
    <row r="1961" spans="1:4" x14ac:dyDescent="0.2">
      <c r="A1961" s="4">
        <v>1000.6420000000001</v>
      </c>
      <c r="B1961" s="4">
        <v>1.52</v>
      </c>
      <c r="C1961" s="3">
        <v>1000.6420000000001</v>
      </c>
      <c r="D1961" s="3">
        <v>1.53</v>
      </c>
    </row>
    <row r="1962" spans="1:4" x14ac:dyDescent="0.2">
      <c r="A1962" s="4">
        <v>1000.93</v>
      </c>
      <c r="B1962" s="4">
        <v>1.52</v>
      </c>
      <c r="C1962" s="3">
        <v>1000.93</v>
      </c>
      <c r="D1962" s="3">
        <v>1.57</v>
      </c>
    </row>
    <row r="1963" spans="1:4" x14ac:dyDescent="0.2">
      <c r="A1963" s="4">
        <v>1001.218</v>
      </c>
      <c r="B1963" s="4">
        <v>1.5</v>
      </c>
      <c r="C1963" s="3">
        <v>1001.218</v>
      </c>
      <c r="D1963" s="3">
        <v>1.55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1.53</v>
      </c>
    </row>
    <row r="1965" spans="1:4" x14ac:dyDescent="0.2">
      <c r="A1965" s="4">
        <v>1001.794</v>
      </c>
      <c r="B1965" s="4">
        <v>1.46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1.47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1.44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1.43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1.42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1.43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1.47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1.41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1.4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1.37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1.4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1.39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1.34</v>
      </c>
    </row>
    <row r="1992" spans="1:4" x14ac:dyDescent="0.2">
      <c r="A1992" s="4">
        <v>1009.545</v>
      </c>
      <c r="B1992" s="4">
        <v>1.37</v>
      </c>
      <c r="C1992" s="3">
        <v>1009.545</v>
      </c>
      <c r="D1992" s="3">
        <v>1.36</v>
      </c>
    </row>
    <row r="1993" spans="1:4" x14ac:dyDescent="0.2">
      <c r="A1993" s="4">
        <v>1009.832</v>
      </c>
      <c r="B1993" s="4">
        <v>1.35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1.35</v>
      </c>
      <c r="C1994" s="3">
        <v>1010.1180000000001</v>
      </c>
      <c r="D1994" s="3">
        <v>1.33</v>
      </c>
    </row>
    <row r="1995" spans="1:4" x14ac:dyDescent="0.2">
      <c r="A1995" s="4">
        <v>1010.404</v>
      </c>
      <c r="B1995" s="4">
        <v>1.33</v>
      </c>
      <c r="C1995" s="3">
        <v>1010.404</v>
      </c>
      <c r="D1995" s="3">
        <v>1.33</v>
      </c>
    </row>
    <row r="1996" spans="1:4" x14ac:dyDescent="0.2">
      <c r="A1996" s="4">
        <v>1010.69</v>
      </c>
      <c r="B1996" s="4">
        <v>1.32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1.29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1.1599999999999999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1.24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1.24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1.21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1.21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1.18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1.22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1.21</v>
      </c>
      <c r="C2020" s="3">
        <v>1017.54</v>
      </c>
      <c r="D2020" s="3">
        <v>1.23</v>
      </c>
    </row>
    <row r="2021" spans="1:4" x14ac:dyDescent="0.2">
      <c r="A2021" s="4">
        <v>1017.825</v>
      </c>
      <c r="B2021" s="4">
        <v>1.2</v>
      </c>
      <c r="C2021" s="3">
        <v>1017.825</v>
      </c>
      <c r="D2021" s="3">
        <v>1.22</v>
      </c>
    </row>
    <row r="2022" spans="1:4" x14ac:dyDescent="0.2">
      <c r="A2022" s="4">
        <v>1018.11</v>
      </c>
      <c r="B2022" s="4">
        <v>1.18</v>
      </c>
      <c r="C2022" s="3">
        <v>1018.11</v>
      </c>
      <c r="D2022" s="3">
        <v>1.21</v>
      </c>
    </row>
    <row r="2023" spans="1:4" x14ac:dyDescent="0.2">
      <c r="A2023" s="4">
        <v>1018.394</v>
      </c>
      <c r="B2023" s="4">
        <v>1.21</v>
      </c>
      <c r="C2023" s="3">
        <v>1018.394</v>
      </c>
      <c r="D2023" s="3">
        <v>1.2</v>
      </c>
    </row>
    <row r="2024" spans="1:4" x14ac:dyDescent="0.2">
      <c r="A2024" s="4">
        <v>1018.679</v>
      </c>
      <c r="B2024" s="4">
        <v>1.21</v>
      </c>
      <c r="C2024" s="3">
        <v>1018.679</v>
      </c>
      <c r="D2024" s="3">
        <v>1.19</v>
      </c>
    </row>
    <row r="2025" spans="1:4" x14ac:dyDescent="0.2">
      <c r="A2025" s="4">
        <v>1018.963</v>
      </c>
      <c r="B2025" s="4">
        <v>1.23</v>
      </c>
      <c r="C2025" s="3">
        <v>1018.963</v>
      </c>
      <c r="D2025" s="3">
        <v>1.22</v>
      </c>
    </row>
    <row r="2026" spans="1:4" x14ac:dyDescent="0.2">
      <c r="A2026" s="4">
        <v>1019.248</v>
      </c>
      <c r="B2026" s="4">
        <v>1.23</v>
      </c>
      <c r="C2026" s="3">
        <v>1019.248</v>
      </c>
      <c r="D2026" s="3">
        <v>1.21</v>
      </c>
    </row>
    <row r="2027" spans="1:4" x14ac:dyDescent="0.2">
      <c r="A2027" s="4">
        <v>1019.532</v>
      </c>
      <c r="B2027" s="4">
        <v>1.24</v>
      </c>
      <c r="C2027" s="3">
        <v>1019.532</v>
      </c>
      <c r="D2027" s="3">
        <v>1.18</v>
      </c>
    </row>
    <row r="2028" spans="1:4" x14ac:dyDescent="0.2">
      <c r="A2028" s="4">
        <v>1019.816</v>
      </c>
      <c r="B2028" s="4">
        <v>1.28</v>
      </c>
      <c r="C2028" s="3">
        <v>1019.816</v>
      </c>
      <c r="D2028" s="3">
        <v>1.21</v>
      </c>
    </row>
    <row r="2029" spans="1:4" x14ac:dyDescent="0.2">
      <c r="A2029" s="4">
        <v>1020.101</v>
      </c>
      <c r="B2029" s="4">
        <v>1.29</v>
      </c>
      <c r="C2029" s="3">
        <v>1020.101</v>
      </c>
      <c r="D2029" s="3">
        <v>1.17</v>
      </c>
    </row>
    <row r="2030" spans="1:4" x14ac:dyDescent="0.2">
      <c r="A2030" s="4">
        <v>1020.385</v>
      </c>
      <c r="B2030" s="4">
        <v>1.27</v>
      </c>
      <c r="C2030" s="3">
        <v>1020.385</v>
      </c>
      <c r="D2030" s="3">
        <v>1.1599999999999999</v>
      </c>
    </row>
    <row r="2031" spans="1:4" x14ac:dyDescent="0.2">
      <c r="A2031" s="4">
        <v>1020.669</v>
      </c>
      <c r="B2031" s="4">
        <v>1.27</v>
      </c>
      <c r="C2031" s="3">
        <v>1020.669</v>
      </c>
      <c r="D2031" s="3">
        <v>1.2</v>
      </c>
    </row>
    <row r="2032" spans="1:4" x14ac:dyDescent="0.2">
      <c r="A2032" s="4">
        <v>1020.953</v>
      </c>
      <c r="B2032" s="4">
        <v>1.2</v>
      </c>
      <c r="C2032" s="3">
        <v>1020.953</v>
      </c>
      <c r="D2032" s="3">
        <v>1.1499999999999999</v>
      </c>
    </row>
    <row r="2033" spans="1:4" x14ac:dyDescent="0.2">
      <c r="A2033" s="4">
        <v>1021.237</v>
      </c>
      <c r="B2033" s="4">
        <v>1.1599999999999999</v>
      </c>
      <c r="C2033" s="3">
        <v>1021.237</v>
      </c>
      <c r="D2033" s="3">
        <v>1.1000000000000001</v>
      </c>
    </row>
    <row r="2034" spans="1:4" x14ac:dyDescent="0.2">
      <c r="A2034" s="4">
        <v>1021.521</v>
      </c>
      <c r="B2034" s="4">
        <v>1.1599999999999999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1.08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1.06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1.05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1.07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1.1000000000000001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1.1000000000000001</v>
      </c>
      <c r="C2045" s="3">
        <v>1024.6410000000001</v>
      </c>
      <c r="D2045" s="3">
        <v>1.08</v>
      </c>
    </row>
    <row r="2046" spans="1:4" x14ac:dyDescent="0.2">
      <c r="A2046" s="4">
        <v>1024.924</v>
      </c>
      <c r="B2046" s="4">
        <v>1.1000000000000001</v>
      </c>
      <c r="C2046" s="3">
        <v>1024.924</v>
      </c>
      <c r="D2046" s="3">
        <v>1.1100000000000001</v>
      </c>
    </row>
    <row r="2047" spans="1:4" x14ac:dyDescent="0.2">
      <c r="A2047" s="4">
        <v>1025.2070000000001</v>
      </c>
      <c r="B2047" s="4">
        <v>1.1200000000000001</v>
      </c>
      <c r="C2047" s="3">
        <v>1025.2070000000001</v>
      </c>
      <c r="D2047" s="3">
        <v>1.17</v>
      </c>
    </row>
    <row r="2048" spans="1:4" x14ac:dyDescent="0.2">
      <c r="A2048" s="4">
        <v>1025.491</v>
      </c>
      <c r="B2048" s="4">
        <v>1.1499999999999999</v>
      </c>
      <c r="C2048" s="3">
        <v>1025.491</v>
      </c>
      <c r="D2048" s="3">
        <v>1.19</v>
      </c>
    </row>
    <row r="2049" spans="1:4" x14ac:dyDescent="0.2">
      <c r="A2049" s="4">
        <v>1025.7739999999999</v>
      </c>
      <c r="B2049" s="4">
        <v>1.19</v>
      </c>
      <c r="C2049" s="3">
        <v>1025.7739999999999</v>
      </c>
      <c r="D2049" s="3">
        <v>1.2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0.38</v>
      </c>
      <c r="C2" s="3">
        <v>338.96600000000001</v>
      </c>
      <c r="D2" s="3">
        <v>0.08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0.34</v>
      </c>
      <c r="C3" s="3">
        <v>339.34800000000001</v>
      </c>
      <c r="D3" s="3">
        <v>-0.16</v>
      </c>
      <c r="H3" s="5">
        <f>B252</f>
        <v>-0.03</v>
      </c>
      <c r="I3" s="5">
        <f>B650</f>
        <v>-0.01</v>
      </c>
      <c r="J3" s="5">
        <f>B1091</f>
        <v>0.08</v>
      </c>
      <c r="K3" s="6">
        <f>D252</f>
        <v>0.36</v>
      </c>
      <c r="L3" s="6">
        <f>D650</f>
        <v>0.32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0.34</v>
      </c>
      <c r="C5" s="3">
        <v>340.11099999999999</v>
      </c>
      <c r="D5" s="3">
        <v>-0.04</v>
      </c>
    </row>
    <row r="6" spans="1:16" x14ac:dyDescent="0.2">
      <c r="A6" s="4">
        <v>340.49299999999999</v>
      </c>
      <c r="B6" s="4">
        <v>0.14000000000000001</v>
      </c>
      <c r="C6" s="3">
        <v>340.49299999999999</v>
      </c>
      <c r="D6" s="3">
        <v>-0.14000000000000001</v>
      </c>
    </row>
    <row r="7" spans="1:16" x14ac:dyDescent="0.2">
      <c r="A7" s="4">
        <v>340.875</v>
      </c>
      <c r="B7" s="4">
        <v>0.25</v>
      </c>
      <c r="C7" s="3">
        <v>340.875</v>
      </c>
      <c r="D7" s="3">
        <v>-0.11</v>
      </c>
    </row>
    <row r="8" spans="1:16" x14ac:dyDescent="0.2">
      <c r="A8" s="4">
        <v>341.25599999999997</v>
      </c>
      <c r="B8" s="4">
        <v>0.15</v>
      </c>
      <c r="C8" s="3">
        <v>341.25599999999997</v>
      </c>
      <c r="D8" s="3">
        <v>-0.32</v>
      </c>
    </row>
    <row r="9" spans="1:16" x14ac:dyDescent="0.2">
      <c r="A9" s="4">
        <v>341.63799999999998</v>
      </c>
      <c r="B9" s="4">
        <v>-0.08</v>
      </c>
      <c r="C9" s="3">
        <v>341.63799999999998</v>
      </c>
      <c r="D9" s="3">
        <v>-0.56999999999999995</v>
      </c>
    </row>
    <row r="10" spans="1:16" x14ac:dyDescent="0.2">
      <c r="A10" s="4">
        <v>342.01900000000001</v>
      </c>
      <c r="B10" s="4">
        <v>-0.11</v>
      </c>
      <c r="C10" s="3">
        <v>342.01900000000001</v>
      </c>
      <c r="D10" s="3">
        <v>0.22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  <c r="H11" s="8"/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-0.63</v>
      </c>
    </row>
    <row r="13" spans="1:16" x14ac:dyDescent="0.2">
      <c r="A13" s="4">
        <v>343.16300000000001</v>
      </c>
      <c r="B13" s="4">
        <v>-2.93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0.25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0.23</v>
      </c>
      <c r="C15" s="3">
        <v>343.92599999999999</v>
      </c>
      <c r="D15" s="3">
        <v>-0.02</v>
      </c>
    </row>
    <row r="16" spans="1:16" x14ac:dyDescent="0.2">
      <c r="A16" s="4">
        <v>344.30700000000002</v>
      </c>
      <c r="B16" s="4">
        <v>0.24</v>
      </c>
      <c r="C16" s="3">
        <v>344.30700000000002</v>
      </c>
      <c r="D16" s="3">
        <v>-0.05</v>
      </c>
    </row>
    <row r="17" spans="1:4" x14ac:dyDescent="0.2">
      <c r="A17" s="4">
        <v>344.68799999999999</v>
      </c>
      <c r="B17" s="4">
        <v>0.26</v>
      </c>
      <c r="C17" s="3">
        <v>344.68799999999999</v>
      </c>
      <c r="D17" s="3">
        <v>-0.06</v>
      </c>
    </row>
    <row r="18" spans="1:4" x14ac:dyDescent="0.2">
      <c r="A18" s="4">
        <v>345.06900000000002</v>
      </c>
      <c r="B18" s="4">
        <v>0.15</v>
      </c>
      <c r="C18" s="3">
        <v>345.06900000000002</v>
      </c>
      <c r="D18" s="3">
        <v>0.08</v>
      </c>
    </row>
    <row r="19" spans="1:4" x14ac:dyDescent="0.2">
      <c r="A19" s="4">
        <v>345.45</v>
      </c>
      <c r="B19" s="4">
        <v>0.22</v>
      </c>
      <c r="C19" s="3">
        <v>345.45</v>
      </c>
      <c r="D19" s="3">
        <v>0.01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-1.08</v>
      </c>
    </row>
    <row r="21" spans="1:4" x14ac:dyDescent="0.2">
      <c r="A21" s="4">
        <v>346.21199999999999</v>
      </c>
      <c r="B21" s="4">
        <v>0.26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0.05</v>
      </c>
      <c r="C22" s="3">
        <v>346.59300000000002</v>
      </c>
      <c r="D22" s="3">
        <v>-0.17</v>
      </c>
    </row>
    <row r="23" spans="1:4" x14ac:dyDescent="0.2">
      <c r="A23" s="4">
        <v>346.97399999999999</v>
      </c>
      <c r="B23" s="4">
        <v>0.18</v>
      </c>
      <c r="C23" s="3">
        <v>346.97399999999999</v>
      </c>
      <c r="D23" s="3">
        <v>0.13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0.14000000000000001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0.14000000000000001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0.14000000000000001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0.17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0.19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0.19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0.2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0.2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0.2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0.24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0.24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0.24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0.25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0.24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0.25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0.26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0.24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0.24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0.23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0.25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0.26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0.27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0.27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0.27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0.27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0.26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0.25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0.24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0.24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0.23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0.23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0.24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0.24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0.25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0.26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0.25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0.25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0.26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0.26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0.25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0.24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0.26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0.25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0.25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0.26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0.25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0.24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0.24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0.24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0.23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0.23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0.23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0.23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0.23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0.24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0.23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0.24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0.24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0.24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0.24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0.24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0.24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0.25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0.25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0.25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0.25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0.26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0.25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0.25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0.25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0.25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0.25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0.25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0.25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0.25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0.26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0.26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0.26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0.26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0.26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0.26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0.26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0.26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0.26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0.26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0.25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0.26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0.26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0.25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0.26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0.25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0.26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0.26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0.26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0.26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0.26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0.26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0.27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0.27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0.27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0.27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0.27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0.27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0.27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0.27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0.27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0.27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0.27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0.27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0.27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0.27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0.27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0.27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0.27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0.27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0.28000000000000003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0.28000000000000003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0.28000000000000003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0.28000000000000003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0.28000000000000003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0.28000000000000003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0.28999999999999998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0.28999999999999998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0.28999999999999998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0.28000000000000003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0.28000000000000003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0.28000000000000003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0.28999999999999998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0.28999999999999998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0.28999999999999998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0.28999999999999998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0.3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0.3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0.28999999999999998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0.28999999999999998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0.28999999999999998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0.28999999999999998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0.28999999999999998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0.28999999999999998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0.28999999999999998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0.3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0.3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0.3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0.3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0.3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0.3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0.3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0.3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0.31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0.31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0.31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0.31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0.31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0.31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0.31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0.31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0.31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0.31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0.31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0.31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0.31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0.31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0.32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0.32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0.32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0.32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0.32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0.32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0.32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0.32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0.32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0.32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0.32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0.32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0.32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0.32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0.33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0.33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0.33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0.33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0.33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0.33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0.33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0.33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0.33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0.33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0.33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0.34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0.34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0.34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0.34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0.34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0.34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0.34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0.34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0.34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0.34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0.34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0.35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0.35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0.35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0.35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0.35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0.35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0.35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0.35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0.35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0.35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0.35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0.35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0.35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0.35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0.35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0.36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0.36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0.36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0.36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0.36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0.36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0.36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0.36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0.36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0.36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0.36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0.36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0.36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0.36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0.36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0.36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0.36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0.36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0.36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0.36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0.36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0.36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0.36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0.36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0.36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0.36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0.36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0.36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0.36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0.36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0.36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0.36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0.36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0.36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0.36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0.36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0.36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0.36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0.36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0.36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0.36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0.36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0.36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0.36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0.36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0.36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0.36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0.36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0.36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0.36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0.36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0.36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0.36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0.36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0.36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0.36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0.35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0.35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0.35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0.35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0.35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0.35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0.35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0.35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0.35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0.35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0.35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0.35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0.35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0.35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0.34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0.34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0.34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0.34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0.34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0.34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0.34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0.34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0.34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0.34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0.34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0.33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0.33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0.33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0.33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0.33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0.33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0.33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0.32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0.32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0.32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0.32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0.32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0.32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0.32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0.32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0.32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0.32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0.31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0.31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0.31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0.31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0.31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0.31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0.31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0.31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0.31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0.31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0.3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0.3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0.3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0.3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0.3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0.3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0.3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0.28999999999999998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0.28999999999999998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0.28999999999999998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0.28999999999999998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0.28999999999999998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0.28999999999999998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0.28999999999999998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0.28999999999999998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0.28000000000000003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0.28000000000000003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0.28000000000000003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0.28000000000000003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0.28000000000000003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0.28000000000000003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0.28000000000000003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0.28000000000000003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0.28000000000000003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0.27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0.27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0.27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0.27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0.27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0.27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0.27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0.27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0.27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0.26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0.26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0.26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0.26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0.26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0.26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0.26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0.26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0.26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0.25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0.25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0.25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0.25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0.25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0.25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0.25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0.25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0.24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0.24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0.24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0.24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0.24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0.24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0.24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0.24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0.23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0.23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0.23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0.23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0.23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0.23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0.23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0.23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0.23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0.22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0.22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0.22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0.22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0.22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0.22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0.22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0.22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0.22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0.22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0.21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0.21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0.21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0.21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0.21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0.21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0.21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0.21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0.21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0.21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0.21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0.21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0.21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0.19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0.19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0.19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0.19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0.19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0.19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0.19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0.19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0.19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0.19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0.19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0.19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0.19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0.19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0.19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0.19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0.19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0.19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0.19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0.2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0.2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0.2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0.2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0.21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0.21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0.21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0.21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0.21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0.21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0.21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0.21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0.21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0.21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0.21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0.21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0.21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0.21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0.21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0.22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0.22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0.22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0.22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0.22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0.22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0.22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0.22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0.22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0.22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0.23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0.23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0.23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0.23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0.23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0.23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0.23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0.24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0.24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0.24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0.24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0.24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0.24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0.24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0.24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0.24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0.24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0.25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0.25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0.25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0.25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0.25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0.25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0.25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0.25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0.25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0.26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0.26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0.26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0.26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0.26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0.26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0.26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0.26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0.27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0.27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0.27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0.27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0.27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0.27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0.27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0.27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0.27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0.28000000000000003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0.28000000000000003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0.28000000000000003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0.28000000000000003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0.28000000000000003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0.28000000000000003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0.28000000000000003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0.28999999999999998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0.28999999999999998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0.28999999999999998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0.28999999999999998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0.28999999999999998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0.28999999999999998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0.28999999999999998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0.28999999999999998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0.28999999999999998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0.3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0.3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0.3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0.3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0.3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0.3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0.3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0.3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0.3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0.3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0.31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0.31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0.31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0.31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0.31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0.31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0.31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0.31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0.31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0.31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0.31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0.31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0.32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0.32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0.32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0.32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0.32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0.32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0.32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0.32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0.32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0.32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0.32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0.32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0.32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0.32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0.32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0.32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0.32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0.32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0.32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0.32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0.32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0.32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0.32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0.32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0.32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0.32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0.32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0.32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0.31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0.31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0.31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0.31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0.31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0.31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0.31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0.31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0.31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0.31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0.3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0.3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0.3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0.3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0.3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0.3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0.3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0.28999999999999998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0.28999999999999998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0.28999999999999998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0.28999999999999998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0.28999999999999998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0.28999999999999998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0.28000000000000003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0.28000000000000003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0.28000000000000003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0.28000000000000003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0.28000000000000003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0.27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0.27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0.27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0.27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0.26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0.26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0.26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0.26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0.26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0.25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0.25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0.25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0.25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0.24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0.24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0.24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0.23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0.23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0.23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0.22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0.19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0.17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0.11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1.63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1.63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1.63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1.63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1.65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1.67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1.65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1.63</v>
      </c>
      <c r="C1858" s="3">
        <v>970.67100000000005</v>
      </c>
      <c r="D1858" s="3">
        <v>1.65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1.64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1.64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1.65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1.65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1.64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1.65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1.58</v>
      </c>
      <c r="C1895" s="3">
        <v>981.50599999999997</v>
      </c>
      <c r="D1895" s="3">
        <v>1.62</v>
      </c>
    </row>
    <row r="1896" spans="1:4" x14ac:dyDescent="0.2">
      <c r="A1896" s="4">
        <v>981.798</v>
      </c>
      <c r="B1896" s="4">
        <v>1.57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1.57</v>
      </c>
      <c r="C1897" s="3">
        <v>982.08900000000006</v>
      </c>
      <c r="D1897" s="3">
        <v>1.6</v>
      </c>
    </row>
    <row r="1898" spans="1:4" x14ac:dyDescent="0.2">
      <c r="A1898" s="4">
        <v>982.38099999999997</v>
      </c>
      <c r="B1898" s="4">
        <v>1.56</v>
      </c>
      <c r="C1898" s="3">
        <v>982.38099999999997</v>
      </c>
      <c r="D1898" s="3">
        <v>1.61</v>
      </c>
    </row>
    <row r="1899" spans="1:4" x14ac:dyDescent="0.2">
      <c r="A1899" s="4">
        <v>982.673</v>
      </c>
      <c r="B1899" s="4">
        <v>1.56</v>
      </c>
      <c r="C1899" s="3">
        <v>982.673</v>
      </c>
      <c r="D1899" s="3">
        <v>1.6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1.56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1.55</v>
      </c>
    </row>
    <row r="1914" spans="1:4" x14ac:dyDescent="0.2">
      <c r="A1914" s="4">
        <v>987.04</v>
      </c>
      <c r="B1914" s="4">
        <v>1.52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1.54</v>
      </c>
    </row>
    <row r="1916" spans="1:4" x14ac:dyDescent="0.2">
      <c r="A1916" s="4">
        <v>987.62099999999998</v>
      </c>
      <c r="B1916" s="4">
        <v>1.52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1.52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1.53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1.48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1.46</v>
      </c>
    </row>
    <row r="1926" spans="1:4" x14ac:dyDescent="0.2">
      <c r="A1926" s="4">
        <v>990.52499999999998</v>
      </c>
      <c r="B1926" s="4">
        <v>1.48</v>
      </c>
      <c r="C1926" s="3">
        <v>990.52499999999998</v>
      </c>
      <c r="D1926" s="3">
        <v>1.47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1.45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1.46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1.47</v>
      </c>
    </row>
    <row r="1941" spans="1:4" x14ac:dyDescent="0.2">
      <c r="A1941" s="4">
        <v>994.86900000000003</v>
      </c>
      <c r="B1941" s="4">
        <v>1.45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1.45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1.38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1.37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1.39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1.38</v>
      </c>
    </row>
    <row r="1953" spans="1:4" x14ac:dyDescent="0.2">
      <c r="A1953" s="4">
        <v>998.33600000000001</v>
      </c>
      <c r="B1953" s="4">
        <v>1.36</v>
      </c>
      <c r="C1953" s="3">
        <v>998.33600000000001</v>
      </c>
      <c r="D1953" s="3">
        <v>1.37</v>
      </c>
    </row>
    <row r="1954" spans="1:4" x14ac:dyDescent="0.2">
      <c r="A1954" s="4">
        <v>998.62400000000002</v>
      </c>
      <c r="B1954" s="4">
        <v>1.34</v>
      </c>
      <c r="C1954" s="3">
        <v>998.62400000000002</v>
      </c>
      <c r="D1954" s="3">
        <v>1.37</v>
      </c>
    </row>
    <row r="1955" spans="1:4" x14ac:dyDescent="0.2">
      <c r="A1955" s="4">
        <v>998.91300000000001</v>
      </c>
      <c r="B1955" s="4">
        <v>1.33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1.32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1.32</v>
      </c>
      <c r="C1957" s="3">
        <v>999.48900000000003</v>
      </c>
      <c r="D1957" s="3">
        <v>1.35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1.37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1.32</v>
      </c>
    </row>
    <row r="1970" spans="1:4" x14ac:dyDescent="0.2">
      <c r="A1970" s="4">
        <v>1003.2329999999999</v>
      </c>
      <c r="B1970" s="4">
        <v>1.3</v>
      </c>
      <c r="C1970" s="3">
        <v>1003.2329999999999</v>
      </c>
      <c r="D1970" s="3">
        <v>1.33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1.25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1.23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1.23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1.25</v>
      </c>
      <c r="C1985" s="3">
        <v>1007.54</v>
      </c>
      <c r="D1985" s="3">
        <v>1.22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1.21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1.1599999999999999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1.1299999999999999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1.1200000000000001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1.1200000000000001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1.1299999999999999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1.07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1.0900000000000001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1.0900000000000001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1.07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1.01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0.95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0.95</v>
      </c>
    </row>
    <row r="2037" spans="1:4" x14ac:dyDescent="0.2">
      <c r="A2037" s="4">
        <v>1022.373</v>
      </c>
      <c r="B2037" s="4">
        <v>0.89</v>
      </c>
      <c r="C2037" s="3">
        <v>1022.373</v>
      </c>
      <c r="D2037" s="3">
        <v>0.91</v>
      </c>
    </row>
    <row r="2038" spans="1:4" x14ac:dyDescent="0.2">
      <c r="A2038" s="4">
        <v>1022.6559999999999</v>
      </c>
      <c r="B2038" s="4">
        <v>0.89</v>
      </c>
      <c r="C2038" s="3">
        <v>1022.6559999999999</v>
      </c>
      <c r="D2038" s="3">
        <v>0.91</v>
      </c>
    </row>
    <row r="2039" spans="1:4" x14ac:dyDescent="0.2">
      <c r="A2039" s="4">
        <v>1022.94</v>
      </c>
      <c r="B2039" s="4">
        <v>0.88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0.86</v>
      </c>
      <c r="C2040" s="3">
        <v>1023.224</v>
      </c>
      <c r="D2040" s="3">
        <v>0.91</v>
      </c>
    </row>
    <row r="2041" spans="1:4" x14ac:dyDescent="0.2">
      <c r="A2041" s="4">
        <v>1023.5069999999999</v>
      </c>
      <c r="B2041" s="4">
        <v>0.84</v>
      </c>
      <c r="C2041" s="3">
        <v>1023.5069999999999</v>
      </c>
      <c r="D2041" s="3">
        <v>0.93</v>
      </c>
    </row>
    <row r="2042" spans="1:4" x14ac:dyDescent="0.2">
      <c r="A2042" s="4">
        <v>1023.7910000000001</v>
      </c>
      <c r="B2042" s="4">
        <v>0.85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0.87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1.03</v>
      </c>
    </row>
    <row r="2048" spans="1:4" x14ac:dyDescent="0.2">
      <c r="A2048" s="4">
        <v>1025.491</v>
      </c>
      <c r="B2048" s="4">
        <v>1.03</v>
      </c>
      <c r="C2048" s="3">
        <v>1025.491</v>
      </c>
      <c r="D2048" s="3">
        <v>1.02</v>
      </c>
    </row>
    <row r="2049" spans="1:4" x14ac:dyDescent="0.2">
      <c r="A2049" s="4">
        <v>1025.7739999999999</v>
      </c>
      <c r="B2049" s="4">
        <v>1.07</v>
      </c>
      <c r="C2049" s="3">
        <v>1025.7739999999999</v>
      </c>
      <c r="D2049" s="3">
        <v>1.04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0.67</v>
      </c>
      <c r="C2" s="3">
        <v>338.96600000000001</v>
      </c>
      <c r="D2" s="3">
        <v>-0.02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1.02</v>
      </c>
      <c r="C3" s="3">
        <v>339.34800000000001</v>
      </c>
      <c r="D3" s="3">
        <v>-0.08</v>
      </c>
      <c r="H3" s="5">
        <f>B252</f>
        <v>-0.02</v>
      </c>
      <c r="I3" s="5">
        <f>B650</f>
        <v>0</v>
      </c>
      <c r="J3" s="5">
        <f>B1091</f>
        <v>0.09</v>
      </c>
      <c r="K3" s="6">
        <f>D252</f>
        <v>0.54</v>
      </c>
      <c r="L3" s="6">
        <f>D650</f>
        <v>0.46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0.73</v>
      </c>
      <c r="C4" s="3">
        <v>339.73</v>
      </c>
      <c r="D4" s="3">
        <v>0.04</v>
      </c>
    </row>
    <row r="5" spans="1:16" x14ac:dyDescent="0.2">
      <c r="A5" s="4">
        <v>340.11099999999999</v>
      </c>
      <c r="B5" s="4">
        <v>0.74</v>
      </c>
      <c r="C5" s="3">
        <v>340.11099999999999</v>
      </c>
      <c r="D5" s="3">
        <v>-0.06</v>
      </c>
    </row>
    <row r="6" spans="1:16" x14ac:dyDescent="0.2">
      <c r="A6" s="4">
        <v>340.49299999999999</v>
      </c>
      <c r="B6" s="4">
        <v>0.73</v>
      </c>
      <c r="C6" s="3">
        <v>340.49299999999999</v>
      </c>
      <c r="D6" s="3">
        <v>-0.01</v>
      </c>
    </row>
    <row r="7" spans="1:16" x14ac:dyDescent="0.2">
      <c r="A7" s="4">
        <v>340.875</v>
      </c>
      <c r="B7" s="4">
        <v>0.79</v>
      </c>
      <c r="C7" s="3">
        <v>340.875</v>
      </c>
      <c r="D7" s="3">
        <v>0.14000000000000001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0.18</v>
      </c>
    </row>
    <row r="9" spans="1:16" x14ac:dyDescent="0.2">
      <c r="A9" s="4">
        <v>341.63799999999998</v>
      </c>
      <c r="B9" s="4">
        <v>0.24</v>
      </c>
      <c r="C9" s="3">
        <v>341.63799999999998</v>
      </c>
      <c r="D9" s="3">
        <v>1.32</v>
      </c>
    </row>
    <row r="10" spans="1:16" x14ac:dyDescent="0.2">
      <c r="A10" s="4">
        <v>342.01900000000001</v>
      </c>
      <c r="B10" s="4">
        <v>0.75</v>
      </c>
      <c r="C10" s="3">
        <v>342.01900000000001</v>
      </c>
      <c r="D10" s="3">
        <v>0.27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0.05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-2.75</v>
      </c>
      <c r="C13" s="3">
        <v>343.16300000000001</v>
      </c>
      <c r="D13" s="3">
        <v>-3.04</v>
      </c>
    </row>
    <row r="14" spans="1:16" x14ac:dyDescent="0.2">
      <c r="A14" s="4">
        <v>343.54399999999998</v>
      </c>
      <c r="B14" s="4">
        <v>0.12</v>
      </c>
      <c r="C14" s="3">
        <v>343.54399999999998</v>
      </c>
      <c r="D14" s="3">
        <v>0.18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0.15</v>
      </c>
    </row>
    <row r="16" spans="1:16" x14ac:dyDescent="0.2">
      <c r="A16" s="4">
        <v>344.30700000000002</v>
      </c>
      <c r="B16" s="4">
        <v>0.21</v>
      </c>
      <c r="C16" s="3">
        <v>344.30700000000002</v>
      </c>
      <c r="D16" s="3">
        <v>0.25</v>
      </c>
    </row>
    <row r="17" spans="1:4" x14ac:dyDescent="0.2">
      <c r="A17" s="4">
        <v>344.68799999999999</v>
      </c>
      <c r="B17" s="4">
        <v>1.03</v>
      </c>
      <c r="C17" s="3">
        <v>344.68799999999999</v>
      </c>
      <c r="D17" s="3">
        <v>0.36</v>
      </c>
    </row>
    <row r="18" spans="1:4" x14ac:dyDescent="0.2">
      <c r="A18" s="4">
        <v>345.06900000000002</v>
      </c>
      <c r="B18" s="4">
        <v>0.19</v>
      </c>
      <c r="C18" s="3">
        <v>345.06900000000002</v>
      </c>
      <c r="D18" s="3">
        <v>0.59</v>
      </c>
    </row>
    <row r="19" spans="1:4" x14ac:dyDescent="0.2">
      <c r="A19" s="4">
        <v>345.45</v>
      </c>
      <c r="B19" s="4">
        <v>0.22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-0.88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0.1</v>
      </c>
    </row>
    <row r="22" spans="1:4" x14ac:dyDescent="0.2">
      <c r="A22" s="4">
        <v>346.59300000000002</v>
      </c>
      <c r="B22" s="4">
        <v>-0.44</v>
      </c>
      <c r="C22" s="3">
        <v>346.59300000000002</v>
      </c>
      <c r="D22" s="3">
        <v>0.39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0.34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0.02</v>
      </c>
      <c r="C25" s="3">
        <v>347.73599999999999</v>
      </c>
      <c r="D25" s="3">
        <v>0.26</v>
      </c>
    </row>
    <row r="26" spans="1:4" x14ac:dyDescent="0.2">
      <c r="A26" s="4">
        <v>348.11700000000002</v>
      </c>
      <c r="B26" s="4">
        <v>0.04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7.0000000000000007E-2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0.39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0.38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0.39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0.32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0.49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0.49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0.49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0.5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0.5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0.5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0.51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0.51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0.51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0.52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0.52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0.52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0.52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0.52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0.52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0.52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0.53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0.53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0.53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0.53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0.54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0.54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0.54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0.54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0.54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0.54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0.54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0.55000000000000004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0.55000000000000004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0.55000000000000004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0.55000000000000004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0.55000000000000004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0.55000000000000004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0.55000000000000004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0.55000000000000004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0.55000000000000004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0.55000000000000004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0.55000000000000004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0.55000000000000004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0.55000000000000004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0.54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0.54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0.54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0.54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0.54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0.54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0.53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0.53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0.53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0.53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0.53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0.53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0.53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0.53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0.53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0.52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0.52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0.52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0.52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0.51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0.51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0.51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0.51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0.51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0.5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0.5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0.5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0.49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0.49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0.49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0.49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0.48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0.48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0.47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0.47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0.47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0.46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0.46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0.45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0.45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0.45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0.45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0.32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0.32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0.32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0.33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0.38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0.38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0.38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0.39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0.39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0.4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0.4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0.41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0.41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0.42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0.42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0.43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0.44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0.44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0.44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0.44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0.44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0.45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0.45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0.45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0.45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0.45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0.45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0.45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0.45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0.45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0.45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0.45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0.45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0.45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0.44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0.43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0.4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0.39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1.65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1.63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1.63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1.63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1.65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1.79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1.65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1.74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1.75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1.71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1.73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1.57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1.57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1.57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1.57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1.55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1.77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1.8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1.76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1.73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1.75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1.72</v>
      </c>
    </row>
    <row r="1910" spans="1:4" x14ac:dyDescent="0.2">
      <c r="A1910" s="4">
        <v>985.87599999999998</v>
      </c>
      <c r="B1910" s="4">
        <v>1.55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1.53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1.63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1.63</v>
      </c>
    </row>
    <row r="1914" spans="1:4" x14ac:dyDescent="0.2">
      <c r="A1914" s="4">
        <v>987.04</v>
      </c>
      <c r="B1914" s="4">
        <v>1.53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1.49</v>
      </c>
      <c r="C1921" s="3">
        <v>989.07399999999996</v>
      </c>
      <c r="D1921" s="3">
        <v>1.6</v>
      </c>
    </row>
    <row r="1922" spans="1:4" x14ac:dyDescent="0.2">
      <c r="A1922" s="4">
        <v>989.36400000000003</v>
      </c>
      <c r="B1922" s="4">
        <v>1.47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1.47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1.46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1.45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1.45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1.48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1.46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1.47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1.46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1.43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1.4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1.36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1.36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1.34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1.34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1.34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1.4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1.29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1.27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1.27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1.27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1.44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1.27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1.44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1.44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1.42</v>
      </c>
    </row>
    <row r="1981" spans="1:4" x14ac:dyDescent="0.2">
      <c r="A1981" s="4">
        <v>1006.3920000000001</v>
      </c>
      <c r="B1981" s="4">
        <v>1.23</v>
      </c>
      <c r="C1981" s="3">
        <v>1006.3920000000001</v>
      </c>
      <c r="D1981" s="3">
        <v>1.41</v>
      </c>
    </row>
    <row r="1982" spans="1:4" x14ac:dyDescent="0.2">
      <c r="A1982" s="4">
        <v>1006.679</v>
      </c>
      <c r="B1982" s="4">
        <v>1.2</v>
      </c>
      <c r="C1982" s="3">
        <v>1006.679</v>
      </c>
      <c r="D1982" s="3">
        <v>1.41</v>
      </c>
    </row>
    <row r="1983" spans="1:4" x14ac:dyDescent="0.2">
      <c r="A1983" s="4">
        <v>1006.966</v>
      </c>
      <c r="B1983" s="4">
        <v>1.19</v>
      </c>
      <c r="C1983" s="3">
        <v>1006.966</v>
      </c>
      <c r="D1983" s="3">
        <v>1.4</v>
      </c>
    </row>
    <row r="1984" spans="1:4" x14ac:dyDescent="0.2">
      <c r="A1984" s="4">
        <v>1007.253</v>
      </c>
      <c r="B1984" s="4">
        <v>1.19</v>
      </c>
      <c r="C1984" s="3">
        <v>1007.253</v>
      </c>
      <c r="D1984" s="3">
        <v>1.43</v>
      </c>
    </row>
    <row r="1985" spans="1:4" x14ac:dyDescent="0.2">
      <c r="A1985" s="4">
        <v>1007.54</v>
      </c>
      <c r="B1985" s="4">
        <v>1.17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1.18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1.35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1.18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1.17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1.18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1.1399999999999999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1.1399999999999999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1.19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1.22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1.21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1.1399999999999999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1.1200000000000001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0.95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0.91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0.88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0.89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0.88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0.89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0.9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1.06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1.0900000000000001</v>
      </c>
    </row>
    <row r="2046" spans="1:4" x14ac:dyDescent="0.2">
      <c r="A2046" s="4">
        <v>1024.924</v>
      </c>
      <c r="B2046" s="4">
        <v>1.01</v>
      </c>
      <c r="C2046" s="3">
        <v>1024.924</v>
      </c>
      <c r="D2046" s="3">
        <v>1.1200000000000001</v>
      </c>
    </row>
    <row r="2047" spans="1:4" x14ac:dyDescent="0.2">
      <c r="A2047" s="4">
        <v>1025.2070000000001</v>
      </c>
      <c r="B2047" s="4">
        <v>1.04</v>
      </c>
      <c r="C2047" s="3">
        <v>1025.2070000000001</v>
      </c>
      <c r="D2047" s="3">
        <v>1.1499999999999999</v>
      </c>
    </row>
    <row r="2048" spans="1:4" x14ac:dyDescent="0.2">
      <c r="A2048" s="4">
        <v>1025.491</v>
      </c>
      <c r="B2048" s="4">
        <v>1.07</v>
      </c>
      <c r="C2048" s="3">
        <v>1025.491</v>
      </c>
      <c r="D2048" s="3">
        <v>1.1499999999999999</v>
      </c>
    </row>
    <row r="2049" spans="1:4" x14ac:dyDescent="0.2">
      <c r="A2049" s="4">
        <v>1025.7739999999999</v>
      </c>
      <c r="B2049" s="4">
        <v>1.1299999999999999</v>
      </c>
      <c r="C2049" s="3">
        <v>1025.7739999999999</v>
      </c>
      <c r="D2049" s="3">
        <v>1.18</v>
      </c>
    </row>
    <row r="2050" spans="1:4" x14ac:dyDescent="0.2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0.64</v>
      </c>
      <c r="C2" s="3">
        <v>338.96600000000001</v>
      </c>
      <c r="D2" s="3">
        <v>0.06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1.29</v>
      </c>
      <c r="C3" s="3">
        <v>339.34800000000001</v>
      </c>
      <c r="D3" s="3">
        <v>0.01</v>
      </c>
      <c r="H3" s="5">
        <f>B252</f>
        <v>-0.04</v>
      </c>
      <c r="I3" s="5">
        <f>B650</f>
        <v>-0.01</v>
      </c>
      <c r="J3" s="5">
        <f>B1091</f>
        <v>0.08</v>
      </c>
      <c r="K3" s="6">
        <f>D252</f>
        <v>0.4</v>
      </c>
      <c r="L3" s="6">
        <f>D650</f>
        <v>0.33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0.96</v>
      </c>
      <c r="C4" s="3">
        <v>339.73</v>
      </c>
      <c r="D4" s="3">
        <v>0.13</v>
      </c>
    </row>
    <row r="5" spans="1:16" x14ac:dyDescent="0.2">
      <c r="A5" s="4">
        <v>340.11099999999999</v>
      </c>
      <c r="B5" s="4">
        <v>1.44</v>
      </c>
      <c r="C5" s="3">
        <v>340.11099999999999</v>
      </c>
      <c r="D5" s="3">
        <v>0.12</v>
      </c>
    </row>
    <row r="6" spans="1:16" x14ac:dyDescent="0.2">
      <c r="A6" s="4">
        <v>340.49299999999999</v>
      </c>
      <c r="B6" s="4">
        <v>0.57999999999999996</v>
      </c>
      <c r="C6" s="3">
        <v>340.49299999999999</v>
      </c>
      <c r="D6" s="3">
        <v>0.11</v>
      </c>
    </row>
    <row r="7" spans="1:16" x14ac:dyDescent="0.2">
      <c r="A7" s="4">
        <v>340.875</v>
      </c>
      <c r="B7" s="4">
        <v>0</v>
      </c>
      <c r="C7" s="3">
        <v>340.875</v>
      </c>
      <c r="D7" s="3">
        <v>0.05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-0.17</v>
      </c>
    </row>
    <row r="9" spans="1:16" x14ac:dyDescent="0.2">
      <c r="A9" s="4">
        <v>341.63799999999998</v>
      </c>
      <c r="B9" s="4">
        <v>0.22</v>
      </c>
      <c r="C9" s="3">
        <v>341.63799999999998</v>
      </c>
      <c r="D9" s="3">
        <v>-0.21</v>
      </c>
    </row>
    <row r="10" spans="1:16" x14ac:dyDescent="0.2">
      <c r="A10" s="4">
        <v>342.01900000000001</v>
      </c>
      <c r="B10" s="4">
        <v>0.59</v>
      </c>
      <c r="C10" s="3">
        <v>342.01900000000001</v>
      </c>
      <c r="D10" s="3">
        <v>-7.0000000000000007E-2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-0.46</v>
      </c>
    </row>
    <row r="13" spans="1:16" x14ac:dyDescent="0.2">
      <c r="A13" s="4">
        <v>343.16300000000001</v>
      </c>
      <c r="B13" s="4">
        <v>-3.46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-0.16</v>
      </c>
      <c r="C14" s="3">
        <v>343.54399999999998</v>
      </c>
      <c r="D14" s="3">
        <v>0.22</v>
      </c>
    </row>
    <row r="15" spans="1:16" x14ac:dyDescent="0.2">
      <c r="A15" s="4">
        <v>343.92599999999999</v>
      </c>
      <c r="B15" s="4">
        <v>-0.15</v>
      </c>
      <c r="C15" s="3">
        <v>343.92599999999999</v>
      </c>
      <c r="D15" s="3">
        <v>-0.09</v>
      </c>
    </row>
    <row r="16" spans="1:16" x14ac:dyDescent="0.2">
      <c r="A16" s="4">
        <v>344.30700000000002</v>
      </c>
      <c r="B16" s="4">
        <v>0.03</v>
      </c>
      <c r="C16" s="3">
        <v>344.30700000000002</v>
      </c>
      <c r="D16" s="3">
        <v>-0.16</v>
      </c>
    </row>
    <row r="17" spans="1:4" x14ac:dyDescent="0.2">
      <c r="A17" s="4">
        <v>344.68799999999999</v>
      </c>
      <c r="B17" s="4">
        <v>0.23</v>
      </c>
      <c r="C17" s="3">
        <v>344.68799999999999</v>
      </c>
      <c r="D17" s="3">
        <v>-0.11</v>
      </c>
    </row>
    <row r="18" spans="1:4" x14ac:dyDescent="0.2">
      <c r="A18" s="4">
        <v>345.06900000000002</v>
      </c>
      <c r="B18" s="4">
        <v>0.24</v>
      </c>
      <c r="C18" s="3">
        <v>345.06900000000002</v>
      </c>
      <c r="D18" s="3">
        <v>-0.05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0.12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-0.5</v>
      </c>
    </row>
    <row r="21" spans="1:4" x14ac:dyDescent="0.2">
      <c r="A21" s="4">
        <v>346.21199999999999</v>
      </c>
      <c r="B21" s="4">
        <v>-0.21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0.43</v>
      </c>
      <c r="C22" s="3">
        <v>346.59300000000002</v>
      </c>
      <c r="D22" s="3">
        <v>1.46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0.56000000000000005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0.32</v>
      </c>
    </row>
    <row r="25" spans="1:4" x14ac:dyDescent="0.2">
      <c r="A25" s="4">
        <v>347.73599999999999</v>
      </c>
      <c r="B25" s="4">
        <v>0.02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0.05</v>
      </c>
      <c r="C26" s="3">
        <v>348.11700000000002</v>
      </c>
      <c r="D26" s="3">
        <v>0.31</v>
      </c>
    </row>
    <row r="27" spans="1:4" x14ac:dyDescent="0.2">
      <c r="A27" s="4">
        <v>348.49799999999999</v>
      </c>
      <c r="B27" s="4">
        <v>0.06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7.0000000000000007E-2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0.08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0.28999999999999998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0.28000000000000003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0.27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0.28000000000000003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0.28000000000000003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0.27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0.27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0.27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0.27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0.28000000000000003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0.28999999999999998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0.28999999999999998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0.28000000000000003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0.26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0.26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0.25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0.25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0.25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0.25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0.25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0.25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0.25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0.25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0.24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0.25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0.25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0.25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0.27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0.27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0.28000000000000003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0.27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0.26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0.26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0.27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0.28000000000000003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0.27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0.28000000000000003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0.28000000000000003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0.28000000000000003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0.27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0.27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0.27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0.28000000000000003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0.28000000000000003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0.28999999999999998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0.28999999999999998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0.28999999999999998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0.28999999999999998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0.28000000000000003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0.28000000000000003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0.28000000000000003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0.28000000000000003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0.28000000000000003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0.28999999999999998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0.28000000000000003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0.28999999999999998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0.28000000000000003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0.28999999999999998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0.28999999999999998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0.28000000000000003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0.28000000000000003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0.28999999999999998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0.28999999999999998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0.28999999999999998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0.28999999999999998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0.3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0.3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0.3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0.3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0.3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0.3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0.3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0.31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0.3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0.3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0.3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0.3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0.31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0.3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0.3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0.31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0.31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0.31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0.31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0.31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0.31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0.31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0.31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0.32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0.32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0.32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0.32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0.32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0.33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0.33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0.33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0.33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0.33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0.33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0.33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0.33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0.33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0.33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0.33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0.33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0.33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0.33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0.34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0.34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0.34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0.34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0.34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0.34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0.34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0.34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0.34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0.34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0.34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0.34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0.34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0.34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0.35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0.35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0.35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0.35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0.35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0.35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0.35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0.35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0.35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0.35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0.35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0.35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0.35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0.36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0.36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0.36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0.36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0.36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0.36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0.37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0.36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0.36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0.37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0.36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0.36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0.36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0.36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0.36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0.36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0.37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0.37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0.37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0.37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0.37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0.38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0.38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0.38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0.38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0.38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0.38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0.38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0.38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0.38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0.38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0.38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0.38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0.38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0.38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0.39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0.39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0.39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0.39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0.39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0.39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0.39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0.39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0.39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0.39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0.39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0.39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0.4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0.4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0.4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0.4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0.4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0.4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0.4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0.4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0.4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0.4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0.4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0.4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0.4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0.4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0.4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0.4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0.4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0.4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0.4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0.4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0.4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0.4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0.4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0.4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0.4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0.4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0.4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0.4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0.4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0.4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0.4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0.4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0.4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0.4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0.4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0.4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0.39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0.39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0.39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0.39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0.39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0.39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0.39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0.39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0.39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0.39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0.39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0.39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0.39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0.39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0.39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0.39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0.39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0.38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0.38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0.38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0.38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0.38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0.38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0.38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0.38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0.38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0.38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0.37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0.37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0.37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0.37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0.37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0.37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0.37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0.37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0.37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0.37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0.37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0.37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0.36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0.36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0.36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0.36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0.36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0.36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0.36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0.35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0.35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0.35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0.35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0.35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0.35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0.35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0.35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0.34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0.34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0.34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0.34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0.34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0.34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0.34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0.34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0.33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0.33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0.33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0.33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0.33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0.33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0.33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0.33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0.32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0.32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0.32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0.32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0.32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0.32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0.32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0.31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0.31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0.31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0.31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0.31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0.31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0.31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0.3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0.3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0.3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0.3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0.3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0.3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0.3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0.3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0.28999999999999998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0.28999999999999998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0.28999999999999998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0.28999999999999998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0.28999999999999998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0.28999999999999998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0.28999999999999998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0.28000000000000003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0.28000000000000003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0.28000000000000003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0.28000000000000003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0.28000000000000003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0.28000000000000003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0.28000000000000003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0.28000000000000003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0.27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0.27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0.27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0.27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0.27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0.27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0.27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0.27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0.26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0.26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0.26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0.26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0.26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0.26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0.26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0.26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0.25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0.25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0.25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0.25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0.25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0.25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0.25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0.24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0.24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0.24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0.24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0.24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0.24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0.24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0.24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0.24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0.23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0.23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0.23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0.23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0.23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0.23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0.23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0.23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0.23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0.23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0.22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0.22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0.22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0.22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0.22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0.22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0.22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0.22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0.22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0.22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0.22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0.22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0.21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0.21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0.21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0.21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0.21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0.21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0.21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0.21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0.21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0.21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0.21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0.21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0.21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0.2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0.2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0.2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0.2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0.2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0.2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0.2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0.2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0.2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0.2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0.2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0.2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0.2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0.2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0.2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0.2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0.2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0.2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0.2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0.2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0.2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0.2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0.2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0.2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0.21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0.21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0.21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0.21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0.21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0.21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0.21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0.21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0.21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0.21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0.21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0.21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0.21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0.21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0.21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0.21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0.21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0.21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0.21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0.21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0.23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0.23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0.23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0.23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0.23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0.23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0.23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0.23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0.23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0.23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0.24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0.24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0.24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0.24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0.24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0.24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0.24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0.24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0.24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0.24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0.25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0.25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0.25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0.25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0.25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0.25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0.25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0.25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0.25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0.26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0.26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0.26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0.26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0.26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0.26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0.26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0.26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0.27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0.27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0.27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0.27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0.27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0.27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0.27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0.27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0.28000000000000003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0.28000000000000003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0.28000000000000003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0.28000000000000003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0.28000000000000003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0.28000000000000003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0.28000000000000003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0.28999999999999998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0.28999999999999998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0.28999999999999998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0.28999999999999998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0.28999999999999998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0.28999999999999998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0.28999999999999998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0.3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0.3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0.3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0.3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0.3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0.3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0.3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0.3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0.31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0.31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0.31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0.31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0.31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0.31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0.31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0.31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0.31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0.32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0.32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0.32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0.32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0.32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0.32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0.32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0.32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0.32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0.32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0.32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0.33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0.33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0.33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0.33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0.33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0.33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0.33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0.33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0.33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0.33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0.33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0.33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0.33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0.33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0.33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0.33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0.33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0.33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0.33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0.33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0.33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0.33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0.33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0.33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0.33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0.33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0.33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0.32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0.32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0.32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0.32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0.32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0.32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0.31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0.31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0.31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0.31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0.3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0.3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0.3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0.28999999999999998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0.27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0.26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0.25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0.24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0.24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0.23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0.22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0.22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0.22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0.21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0.21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0.2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0.19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0.18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1.63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1.62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1.62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1.62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1.61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1.61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1.61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1.63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1.64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1.61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1.62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1.61</v>
      </c>
      <c r="C1894" s="3">
        <v>981.21400000000006</v>
      </c>
      <c r="D1894" s="3">
        <v>1.59</v>
      </c>
    </row>
    <row r="1895" spans="1:4" x14ac:dyDescent="0.2">
      <c r="A1895" s="4">
        <v>981.50599999999997</v>
      </c>
      <c r="B1895" s="4">
        <v>1.59</v>
      </c>
      <c r="C1895" s="3">
        <v>981.50599999999997</v>
      </c>
      <c r="D1895" s="3">
        <v>1.61</v>
      </c>
    </row>
    <row r="1896" spans="1:4" x14ac:dyDescent="0.2">
      <c r="A1896" s="4">
        <v>981.798</v>
      </c>
      <c r="B1896" s="4">
        <v>1.57</v>
      </c>
      <c r="C1896" s="3">
        <v>981.798</v>
      </c>
      <c r="D1896" s="3">
        <v>1.59</v>
      </c>
    </row>
    <row r="1897" spans="1:4" x14ac:dyDescent="0.2">
      <c r="A1897" s="4">
        <v>982.08900000000006</v>
      </c>
      <c r="B1897" s="4">
        <v>1.56</v>
      </c>
      <c r="C1897" s="3">
        <v>982.08900000000006</v>
      </c>
      <c r="D1897" s="3">
        <v>1.6</v>
      </c>
    </row>
    <row r="1898" spans="1:4" x14ac:dyDescent="0.2">
      <c r="A1898" s="4">
        <v>982.38099999999997</v>
      </c>
      <c r="B1898" s="4">
        <v>1.57</v>
      </c>
      <c r="C1898" s="3">
        <v>982.38099999999997</v>
      </c>
      <c r="D1898" s="3">
        <v>1.58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1.57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1.58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1.53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1.52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1.51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1.5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1.51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1.52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1.52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1.53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1.53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1.51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1.49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1.43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1.45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1.45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1.39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1.38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1.38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1.38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1.36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1.38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1.37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1.34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1.32</v>
      </c>
      <c r="C1953" s="3">
        <v>998.33600000000001</v>
      </c>
      <c r="D1953" s="3">
        <v>1.4</v>
      </c>
    </row>
    <row r="1954" spans="1:4" x14ac:dyDescent="0.2">
      <c r="A1954" s="4">
        <v>998.62400000000002</v>
      </c>
      <c r="B1954" s="4">
        <v>1.3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1.31</v>
      </c>
      <c r="C1955" s="3">
        <v>998.91300000000001</v>
      </c>
      <c r="D1955" s="3">
        <v>1.39</v>
      </c>
    </row>
    <row r="1956" spans="1:4" x14ac:dyDescent="0.2">
      <c r="A1956" s="4">
        <v>999.20100000000002</v>
      </c>
      <c r="B1956" s="4">
        <v>1.31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1.31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1.3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1.26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1.25</v>
      </c>
      <c r="C1970" s="3">
        <v>1003.2329999999999</v>
      </c>
      <c r="D1970" s="3">
        <v>1.35</v>
      </c>
    </row>
    <row r="1971" spans="1:4" x14ac:dyDescent="0.2">
      <c r="A1971" s="4">
        <v>1003.52</v>
      </c>
      <c r="B1971" s="4">
        <v>1.23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1.21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1.23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1.24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1.26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1.25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1.25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1.24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1.19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1.19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1.18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1.17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1.18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1.18</v>
      </c>
      <c r="C1985" s="3">
        <v>1007.54</v>
      </c>
      <c r="D1985" s="3">
        <v>1.22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1.17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1.1299999999999999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1.1299999999999999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1.1200000000000001</v>
      </c>
    </row>
    <row r="2011" spans="1:4" x14ac:dyDescent="0.2">
      <c r="A2011" s="4">
        <v>1014.975</v>
      </c>
      <c r="B2011" s="4">
        <v>1.0900000000000001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1.07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1.06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1.19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1.17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1.1399999999999999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1.03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1.1499999999999999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1.1499999999999999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0.96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0.95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0.94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0.91</v>
      </c>
      <c r="C2037" s="3">
        <v>1022.373</v>
      </c>
      <c r="D2037" s="3">
        <v>0.93</v>
      </c>
    </row>
    <row r="2038" spans="1:4" x14ac:dyDescent="0.2">
      <c r="A2038" s="4">
        <v>1022.6559999999999</v>
      </c>
      <c r="B2038" s="4">
        <v>0.91</v>
      </c>
      <c r="C2038" s="3">
        <v>1022.6559999999999</v>
      </c>
      <c r="D2038" s="3">
        <v>0.92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0.93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0.97</v>
      </c>
      <c r="C2048" s="3">
        <v>1025.491</v>
      </c>
      <c r="D2048" s="3">
        <v>1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0.36</v>
      </c>
      <c r="C2" s="3">
        <v>338.96600000000001</v>
      </c>
      <c r="D2" s="3">
        <v>0.32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0.15</v>
      </c>
      <c r="C3" s="3">
        <v>339.34800000000001</v>
      </c>
      <c r="D3" s="3">
        <v>0.14000000000000001</v>
      </c>
      <c r="H3" s="5">
        <f>B252</f>
        <v>0.02</v>
      </c>
      <c r="I3" s="5">
        <f>B650</f>
        <v>0.04</v>
      </c>
      <c r="J3" s="5">
        <f>B1091</f>
        <v>0.13</v>
      </c>
      <c r="K3" s="6">
        <f>D252</f>
        <v>0.54</v>
      </c>
      <c r="L3" s="6">
        <f>D650</f>
        <v>0.5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0.27</v>
      </c>
      <c r="C4" s="3">
        <v>339.73</v>
      </c>
      <c r="D4" s="3">
        <v>0.33</v>
      </c>
    </row>
    <row r="5" spans="1:16" x14ac:dyDescent="0.2">
      <c r="A5" s="4">
        <v>340.11099999999999</v>
      </c>
      <c r="B5" s="4">
        <v>0.25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0.15</v>
      </c>
      <c r="C6" s="3">
        <v>340.49299999999999</v>
      </c>
      <c r="D6" s="3">
        <v>0.04</v>
      </c>
    </row>
    <row r="7" spans="1:16" x14ac:dyDescent="0.2">
      <c r="A7" s="4">
        <v>340.875</v>
      </c>
      <c r="B7" s="4">
        <v>0.05</v>
      </c>
      <c r="C7" s="3">
        <v>340.875</v>
      </c>
      <c r="D7" s="3">
        <v>0.05</v>
      </c>
    </row>
    <row r="8" spans="1:16" x14ac:dyDescent="0.2">
      <c r="A8" s="4">
        <v>341.25599999999997</v>
      </c>
      <c r="B8" s="4">
        <v>0.14000000000000001</v>
      </c>
      <c r="C8" s="3">
        <v>341.25599999999997</v>
      </c>
      <c r="D8" s="3">
        <v>0.54</v>
      </c>
    </row>
    <row r="9" spans="1:16" x14ac:dyDescent="0.2">
      <c r="A9" s="4">
        <v>341.63799999999998</v>
      </c>
      <c r="B9" s="4">
        <v>-0.16</v>
      </c>
      <c r="C9" s="3">
        <v>341.63799999999998</v>
      </c>
      <c r="D9" s="3">
        <v>-0.28999999999999998</v>
      </c>
    </row>
    <row r="10" spans="1:16" x14ac:dyDescent="0.2">
      <c r="A10" s="4">
        <v>342.01900000000001</v>
      </c>
      <c r="B10" s="4">
        <v>0.54</v>
      </c>
      <c r="C10" s="3">
        <v>342.01900000000001</v>
      </c>
      <c r="D10" s="3">
        <v>-0.13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-0.56000000000000005</v>
      </c>
      <c r="C12" s="3">
        <v>342.78199999999998</v>
      </c>
      <c r="D12" s="3">
        <v>-0.49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-2.95</v>
      </c>
    </row>
    <row r="14" spans="1:16" x14ac:dyDescent="0.2">
      <c r="A14" s="4">
        <v>343.54399999999998</v>
      </c>
      <c r="B14" s="4">
        <v>1.18</v>
      </c>
      <c r="C14" s="3">
        <v>343.54399999999998</v>
      </c>
      <c r="D14" s="3">
        <v>0.15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0.16</v>
      </c>
    </row>
    <row r="16" spans="1:16" x14ac:dyDescent="0.2">
      <c r="A16" s="4">
        <v>344.30700000000002</v>
      </c>
      <c r="B16" s="4">
        <v>0.51</v>
      </c>
      <c r="C16" s="3">
        <v>344.30700000000002</v>
      </c>
      <c r="D16" s="3">
        <v>0.04</v>
      </c>
    </row>
    <row r="17" spans="1:4" x14ac:dyDescent="0.2">
      <c r="A17" s="4">
        <v>344.68799999999999</v>
      </c>
      <c r="B17" s="4">
        <v>0.44</v>
      </c>
      <c r="C17" s="3">
        <v>344.68799999999999</v>
      </c>
      <c r="D17" s="3">
        <v>-0.05</v>
      </c>
    </row>
    <row r="18" spans="1:4" x14ac:dyDescent="0.2">
      <c r="A18" s="4">
        <v>345.06900000000002</v>
      </c>
      <c r="B18" s="4">
        <v>0.24</v>
      </c>
      <c r="C18" s="3">
        <v>345.06900000000002</v>
      </c>
      <c r="D18" s="3">
        <v>-0.03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-0.95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0.8</v>
      </c>
    </row>
    <row r="22" spans="1:4" x14ac:dyDescent="0.2">
      <c r="A22" s="4">
        <v>346.59300000000002</v>
      </c>
      <c r="B22" s="4">
        <v>-0.09</v>
      </c>
      <c r="C22" s="3">
        <v>346.59300000000002</v>
      </c>
      <c r="D22" s="3">
        <v>0.17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0.33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0.31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0.42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0.41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0.4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0.38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0.14000000000000001</v>
      </c>
      <c r="C49" s="3">
        <v>356.86500000000001</v>
      </c>
      <c r="D49" s="3">
        <v>0.39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0.41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0.38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0.39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0.42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0.42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0.42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0.43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0.43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0.44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0.45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0.46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0.48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0.48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0.48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0.48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0.49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0.49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0.49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0.49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0.49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0.5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0.5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0.5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0.5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0.51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0.51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0.51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0.51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0.51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0.51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0.51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0.51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0.51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0.52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0.52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0.52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0.52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0.52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0.52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0.53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0.53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0.53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0.53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0.53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0.53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0.53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0.53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0.54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0.54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0.54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0.54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0.54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0.54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0.54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0.55000000000000004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0.55000000000000004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0.55000000000000004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0.55000000000000004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0.55000000000000004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0.55000000000000004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0.55000000000000004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0.55000000000000004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0.55000000000000004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0.55000000000000004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0.55000000000000004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0.55000000000000004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0.55000000000000004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0.55000000000000004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0.55000000000000004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0.55000000000000004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0.55000000000000004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0.55000000000000004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0.55000000000000004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0.55000000000000004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0.55000000000000004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0.55000000000000004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0.55000000000000004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0.55000000000000004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0.55000000000000004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0.55000000000000004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0.55000000000000004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0.55000000000000004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0.55000000000000004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0.55000000000000004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0.55000000000000004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0.55000000000000004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0.55000000000000004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0.55000000000000004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0.54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0.54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0.54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0.54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0.54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0.54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0.54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0.54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0.54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0.54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0.54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0.54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0.54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0.54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0.54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0.54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0.54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0.53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0.53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0.53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0.53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0.53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0.53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0.53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0.52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0.52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0.52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0.52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0.52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0.52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0.49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0.49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0.49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0.49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0.46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0.44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0.43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0.43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0.42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0.42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0.42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0.41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0.41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0.41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0.36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0.36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0.36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0.35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0.35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0.35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0.36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0.36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0.36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0.36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0.36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0.36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0.36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0.36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0.36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0.37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0.37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0.37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0.37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0.38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0.38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0.38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0.38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0.38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0.38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0.38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0.38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0.39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0.39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0.39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0.39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0.39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0.39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0.39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0.4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0.4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0.4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0.4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0.4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0.4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0.4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0.41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0.41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0.41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0.41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0.41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0.41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0.42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0.42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0.42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0.42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0.42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0.42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0.42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0.43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0.43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0.43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0.43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0.43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0.43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0.44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0.44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0.44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0.44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0.44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0.44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0.45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0.45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0.45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0.45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0.45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0.45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0.46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0.46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0.46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0.46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0.46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0.46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0.46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0.47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0.47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0.47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0.47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0.47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0.47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0.48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0.48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0.48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0.48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0.48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0.48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0.48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0.48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0.49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0.49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0.49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0.49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0.49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0.49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0.49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0.49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0.49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0.49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0.5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0.5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0.5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0.5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0.5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0.5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0.5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0.5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0.5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0.5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0.5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0.5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0.5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0.5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0.5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0.5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0.5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0.5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0.5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0.5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0.5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0.5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0.5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0.5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0.5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0.5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0.5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0.5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0.5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0.5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0.49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0.49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0.49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0.49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0.49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0.49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0.49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0.48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0.48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0.48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0.48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0.48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0.48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0.47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0.47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0.47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0.47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0.47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0.46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0.46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0.46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0.46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0.45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0.45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0.45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0.45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0.44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0.44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0.44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0.43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0.43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0.43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0.43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0.42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0.42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0.42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0.41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0.41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0.41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0.4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0.4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0.39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0.39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0.39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0.38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0.38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0.38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0.37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0.37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0.37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0.36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0.36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0.35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0.35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0.34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0.34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0.34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0.33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0.33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0.32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0.32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0.31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0.31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0.3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0.27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0.26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0.25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0.24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1.34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1.36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1.51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1.72</v>
      </c>
    </row>
    <row r="1824" spans="1:4" x14ac:dyDescent="0.2">
      <c r="A1824" s="4">
        <v>960.64800000000002</v>
      </c>
      <c r="B1824" s="4">
        <v>1.7</v>
      </c>
      <c r="C1824" s="3">
        <v>960.64800000000002</v>
      </c>
      <c r="D1824" s="3">
        <v>1.75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1.73</v>
      </c>
      <c r="C1826" s="3">
        <v>961.23900000000003</v>
      </c>
      <c r="D1826" s="3">
        <v>1.73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1.75</v>
      </c>
      <c r="C1828" s="3">
        <v>961.83</v>
      </c>
      <c r="D1828" s="3">
        <v>1.74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1.8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1.82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1.8</v>
      </c>
    </row>
    <row r="1865" spans="1:4" x14ac:dyDescent="0.2">
      <c r="A1865" s="4">
        <v>972.72699999999998</v>
      </c>
      <c r="B1865" s="4">
        <v>1.8</v>
      </c>
      <c r="C1865" s="3">
        <v>972.72699999999998</v>
      </c>
      <c r="D1865" s="3">
        <v>1.85</v>
      </c>
    </row>
    <row r="1866" spans="1:4" x14ac:dyDescent="0.2">
      <c r="A1866" s="4">
        <v>973.02</v>
      </c>
      <c r="B1866" s="4">
        <v>1.82</v>
      </c>
      <c r="C1866" s="3">
        <v>973.02</v>
      </c>
      <c r="D1866" s="3">
        <v>1.85</v>
      </c>
    </row>
    <row r="1867" spans="1:4" x14ac:dyDescent="0.2">
      <c r="A1867" s="4">
        <v>973.31399999999996</v>
      </c>
      <c r="B1867" s="4">
        <v>1.81</v>
      </c>
      <c r="C1867" s="3">
        <v>973.31399999999996</v>
      </c>
      <c r="D1867" s="3">
        <v>1.83</v>
      </c>
    </row>
    <row r="1868" spans="1:4" x14ac:dyDescent="0.2">
      <c r="A1868" s="4">
        <v>973.60699999999997</v>
      </c>
      <c r="B1868" s="4">
        <v>1.8</v>
      </c>
      <c r="C1868" s="3">
        <v>973.60699999999997</v>
      </c>
      <c r="D1868" s="3">
        <v>1.8</v>
      </c>
    </row>
    <row r="1869" spans="1:4" x14ac:dyDescent="0.2">
      <c r="A1869" s="4">
        <v>973.9</v>
      </c>
      <c r="B1869" s="4">
        <v>1.77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1.78</v>
      </c>
      <c r="C1871" s="3">
        <v>974.48699999999997</v>
      </c>
      <c r="D1871" s="3">
        <v>1.79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1.77</v>
      </c>
    </row>
    <row r="1881" spans="1:4" x14ac:dyDescent="0.2">
      <c r="A1881" s="4">
        <v>977.41499999999996</v>
      </c>
      <c r="B1881" s="4">
        <v>1.74</v>
      </c>
      <c r="C1881" s="3">
        <v>977.41499999999996</v>
      </c>
      <c r="D1881" s="3">
        <v>1.79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1.78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1.76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1.77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1.77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1.74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1.76</v>
      </c>
    </row>
    <row r="1888" spans="1:4" x14ac:dyDescent="0.2">
      <c r="A1888" s="4">
        <v>979.46199999999999</v>
      </c>
      <c r="B1888" s="4">
        <v>1.7</v>
      </c>
      <c r="C1888" s="3">
        <v>979.46199999999999</v>
      </c>
      <c r="D1888" s="3">
        <v>1.78</v>
      </c>
    </row>
    <row r="1889" spans="1:4" x14ac:dyDescent="0.2">
      <c r="A1889" s="4">
        <v>979.75400000000002</v>
      </c>
      <c r="B1889" s="4">
        <v>1.69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1.78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1.76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1.75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1.77</v>
      </c>
    </row>
    <row r="1906" spans="1:4" x14ac:dyDescent="0.2">
      <c r="A1906" s="4">
        <v>984.71199999999999</v>
      </c>
      <c r="B1906" s="4">
        <v>1.7</v>
      </c>
      <c r="C1906" s="3">
        <v>984.71199999999999</v>
      </c>
      <c r="D1906" s="3">
        <v>1.75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1.72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1.72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1.68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1.67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1.67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1.6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1.6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1.61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1.48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1.46</v>
      </c>
      <c r="C1963" s="3">
        <v>1001.218</v>
      </c>
      <c r="D1963" s="3">
        <v>1.49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1.51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1.5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1.47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1.42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1.41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1.37</v>
      </c>
      <c r="C1978" s="3">
        <v>1005.5309999999999</v>
      </c>
      <c r="D1978" s="3">
        <v>1.41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1.34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1.37</v>
      </c>
    </row>
    <row r="1990" spans="1:4" x14ac:dyDescent="0.2">
      <c r="A1990" s="4">
        <v>1008.973</v>
      </c>
      <c r="B1990" s="4">
        <v>1.31</v>
      </c>
      <c r="C1990" s="3">
        <v>1008.973</v>
      </c>
      <c r="D1990" s="3">
        <v>1.37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1.35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1.35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1.28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1.18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1.22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1.22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1.2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1.19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1.17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1.19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1.1399999999999999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1.1299999999999999</v>
      </c>
      <c r="C2028" s="3">
        <v>1019.816</v>
      </c>
      <c r="D2028" s="3">
        <v>1.1399999999999999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1.1399999999999999</v>
      </c>
    </row>
    <row r="2030" spans="1:4" x14ac:dyDescent="0.2">
      <c r="A2030" s="4">
        <v>1020.385</v>
      </c>
      <c r="B2030" s="4">
        <v>1.1200000000000001</v>
      </c>
      <c r="C2030" s="3">
        <v>1020.385</v>
      </c>
      <c r="D2030" s="3">
        <v>1.1499999999999999</v>
      </c>
    </row>
    <row r="2031" spans="1:4" x14ac:dyDescent="0.2">
      <c r="A2031" s="4">
        <v>1020.669</v>
      </c>
      <c r="B2031" s="4">
        <v>1.1200000000000001</v>
      </c>
      <c r="C2031" s="3">
        <v>1020.669</v>
      </c>
      <c r="D2031" s="3">
        <v>1.1299999999999999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1.1599999999999999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1.1499999999999999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1.07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1.1499999999999999</v>
      </c>
    </row>
    <row r="2046" spans="1:4" x14ac:dyDescent="0.2">
      <c r="A2046" s="4">
        <v>1024.924</v>
      </c>
      <c r="B2046" s="4">
        <v>1.02</v>
      </c>
      <c r="C2046" s="3">
        <v>1024.924</v>
      </c>
      <c r="D2046" s="3">
        <v>1.17</v>
      </c>
    </row>
    <row r="2047" spans="1:4" x14ac:dyDescent="0.2">
      <c r="A2047" s="4">
        <v>1025.2070000000001</v>
      </c>
      <c r="B2047" s="4">
        <v>1.06</v>
      </c>
      <c r="C2047" s="3">
        <v>1025.2070000000001</v>
      </c>
      <c r="D2047" s="3">
        <v>1.23</v>
      </c>
    </row>
    <row r="2048" spans="1:4" x14ac:dyDescent="0.2">
      <c r="A2048" s="4">
        <v>1025.491</v>
      </c>
      <c r="B2048" s="4">
        <v>1.08</v>
      </c>
      <c r="C2048" s="3">
        <v>1025.491</v>
      </c>
      <c r="D2048" s="3">
        <v>1.27</v>
      </c>
    </row>
    <row r="2049" spans="1:4" x14ac:dyDescent="0.2">
      <c r="A2049" s="4">
        <v>1025.7739999999999</v>
      </c>
      <c r="B2049" s="4">
        <v>1.1200000000000001</v>
      </c>
      <c r="C2049" s="3">
        <v>1025.7739999999999</v>
      </c>
      <c r="D2049" s="3">
        <v>1.32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2019-07-10T21:19:06Z</dcterms:modified>
</cp:coreProperties>
</file>