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I9" i="1" l="1"/>
  <c r="Y32" i="1" l="1"/>
  <c r="R32" i="1"/>
  <c r="Q32" i="1"/>
  <c r="X32" i="1" s="1"/>
  <c r="I32" i="1" s="1"/>
  <c r="Y31" i="1"/>
  <c r="R31" i="1"/>
  <c r="Q31" i="1"/>
  <c r="X31" i="1" s="1"/>
  <c r="I31" i="1" s="1"/>
  <c r="Y30" i="1"/>
  <c r="R30" i="1"/>
  <c r="Q30" i="1"/>
  <c r="X30" i="1" s="1"/>
  <c r="Y29" i="1"/>
  <c r="R29" i="1"/>
  <c r="J29" i="1" s="1"/>
  <c r="Q29" i="1"/>
  <c r="X29" i="1" s="1"/>
  <c r="Y28" i="1"/>
  <c r="R28" i="1"/>
  <c r="Q28" i="1"/>
  <c r="X28" i="1" s="1"/>
  <c r="Y27" i="1"/>
  <c r="R27" i="1"/>
  <c r="Q27" i="1"/>
  <c r="X27" i="1" s="1"/>
  <c r="Y26" i="1"/>
  <c r="R26" i="1"/>
  <c r="Q26" i="1"/>
  <c r="X26" i="1" s="1"/>
  <c r="Y25" i="1"/>
  <c r="R25" i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Y21" i="1"/>
  <c r="R21" i="1"/>
  <c r="J21" i="1" s="1"/>
  <c r="Q21" i="1"/>
  <c r="X21" i="1" s="1"/>
  <c r="Y20" i="1"/>
  <c r="R20" i="1"/>
  <c r="Q20" i="1"/>
  <c r="X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X16" i="1" s="1"/>
  <c r="Y15" i="1"/>
  <c r="R15" i="1"/>
  <c r="Q15" i="1"/>
  <c r="X15" i="1" s="1"/>
  <c r="I15" i="1" s="1"/>
  <c r="I16" i="1" l="1"/>
  <c r="J19" i="1"/>
  <c r="J27" i="1"/>
  <c r="J31" i="1"/>
  <c r="J28" i="1"/>
  <c r="I24" i="1"/>
  <c r="I20" i="1"/>
  <c r="J25" i="1"/>
  <c r="I27" i="1"/>
  <c r="I23" i="1"/>
  <c r="J23" i="1"/>
  <c r="I19" i="1"/>
  <c r="I28" i="1"/>
  <c r="J32" i="1"/>
  <c r="J15" i="1"/>
  <c r="J24" i="1"/>
  <c r="J20" i="1"/>
  <c r="J30" i="1"/>
  <c r="J26" i="1"/>
  <c r="J22" i="1"/>
  <c r="J18" i="1"/>
  <c r="J17" i="1"/>
  <c r="I25" i="1"/>
  <c r="I17" i="1"/>
  <c r="I21" i="1"/>
  <c r="I29" i="1"/>
  <c r="I22" i="1"/>
  <c r="I30" i="1"/>
  <c r="I18" i="1"/>
  <c r="I26" i="1"/>
  <c r="J16" i="1"/>
  <c r="R4" i="1"/>
  <c r="Y14" i="1" l="1"/>
  <c r="R14" i="1"/>
  <c r="Q14" i="1"/>
  <c r="X14" i="1" s="1"/>
  <c r="I14" i="1" s="1"/>
  <c r="Y13" i="1"/>
  <c r="R13" i="1"/>
  <c r="Q13" i="1"/>
  <c r="X13" i="1" s="1"/>
  <c r="Y12" i="1"/>
  <c r="R12" i="1"/>
  <c r="Q12" i="1"/>
  <c r="X12" i="1" s="1"/>
  <c r="Y11" i="1"/>
  <c r="R11" i="1"/>
  <c r="Q11" i="1"/>
  <c r="X11" i="1" s="1"/>
  <c r="Y10" i="1"/>
  <c r="R10" i="1"/>
  <c r="Q10" i="1"/>
  <c r="Y9" i="1"/>
  <c r="R9" i="1"/>
  <c r="Q9" i="1"/>
  <c r="X9" i="1" s="1"/>
  <c r="X10" i="1" l="1"/>
  <c r="I10" i="1" s="1"/>
  <c r="J10" i="1"/>
  <c r="J14" i="1"/>
  <c r="J13" i="1"/>
  <c r="J9" i="1"/>
  <c r="J11" i="1"/>
  <c r="J12" i="1"/>
  <c r="I12" i="1"/>
  <c r="I13" i="1"/>
  <c r="I11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8" i="1"/>
  <c r="Q8" i="1"/>
  <c r="X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I8" i="1" l="1"/>
  <c r="I5" i="1"/>
  <c r="I7" i="1"/>
  <c r="J6" i="1"/>
  <c r="X6" i="1"/>
  <c r="I6" i="1" s="1"/>
  <c r="J3" i="1"/>
  <c r="J5" i="1"/>
  <c r="J7" i="1"/>
  <c r="J8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<sst xmlns="http://schemas.openxmlformats.org/spreadsheetml/2006/main" count="88" uniqueCount="49">
  <si>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</si>
  <si>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</si>
  <si>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</si>
  <si>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</si>
  <si>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</si>
  <si>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</si>
  <si>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</si>
  <si>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</si>
  <si>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</si>
  <si>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</si>
  <si>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</si>
  <si>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</si>
  <si>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</si>
  <si>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</si>
  <si>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</si>
  <si>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</si>
  <si>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</si>
  <si>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</si>
  <si>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</si>
  <si>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</si>
  <si>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</si>
  <si>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</si>
  <si>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</si>
  <si>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</si>
  <si>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</si>
  <si>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</si>
  <si>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</si>
  <si>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</si>
  <si>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</si>
  <si>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</si>
  <si>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</si>
  <si>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</si>
  <si>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</si>
  <si>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</si>
  <si>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</si>
  <si>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</si>
  <si>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</si>
  <si>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</si>
  <si>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</si>
  <si>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</si>
  <si>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</si>
  <si>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</si>
  <si>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</si>
  <si>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</si>
  <si>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</si>
  <si>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</si>
  <si>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</si>
  <si>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</si>
  <si>
    <t>salmon 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</si>
</sst>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-0.48</v>
      </c>
      <c r="C2" s="3">
        <v>338.96600000000001</v>
      </c>
      <c r="D2" s="3">
        <v>-0.46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-0.01</v>
      </c>
      <c r="J3" s="5">
        <f>B1091</f>
        <v>7.0000000000000007E-2</v>
      </c>
      <c r="K3" s="6">
        <f>D252</f>
        <v>0.54</v>
      </c>
      <c r="L3" s="6">
        <f>D650</f>
        <v>0.15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0.81</v>
      </c>
      <c r="C5" s="3">
        <v>340.11099999999999</v>
      </c>
      <c r="D5" s="3">
        <v>-0.09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</v>
      </c>
    </row>
    <row r="11" spans="1:16" x14ac:dyDescent="0.2">
      <c r="A11" s="4">
        <v>342.4</v>
      </c>
      <c r="B11" s="4">
        <v>0.47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-0.31</v>
      </c>
    </row>
    <row r="13" spans="1:16" x14ac:dyDescent="0.2">
      <c r="A13" s="4">
        <v>343.16300000000001</v>
      </c>
      <c r="B13" s="4">
        <v>-0.09</v>
      </c>
      <c r="C13" s="3">
        <v>343.16300000000001</v>
      </c>
      <c r="D13" s="3">
        <v>-0.15</v>
      </c>
    </row>
    <row r="14" spans="1:16" x14ac:dyDescent="0.2">
      <c r="A14" s="4">
        <v>343.54399999999998</v>
      </c>
      <c r="B14" s="4">
        <v>-0.46</v>
      </c>
      <c r="C14" s="3">
        <v>343.54399999999998</v>
      </c>
      <c r="D14" s="3">
        <v>-0.24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0.14000000000000001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7.0000000000000007E-2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0.06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-0.03</v>
      </c>
    </row>
    <row r="20" spans="1:4" x14ac:dyDescent="0.2">
      <c r="A20" s="4">
        <v>345.83100000000002</v>
      </c>
      <c r="B20" s="4">
        <v>0.38</v>
      </c>
      <c r="C20" s="3">
        <v>345.83100000000002</v>
      </c>
      <c r="D20" s="3">
        <v>7.0000000000000007E-2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0.3</v>
      </c>
    </row>
    <row r="22" spans="1:4" x14ac:dyDescent="0.2">
      <c r="A22" s="4">
        <v>346.59300000000002</v>
      </c>
      <c r="B22" s="4">
        <v>0.46</v>
      </c>
      <c r="C22" s="3">
        <v>346.59300000000002</v>
      </c>
      <c r="D22" s="3">
        <v>0.36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0.25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0.15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0.15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0.14000000000000001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0.14000000000000001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0.14000000000000001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0.14000000000000001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0.14000000000000001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0.14000000000000001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0.14000000000000001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0.14000000000000001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0.14000000000000001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0.14000000000000001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0.14000000000000001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0.15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0.15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0.15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0.15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0.15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0.15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0.15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0.15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0.15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0.15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0.15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0.15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0.15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0.15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0.14000000000000001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1.63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1.61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1.55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1.58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1.49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</v>
      </c>
    </row>
    <row r="1915" spans="1:4" x14ac:dyDescent="0.2">
      <c r="A1915" s="4">
        <v>987.33</v>
      </c>
      <c r="B1915" s="4">
        <v>1.49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1.47</v>
      </c>
      <c r="C1917" s="3">
        <v>987.91200000000003</v>
      </c>
      <c r="D1917" s="3">
        <v>1.48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1.39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1.39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1.25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1.25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1.1200000000000001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1.0900000000000001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1.07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1.04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-0.16</v>
      </c>
      <c r="C2" s="3">
        <v>338.96600000000001</v>
      </c>
      <c r="D2" s="3">
        <v>-0.64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0.24</v>
      </c>
      <c r="L3" s="6">
        <f>D650</f>
        <v>0.22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0.45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0.74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-0.96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0.69</v>
      </c>
      <c r="C9" s="3">
        <v>341.63799999999998</v>
      </c>
      <c r="D9" s="3">
        <v>2.17</v>
      </c>
    </row>
    <row r="10" spans="1:16" x14ac:dyDescent="0.2">
      <c r="A10" s="4">
        <v>342.01900000000001</v>
      </c>
      <c r="B10" s="4">
        <v>0.73</v>
      </c>
      <c r="C10" s="3">
        <v>342.01900000000001</v>
      </c>
      <c r="D10" s="3">
        <v>0.59</v>
      </c>
    </row>
    <row r="11" spans="1:16" x14ac:dyDescent="0.2">
      <c r="A11" s="4">
        <v>342.4</v>
      </c>
      <c r="B11" s="4">
        <v>0.4</v>
      </c>
      <c r="C11" s="3">
        <v>342.4</v>
      </c>
      <c r="D11" s="3">
        <v>0.56999999999999995</v>
      </c>
    </row>
    <row r="12" spans="1:16" x14ac:dyDescent="0.2">
      <c r="A12" s="4">
        <v>342.78199999999998</v>
      </c>
      <c r="B12" s="4">
        <v>-0.23</v>
      </c>
      <c r="C12" s="3">
        <v>342.78199999999998</v>
      </c>
      <c r="D12" s="3">
        <v>0.04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0.13</v>
      </c>
    </row>
    <row r="14" spans="1:16" x14ac:dyDescent="0.2">
      <c r="A14" s="4">
        <v>343.54399999999998</v>
      </c>
      <c r="B14" s="4">
        <v>-0.38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</v>
      </c>
      <c r="C16" s="3">
        <v>344.30700000000002</v>
      </c>
      <c r="D16" s="3">
        <v>7.0000000000000007E-2</v>
      </c>
    </row>
    <row r="17" spans="1:4" x14ac:dyDescent="0.2">
      <c r="A17" s="4">
        <v>344.68799999999999</v>
      </c>
      <c r="B17" s="4">
        <v>2.35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0.33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0.05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0.03</v>
      </c>
    </row>
    <row r="21" spans="1:4" x14ac:dyDescent="0.2">
      <c r="A21" s="4">
        <v>346.21199999999999</v>
      </c>
      <c r="B21" s="4">
        <v>0.17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0.13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0.24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0.22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0.21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0.21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0.2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0.21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0.21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0.21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0.21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0.19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0.19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0.21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0.21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0.21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0.19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0.18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0.17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0.17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0.17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0.17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0.17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0.18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0.18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0.18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0.18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0.18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0.18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0.17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0.17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0.17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0.17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0.17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0.18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0.18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0.18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0.18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0.18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0.18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0.18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0.18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0.18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0.18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0.19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0.19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0.19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0.19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0.18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0.19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0.18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0.18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0.18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0.18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0.18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0.19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0.19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0.19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0.18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0.18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0.18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0.18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0.18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0.18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0.18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0.18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0.19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0.19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0.18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0.18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0.18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0.18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0.18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0.18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0.18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0.18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0.18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0.18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0.18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0.18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0.18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0.18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0.18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0.18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0.19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0.19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0.19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0.19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0.19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0.19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0.19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0.19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0.19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0.19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0.2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0.2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0.2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0.2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0.2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0.2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0.2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0.2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0.2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0.2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0.2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0.2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0.19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0.2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0.2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0.19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0.19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0.2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0.2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0.2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0.2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0.2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0.2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0.2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0.21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0.21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0.21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0.21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0.21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0.21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0.21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0.21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0.21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0.21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0.21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0.21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0.21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0.21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0.21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0.21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0.21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0.22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0.22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0.22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0.22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0.22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0.22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0.22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0.22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0.22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0.22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0.22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0.22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0.22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0.22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0.22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0.22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0.22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0.22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0.22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0.22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0.22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0.22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0.22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0.23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0.23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0.23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0.23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0.23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0.23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0.23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0.23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0.23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0.23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0.23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0.23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0.23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0.23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0.23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0.23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0.23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0.23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0.23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0.23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0.24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0.24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0.24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0.24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0.24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0.24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0.24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0.24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0.24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0.24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0.24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0.24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0.24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0.24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0.24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0.24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0.24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0.24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0.24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0.24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0.24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0.24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0.24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0.24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0.24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0.24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0.24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0.24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0.24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0.24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0.24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0.24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0.24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0.24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0.24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0.24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0.24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0.24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0.24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0.24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0.24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0.24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0.24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0.24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0.24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0.24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0.24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0.24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0.24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0.24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0.24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0.24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0.24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0.24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0.24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0.24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0.24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0.24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0.24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0.24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0.24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0.23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0.23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0.23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0.23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0.23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0.23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0.23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0.23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0.23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0.23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0.23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0.23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0.23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0.23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0.23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0.23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0.23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0.22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0.22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0.22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0.22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0.22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0.22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0.22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0.22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0.22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0.22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0.22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0.22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0.22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0.22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0.21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0.21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0.21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0.21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0.21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0.21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0.21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0.21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0.21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0.21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0.21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0.2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0.2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0.2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0.2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0.2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0.2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0.2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0.2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0.19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0.19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0.19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0.19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0.19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0.19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0.19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0.19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0.19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0.19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0.19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0.19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0.19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0.19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0.19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0.18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0.18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0.18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0.18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0.18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0.18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0.18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0.18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0.18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0.18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0.18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0.17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0.17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0.17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0.17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0.17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0.17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0.17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0.17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0.17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0.17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0.17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0.17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0.16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0.16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0.16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0.16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0.16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0.16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0.16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0.16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0.16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0.16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0.16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0.16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0.16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0.15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0.15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0.15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0.15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0.15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0.15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0.15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0.15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0.15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0.15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0.15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0.15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0.15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0.14000000000000001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0.14000000000000001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0.14000000000000001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0.14000000000000001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0.14000000000000001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0.14000000000000001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0.14000000000000001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0.14000000000000001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0.14000000000000001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0.14000000000000001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0.14000000000000001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0.14000000000000001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0.14000000000000001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0.14000000000000001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0.14000000000000001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0.14000000000000001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0.14000000000000001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0.14000000000000001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0.13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0.13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0.13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0.13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0.13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0.13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0.13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0.13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0.13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0.13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0.13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0.13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0.13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0.13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0.13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0.13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0.13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0.13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0.13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0.13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0.13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0.13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0.13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0.13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0.13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0.13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0.13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0.13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0.13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0.13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0.13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0.13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0.13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0.13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0.13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0.13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0.13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0.13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0.13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0.13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0.13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0.13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0.13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0.13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0.14000000000000001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0.14000000000000001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0.17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0.17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0.17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0.17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0.17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0.17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0.17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0.17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0.18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0.18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0.18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0.18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0.2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0.2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0.2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0.2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0.21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0.21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0.21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0.21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0.21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0.21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0.21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0.21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0.2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0.2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0.2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0.2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0.2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0.2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0.2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0.19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0.19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0.19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0.19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0.19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0.19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0.18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1.58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1.58</v>
      </c>
      <c r="C1831" s="3">
        <v>962.71699999999998</v>
      </c>
      <c r="D1831" s="3">
        <v>1.61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1.61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1.61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1.53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1.48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1.49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1.47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1.47</v>
      </c>
    </row>
    <row r="1919" spans="1:4" x14ac:dyDescent="0.2">
      <c r="A1919" s="4">
        <v>988.49300000000005</v>
      </c>
      <c r="B1919" s="4">
        <v>1.46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1.46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1.47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1.46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1.37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1.37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1.32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1.33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1.31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1.3</v>
      </c>
    </row>
    <row r="1967" spans="1:4" x14ac:dyDescent="0.2">
      <c r="A1967" s="4">
        <v>1002.37</v>
      </c>
      <c r="B1967" s="4">
        <v>1.24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1.22</v>
      </c>
      <c r="C1968" s="3">
        <v>1002.657</v>
      </c>
      <c r="D1968" s="3">
        <v>1.25</v>
      </c>
    </row>
    <row r="1969" spans="1:4" x14ac:dyDescent="0.2">
      <c r="A1969" s="4">
        <v>1002.9450000000001</v>
      </c>
      <c r="B1969" s="4">
        <v>1.22</v>
      </c>
      <c r="C1969" s="3">
        <v>1002.9450000000001</v>
      </c>
      <c r="D1969" s="3">
        <v>1.23</v>
      </c>
    </row>
    <row r="1970" spans="1:4" x14ac:dyDescent="0.2">
      <c r="A1970" s="4">
        <v>1003.2329999999999</v>
      </c>
      <c r="B1970" s="4">
        <v>1.22</v>
      </c>
      <c r="C1970" s="3">
        <v>1003.2329999999999</v>
      </c>
      <c r="D1970" s="3">
        <v>1.24</v>
      </c>
    </row>
    <row r="1971" spans="1:4" x14ac:dyDescent="0.2">
      <c r="A1971" s="4">
        <v>1003.52</v>
      </c>
      <c r="B1971" s="4">
        <v>1.22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1.23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1.24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1.24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1.21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1.1200000000000001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1.1100000000000001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1.06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1.08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1.1000000000000001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1.1000000000000001</v>
      </c>
      <c r="C1997" s="3">
        <v>1010.976</v>
      </c>
      <c r="D1997" s="3">
        <v>1.1399999999999999</v>
      </c>
    </row>
    <row r="1998" spans="1:4" x14ac:dyDescent="0.2">
      <c r="A1998" s="4">
        <v>1011.2619999999999</v>
      </c>
      <c r="B1998" s="4">
        <v>1.1000000000000001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1.1000000000000001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1.03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1.02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1.01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</v>
      </c>
      <c r="C2018" s="3">
        <v>1016.971</v>
      </c>
      <c r="D2018" s="3">
        <v>1.02</v>
      </c>
    </row>
    <row r="2019" spans="1:4" x14ac:dyDescent="0.2">
      <c r="A2019" s="4">
        <v>1017.256</v>
      </c>
      <c r="B2019" s="4">
        <v>0.99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0.99</v>
      </c>
      <c r="C2021" s="3">
        <v>1017.825</v>
      </c>
      <c r="D2021" s="3">
        <v>1.02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-0.61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-0.51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0.3</v>
      </c>
      <c r="L3" s="6">
        <f>D650</f>
        <v>0.28999999999999998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-0.89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0.83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0.41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-0.26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-0.04</v>
      </c>
      <c r="C14" s="3">
        <v>343.54399999999998</v>
      </c>
      <c r="D14" s="3">
        <v>-0.55000000000000004</v>
      </c>
    </row>
    <row r="15" spans="1:16" x14ac:dyDescent="0.2">
      <c r="A15" s="4">
        <v>343.92599999999999</v>
      </c>
      <c r="B15" s="4">
        <v>0.15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0.94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0.65</v>
      </c>
      <c r="C19" s="3">
        <v>345.45</v>
      </c>
      <c r="D19" s="3">
        <v>0.18</v>
      </c>
    </row>
    <row r="20" spans="1:4" x14ac:dyDescent="0.2">
      <c r="A20" s="4">
        <v>345.83100000000002</v>
      </c>
      <c r="B20" s="4">
        <v>1.2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</v>
      </c>
    </row>
    <row r="23" spans="1:4" x14ac:dyDescent="0.2">
      <c r="A23" s="4">
        <v>346.97399999999999</v>
      </c>
      <c r="B23" s="4">
        <v>0.61</v>
      </c>
      <c r="C23" s="3">
        <v>346.97399999999999</v>
      </c>
      <c r="D23" s="3">
        <v>0.22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0.24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0.24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0.25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0.22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0.22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0.21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0.21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0.22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0.24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0.24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0.24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0.22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0.22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0.22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0.23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0.23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0.23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0.23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0.23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0.23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0.22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0.22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0.22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0.22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0.22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0.23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0.23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0.24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0.24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0.23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0.23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0.23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0.23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0.24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0.23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0.24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0.24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0.24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0.24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0.25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0.25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0.25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0.24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0.25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0.25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0.24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0.25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0.25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0.25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0.25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0.25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0.25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0.25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0.25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0.25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0.25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0.25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0.25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0.25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0.25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0.25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0.25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0.25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0.25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0.25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0.25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0.26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0.26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0.26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0.26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0.26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0.26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0.26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0.26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0.26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0.26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0.26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0.26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0.26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0.26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0.27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0.27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0.27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0.27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0.27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0.27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0.27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0.27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0.27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0.27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0.27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0.27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0.27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0.27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0.27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0.27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0.28000000000000003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0.28000000000000003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0.28000000000000003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0.28000000000000003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0.28000000000000003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0.28000000000000003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0.28000000000000003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0.28000000000000003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0.28000000000000003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0.28000000000000003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0.28000000000000003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0.28000000000000003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0.28000000000000003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0.28000000000000003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0.28000000000000003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0.28000000000000003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0.28000000000000003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0.28000000000000003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0.28999999999999998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0.28999999999999998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0.28999999999999998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0.28999999999999998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0.28999999999999998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0.28999999999999998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0.28999999999999998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0.28999999999999998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0.28999999999999998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0.28999999999999998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0.28999999999999998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0.28999999999999998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0.28999999999999998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0.28999999999999998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0.28999999999999998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0.28999999999999998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0.3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0.3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0.3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0.31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0.31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0.31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0.31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0.31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0.31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0.31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0.3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0.3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0.3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0.3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0.3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0.3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0.3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0.3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0.3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0.3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0.3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0.3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0.3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0.3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0.3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0.3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0.3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0.3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0.3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0.3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0.3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0.28999999999999998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0.28999999999999998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0.28999999999999998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0.28999999999999998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0.28999999999999998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0.28999999999999998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0.28999999999999998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0.28999999999999998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0.28999999999999998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0.28999999999999998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0.28999999999999998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0.28999999999999998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0.28999999999999998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0.28999999999999998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0.28999999999999998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0.28999999999999998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0.28000000000000003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0.28000000000000003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0.28000000000000003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0.28000000000000003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0.28000000000000003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0.28000000000000003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0.28000000000000003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0.28000000000000003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0.28000000000000003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0.28000000000000003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0.28000000000000003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0.28000000000000003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0.27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0.27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0.27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0.27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0.27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0.27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0.27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0.27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0.27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0.27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0.26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0.26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0.26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0.26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0.26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0.26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0.26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0.26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0.26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0.26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0.26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0.25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0.25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0.25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0.25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0.25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0.25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0.25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0.25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0.25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0.25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0.25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0.25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0.25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0.24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0.24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0.24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0.24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0.24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0.24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0.24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0.24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0.23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0.23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0.23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0.23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0.23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0.23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0.23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0.23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0.22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0.22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0.26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0.26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0.26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0.26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0.26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0.26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0.27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0.27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0.28000000000000003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0.28000000000000003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0.28000000000000003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0.28000000000000003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0.28000000000000003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0.28000000000000003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0.28000000000000003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0.28000000000000003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0.28000000000000003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0.28000000000000003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0.28000000000000003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0.28000000000000003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0.28000000000000003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0.28999999999999998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0.28999999999999998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0.28999999999999998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0.28999999999999998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0.28999999999999998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0.28999999999999998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0.28999999999999998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0.28999999999999998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0.28999999999999998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0.28999999999999998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0.28999999999999998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0.28999999999999998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0.28999999999999998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0.28999999999999998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0.28999999999999998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0.28999999999999998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0.28999999999999998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0.28999999999999998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0.28999999999999998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0.28999999999999998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0.28999999999999998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0.28000000000000003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0.28000000000000003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0.28000000000000003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0.28000000000000003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0.28000000000000003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0.28000000000000003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0.28000000000000003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0.28000000000000003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0.28000000000000003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0.27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0.27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0.26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0.26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1.04</v>
      </c>
    </row>
    <row r="2017" spans="1:4" x14ac:dyDescent="0.2">
      <c r="A2017" s="4">
        <v>1016.686</v>
      </c>
      <c r="B2017" s="4">
        <v>1.02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-0.42</v>
      </c>
      <c r="C2" s="3">
        <v>338.96600000000001</v>
      </c>
      <c r="D2" s="3">
        <v>-0.32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0.46</v>
      </c>
      <c r="L3" s="6">
        <f>D650</f>
        <v>0.3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-0.33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0.98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0.67</v>
      </c>
      <c r="C11" s="3">
        <v>342.4</v>
      </c>
      <c r="D11" s="3">
        <v>0.61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7.0000000000000007E-2</v>
      </c>
      <c r="C13" s="3">
        <v>343.16300000000001</v>
      </c>
      <c r="D13" s="3">
        <v>-0.03</v>
      </c>
    </row>
    <row r="14" spans="1:16" x14ac:dyDescent="0.2">
      <c r="A14" s="4">
        <v>343.54399999999998</v>
      </c>
      <c r="B14" s="4">
        <v>-0.47</v>
      </c>
      <c r="C14" s="3">
        <v>343.54399999999998</v>
      </c>
      <c r="D14" s="3">
        <v>0.48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0.76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0.72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0.48</v>
      </c>
      <c r="C19" s="3">
        <v>345.45</v>
      </c>
      <c r="D19" s="3">
        <v>0.43</v>
      </c>
    </row>
    <row r="20" spans="1:4" x14ac:dyDescent="0.2">
      <c r="A20" s="4">
        <v>345.83100000000002</v>
      </c>
      <c r="B20" s="4">
        <v>0.37</v>
      </c>
      <c r="C20" s="3">
        <v>345.83100000000002</v>
      </c>
      <c r="D20" s="3">
        <v>0.32</v>
      </c>
    </row>
    <row r="21" spans="1:4" x14ac:dyDescent="0.2">
      <c r="A21" s="4">
        <v>346.21199999999999</v>
      </c>
      <c r="B21" s="4">
        <v>0.28999999999999998</v>
      </c>
      <c r="C21" s="3">
        <v>346.21199999999999</v>
      </c>
      <c r="D21" s="3">
        <v>1.27</v>
      </c>
    </row>
    <row r="22" spans="1:4" x14ac:dyDescent="0.2">
      <c r="A22" s="4">
        <v>346.59300000000002</v>
      </c>
      <c r="B22" s="4">
        <v>0.25</v>
      </c>
      <c r="C22" s="3">
        <v>346.59300000000002</v>
      </c>
      <c r="D22" s="3">
        <v>1.21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0.38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0.38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0.38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0.38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0.42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0.46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0.47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0.27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0.27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0.27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0.28000000000000003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0.28000000000000003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0.28000000000000003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0.28000000000000003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0.28000000000000003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0.28999999999999998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0.28999999999999998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0.28999999999999998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0.28999999999999998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0.28999999999999998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0.28999999999999998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0.28999999999999998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0.28999999999999998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0.28999999999999998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0.28000000000000003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0.28000000000000003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0.27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1.47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1.42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1.1100000000000001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1.05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1.04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0.87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-0.72</v>
      </c>
      <c r="C2" s="3">
        <v>338.96600000000001</v>
      </c>
      <c r="D2" s="3">
        <v>-0.7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0.13</v>
      </c>
      <c r="K3" s="6">
        <f>D252</f>
        <v>0.56999999999999995</v>
      </c>
      <c r="L3" s="6">
        <f>D650</f>
        <v>0.38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-0.36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-0.98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-0.28000000000000003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1.74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0.01</v>
      </c>
      <c r="C12" s="3">
        <v>342.78199999999998</v>
      </c>
      <c r="D12" s="3">
        <v>-0.04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-0.1</v>
      </c>
    </row>
    <row r="14" spans="1:16" x14ac:dyDescent="0.2">
      <c r="A14" s="4">
        <v>343.54399999999998</v>
      </c>
      <c r="B14" s="4">
        <v>-0.35</v>
      </c>
      <c r="C14" s="3">
        <v>343.54399999999998</v>
      </c>
      <c r="D14" s="3">
        <v>-0.38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0.46</v>
      </c>
      <c r="C19" s="3">
        <v>345.45</v>
      </c>
      <c r="D19" s="3">
        <v>0.67</v>
      </c>
    </row>
    <row r="20" spans="1:4" x14ac:dyDescent="0.2">
      <c r="A20" s="4">
        <v>345.83100000000002</v>
      </c>
      <c r="B20" s="4">
        <v>0.28000000000000003</v>
      </c>
      <c r="C20" s="3">
        <v>345.83100000000002</v>
      </c>
      <c r="D20" s="3">
        <v>0.3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0.37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1.06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0.55000000000000004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0.33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0.34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1.41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1.38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1.25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"/>
  <sheetViews>
    <sheetView tabSelected="1" topLeftCell="C1" zoomScale="110" zoomScaleNormal="110" workbookViewId="0">
      <selection activeCell="C16" sqref="C16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1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7.3541786121385071</v>
      </c>
      <c r="J3" s="18">
        <f>R3+(LOG10((Q3-S3)/(T3-(Q3*U3))))</f>
        <v>7.3623859673945349</v>
      </c>
      <c r="K3" s="30">
        <v>-0.01</v>
      </c>
      <c r="L3" s="30">
        <v>0.02</v>
      </c>
      <c r="M3" s="30">
        <v>0.1</v>
      </c>
      <c r="N3" s="31">
        <v>0.64</v>
      </c>
      <c r="O3" s="31">
        <v>0.33</v>
      </c>
      <c r="P3" s="31">
        <v>0.09</v>
      </c>
      <c r="Q3" s="18">
        <f>((O3-L3-(P3-M3))/(N3-K3-(P3-M3)))</f>
        <v>0.48484848484848486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0.47615238037370439</v>
      </c>
      <c r="Y3" s="18">
        <f t="shared" ref="Y3:Y8" si="0">M3-P3</f>
        <v>1.0000000000000009E-2</v>
      </c>
    </row>
    <row r="4" spans="1:25" s="33" customFormat="1" x14ac:dyDescent="0.2">
      <c r="A4" s="15">
        <v>2</v>
      </c>
      <c r="B4" s="15" t="s">
        <v>47</v>
      </c>
      <c r="C4" s="15">
        <v>1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9" si="1">R4+(LOG10((X4-S4)/(T4-(X4*U4))))</f>
        <v>7.3385006724188493</v>
      </c>
      <c r="J4" s="18">
        <f>R4+(LOG10((Q4-S4)/(T4-(Q4*U4))))</f>
        <v>7.3470750499772581</v>
      </c>
      <c r="K4" s="5">
        <v>-0.04</v>
      </c>
      <c r="L4" s="5">
        <v>-0.02</v>
      </c>
      <c r="M4" s="5">
        <v>0.06</v>
      </c>
      <c r="N4" s="6">
        <v>0.6</v>
      </c>
      <c r="O4" s="6">
        <v>0.28000000000000003</v>
      </c>
      <c r="P4" s="6">
        <v>0.06</v>
      </c>
      <c r="Q4" s="29">
        <f>((O4-L4-(P4-M4))/(N4-K4-(P4-M4)))</f>
        <v>0.46875000000000006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0.45996596709609999</v>
      </c>
      <c r="Y4" s="18">
        <f t="shared" si="0"/>
        <v>0</v>
      </c>
    </row>
    <row r="5" spans="1:25" s="29" customFormat="1" x14ac:dyDescent="0.2">
      <c r="A5" s="15">
        <v>3</v>
      </c>
      <c r="B5" s="15" t="s">
        <v>47</v>
      </c>
      <c r="C5" s="15">
        <v>2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7.5134553607306822</v>
      </c>
      <c r="J5" s="29">
        <f t="shared" ref="J5:J8" si="2">R5+(LOG10((Q5-S5)/(T5-(Q5*U5))))</f>
        <v>7.5185765076183957</v>
      </c>
      <c r="K5" s="30">
        <v>-0.02</v>
      </c>
      <c r="L5" s="30">
        <v>0.02</v>
      </c>
      <c r="M5" s="30">
        <v>0.11</v>
      </c>
      <c r="N5" s="31">
        <v>0.57999999999999996</v>
      </c>
      <c r="O5" s="31">
        <v>0.43</v>
      </c>
      <c r="P5" s="31">
        <v>0.11</v>
      </c>
      <c r="Q5" s="29">
        <f>((O5-L5-(P5-M5))/(N5-K5-(P5-M5)))</f>
        <v>0.68333333333333335</v>
      </c>
      <c r="R5" s="32">
        <f t="shared" ref="R5:R8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0.67572133466699213</v>
      </c>
      <c r="Y5" s="18">
        <f t="shared" si="0"/>
        <v>0</v>
      </c>
    </row>
    <row r="6" spans="1:25" x14ac:dyDescent="0.2">
      <c r="A6" s="15">
        <v>4</v>
      </c>
      <c r="B6" s="15" t="s">
        <v>47</v>
      </c>
      <c r="C6" s="15">
        <v>2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7.5414947445154894</v>
      </c>
      <c r="J6" s="29">
        <f t="shared" si="2"/>
        <v>7.54617659549496</v>
      </c>
      <c r="K6" s="5">
        <v>-0.02</v>
      </c>
      <c r="L6" s="5">
        <v>0.01</v>
      </c>
      <c r="M6" s="5">
        <v>0.1</v>
      </c>
      <c r="N6" s="6">
        <v>0.61</v>
      </c>
      <c r="O6" s="6">
        <v>0.47</v>
      </c>
      <c r="P6" s="6">
        <v>0.11</v>
      </c>
      <c r="Q6" s="15">
        <f>((O6-L6-(P6-M6))/(N6-K6-(P6-M6)))</f>
        <v>0.72580645161290314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8" si="4">Q6-(H6*(V6+(W6*Q6)))</f>
        <v>0.71842643717397725</v>
      </c>
      <c r="Y6" s="18">
        <f t="shared" si="0"/>
        <v>-9.999999999999995E-3</v>
      </c>
    </row>
    <row r="7" spans="1:25" x14ac:dyDescent="0.2">
      <c r="A7" s="15">
        <v>5</v>
      </c>
      <c r="B7" s="15" t="s">
        <v>47</v>
      </c>
      <c r="C7" s="15">
        <v>6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7.0781876611934385</v>
      </c>
      <c r="J7" s="29">
        <f t="shared" si="2"/>
        <v>7.0951530379841907</v>
      </c>
      <c r="K7" s="30">
        <v>-0.01</v>
      </c>
      <c r="L7" s="30">
        <v>0.01</v>
      </c>
      <c r="M7" s="30">
        <v>0.1</v>
      </c>
      <c r="N7" s="31">
        <v>0.67</v>
      </c>
      <c r="O7" s="31">
        <v>0.2</v>
      </c>
      <c r="P7" s="31">
        <v>0.11</v>
      </c>
      <c r="Q7" s="15">
        <f t="shared" ref="Q7:Q8" si="5">((O7-L7-(P7-M7))/(N7-K7-(P7-M7)))</f>
        <v>0.26865671641791045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0.2587797925824511</v>
      </c>
      <c r="Y7" s="18">
        <f t="shared" si="0"/>
        <v>-9.999999999999995E-3</v>
      </c>
    </row>
    <row r="8" spans="1:25" x14ac:dyDescent="0.2">
      <c r="A8" s="15">
        <v>6</v>
      </c>
      <c r="B8" s="15" t="s">
        <v>47</v>
      </c>
      <c r="C8" s="15">
        <v>6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7.0830402379667854</v>
      </c>
      <c r="J8" s="29">
        <f t="shared" si="2"/>
        <v>7.0998010289981899</v>
      </c>
      <c r="K8" s="30">
        <v>-0.04</v>
      </c>
      <c r="L8" s="30">
        <v>-0.01</v>
      </c>
      <c r="M8" s="30">
        <v>0.08</v>
      </c>
      <c r="N8" s="31">
        <v>0.67</v>
      </c>
      <c r="O8" s="31">
        <v>0.19</v>
      </c>
      <c r="P8" s="31">
        <v>0.09</v>
      </c>
      <c r="Q8" s="15">
        <f t="shared" si="5"/>
        <v>0.27142857142857141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0.26156678720774834</v>
      </c>
      <c r="Y8" s="18">
        <f t="shared" si="0"/>
        <v>-9.999999999999995E-3</v>
      </c>
    </row>
    <row r="9" spans="1:25" x14ac:dyDescent="0.2">
      <c r="A9" s="15"/>
      <c r="B9" s="15"/>
      <c r="C9" s="15" t="s">
        <v>48</v>
      </c>
      <c r="D9" s="16">
        <v>0.45833333333333331</v>
      </c>
      <c r="E9" s="28">
        <v>43637</v>
      </c>
      <c r="F9" s="18">
        <v>25</v>
      </c>
      <c r="G9" s="29">
        <v>29.6</v>
      </c>
      <c r="H9" s="18">
        <v>9.5E-4</v>
      </c>
      <c r="I9" s="18">
        <f t="shared" si="1"/>
        <v>7.570178134547362</v>
      </c>
      <c r="J9" s="18">
        <f t="shared" ref="J9:J14" si="6">R9+(LOG10((Q9-S9)/(T9-(Q9*U9))))</f>
        <v>7.5744378300404218</v>
      </c>
      <c r="K9" s="30">
        <v>0.02</v>
      </c>
      <c r="L9" s="30">
        <v>0.04</v>
      </c>
      <c r="M9" s="30">
        <v>0.13</v>
      </c>
      <c r="N9" s="31">
        <v>0.59</v>
      </c>
      <c r="O9" s="31">
        <v>0.48</v>
      </c>
      <c r="P9" s="31">
        <v>0.13</v>
      </c>
      <c r="Q9" s="18">
        <f t="shared" ref="Q9:Q14" si="7">((O9-L9-(P9-M9))/(N9-K9-(P9-M9)))</f>
        <v>0.77192982456140358</v>
      </c>
      <c r="R9" s="18">
        <f t="shared" ref="R9:R14" si="8">(1245.69/(F9+273.15))+3.8275+0.00211*(35-G9)</f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11.941370388885399</v>
      </c>
      <c r="W9" s="18">
        <v>-5.7493759226184897</v>
      </c>
      <c r="X9" s="18">
        <f t="shared" ref="X9:X14" si="9">Q9-(H9*(V9+(W9*Q9)))</f>
        <v>0.7648017317018827</v>
      </c>
      <c r="Y9" s="18">
        <f t="shared" ref="Y9:Y14" si="10">M9-P9</f>
        <v>0</v>
      </c>
    </row>
    <row r="10" spans="1:25" x14ac:dyDescent="0.2">
      <c r="A10" s="15"/>
      <c r="B10" s="15"/>
      <c r="C10" s="15"/>
      <c r="D10" s="16">
        <v>0.45833333333333331</v>
      </c>
      <c r="E10" s="28">
        <v>43637</v>
      </c>
      <c r="F10" s="18">
        <v>25</v>
      </c>
      <c r="G10" s="29">
        <v>29.6</v>
      </c>
      <c r="H10" s="18">
        <v>9.5E-4</v>
      </c>
      <c r="I10" s="18" t="e">
        <f t="shared" ref="I10:I14" si="11">R10+(LOG10((X10-S10)/(T10-(X10*U10))))</f>
        <v>#DIV/0!</v>
      </c>
      <c r="J10" s="18" t="e">
        <f>R10+(LOG10((Q10-I1S16)/(T10-(Q10*U10))))</f>
        <v>#DIV/0!</v>
      </c>
      <c r="K10" s="30"/>
      <c r="L10" s="30"/>
      <c r="M10" s="30"/>
      <c r="N10" s="31"/>
      <c r="O10" s="31"/>
      <c r="P10" s="31"/>
      <c r="Q10" s="18" t="e">
        <f t="shared" si="7"/>
        <v>#DIV/0!</v>
      </c>
      <c r="R10" s="18">
        <f t="shared" si="8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11.941370388885399</v>
      </c>
      <c r="W10" s="18">
        <v>-5.7493759226184897</v>
      </c>
      <c r="X10" s="18" t="e">
        <f t="shared" si="9"/>
        <v>#DIV/0!</v>
      </c>
      <c r="Y10" s="18">
        <f t="shared" si="10"/>
        <v>0</v>
      </c>
    </row>
    <row r="11" spans="1:25" x14ac:dyDescent="0.2">
      <c r="D11" s="16">
        <v>0.45833333333333331</v>
      </c>
      <c r="E11" s="28">
        <v>43637</v>
      </c>
      <c r="F11" s="18">
        <v>25</v>
      </c>
      <c r="G11" s="29">
        <v>29.6</v>
      </c>
      <c r="H11" s="18">
        <v>9.5E-4</v>
      </c>
      <c r="I11" s="18" t="e">
        <f t="shared" si="11"/>
        <v>#DIV/0!</v>
      </c>
      <c r="J11" s="18" t="e">
        <f t="shared" si="6"/>
        <v>#DIV/0!</v>
      </c>
      <c r="K11" s="30"/>
      <c r="L11" s="30"/>
      <c r="M11" s="30"/>
      <c r="N11" s="31"/>
      <c r="O11" s="31"/>
      <c r="P11" s="31"/>
      <c r="Q11" s="18" t="e">
        <f t="shared" si="7"/>
        <v>#DIV/0!</v>
      </c>
      <c r="R11" s="18">
        <f t="shared" si="8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11.941370388885399</v>
      </c>
      <c r="W11" s="18">
        <v>-5.7493759226184897</v>
      </c>
      <c r="X11" s="18" t="e">
        <f t="shared" si="9"/>
        <v>#DIV/0!</v>
      </c>
      <c r="Y11" s="18">
        <f t="shared" si="10"/>
        <v>0</v>
      </c>
    </row>
    <row r="12" spans="1:25" x14ac:dyDescent="0.2">
      <c r="D12" s="16">
        <v>0.45833333333333331</v>
      </c>
      <c r="E12" s="28">
        <v>43637</v>
      </c>
      <c r="F12" s="18">
        <v>25</v>
      </c>
      <c r="G12" s="29">
        <v>29.6</v>
      </c>
      <c r="H12" s="18">
        <v>9.5E-4</v>
      </c>
      <c r="I12" s="18" t="e">
        <f t="shared" si="11"/>
        <v>#DIV/0!</v>
      </c>
      <c r="J12" s="18" t="e">
        <f t="shared" si="6"/>
        <v>#DIV/0!</v>
      </c>
      <c r="K12" s="30"/>
      <c r="L12" s="30"/>
      <c r="M12" s="30"/>
      <c r="N12" s="31"/>
      <c r="O12" s="31"/>
      <c r="P12" s="31"/>
      <c r="Q12" s="18" t="e">
        <f t="shared" si="7"/>
        <v>#DIV/0!</v>
      </c>
      <c r="R12" s="18">
        <f t="shared" si="8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11.941370388885399</v>
      </c>
      <c r="W12" s="18">
        <v>-5.7493759226184897</v>
      </c>
      <c r="X12" s="18" t="e">
        <f t="shared" si="9"/>
        <v>#DIV/0!</v>
      </c>
      <c r="Y12" s="18">
        <f t="shared" si="10"/>
        <v>0</v>
      </c>
    </row>
    <row r="13" spans="1:25" x14ac:dyDescent="0.2">
      <c r="D13" s="16">
        <v>0.45833333333333331</v>
      </c>
      <c r="E13" s="28">
        <v>43637</v>
      </c>
      <c r="F13" s="18">
        <v>25</v>
      </c>
      <c r="G13" s="29">
        <v>29.6</v>
      </c>
      <c r="H13" s="18">
        <v>9.5E-4</v>
      </c>
      <c r="I13" s="18" t="e">
        <f t="shared" si="11"/>
        <v>#DIV/0!</v>
      </c>
      <c r="J13" s="18" t="e">
        <f t="shared" si="6"/>
        <v>#DIV/0!</v>
      </c>
      <c r="K13" s="30"/>
      <c r="L13" s="30"/>
      <c r="M13" s="30"/>
      <c r="N13" s="31"/>
      <c r="O13" s="31"/>
      <c r="P13" s="31"/>
      <c r="Q13" s="18" t="e">
        <f t="shared" si="7"/>
        <v>#DIV/0!</v>
      </c>
      <c r="R13" s="18">
        <f t="shared" si="8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 t="e">
        <f t="shared" si="9"/>
        <v>#DIV/0!</v>
      </c>
      <c r="Y13" s="18">
        <f t="shared" si="10"/>
        <v>0</v>
      </c>
    </row>
    <row r="14" spans="1:25" x14ac:dyDescent="0.2">
      <c r="D14" s="16">
        <v>0.45833333333333331</v>
      </c>
      <c r="E14" s="28">
        <v>43637</v>
      </c>
      <c r="F14" s="18">
        <v>25</v>
      </c>
      <c r="G14" s="29">
        <v>29.6</v>
      </c>
      <c r="H14" s="18">
        <v>9.5E-4</v>
      </c>
      <c r="I14" s="18" t="e">
        <f t="shared" si="11"/>
        <v>#DIV/0!</v>
      </c>
      <c r="J14" s="18" t="e">
        <f t="shared" si="6"/>
        <v>#DIV/0!</v>
      </c>
      <c r="K14" s="30"/>
      <c r="L14" s="30"/>
      <c r="M14" s="30"/>
      <c r="N14" s="31"/>
      <c r="O14" s="31"/>
      <c r="P14" s="31"/>
      <c r="Q14" s="18" t="e">
        <f t="shared" si="7"/>
        <v>#DIV/0!</v>
      </c>
      <c r="R14" s="18">
        <f t="shared" si="8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 t="e">
        <f t="shared" si="9"/>
        <v>#DIV/0!</v>
      </c>
      <c r="Y14" s="18">
        <f t="shared" si="10"/>
        <v>0</v>
      </c>
    </row>
    <row r="15" spans="1:25" x14ac:dyDescent="0.2">
      <c r="D15" s="16">
        <v>0.45833333333333331</v>
      </c>
      <c r="E15" s="17">
        <v>43637</v>
      </c>
      <c r="F15" s="18">
        <v>25</v>
      </c>
      <c r="G15" s="18">
        <v>29.6</v>
      </c>
      <c r="H15" s="18">
        <v>9.5E-4</v>
      </c>
      <c r="I15" s="18" t="e">
        <f t="shared" ref="I15:I16" si="12">R15+(LOG10((X15-S15)/(T15-(X15*U15))))</f>
        <v>#DIV/0!</v>
      </c>
      <c r="J15" s="18" t="e">
        <f t="shared" ref="J15:J16" si="13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16" si="14">((O15-L15-(P15-M15))/(N15-K15-(P15-M15)))</f>
        <v>#DIV/0!</v>
      </c>
      <c r="R15" s="18">
        <f t="shared" ref="R15:R16" si="15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16" si="16">Q15-(H15*(V15+(W15*Q15)))</f>
        <v>#DIV/0!</v>
      </c>
      <c r="Y15" s="18">
        <f t="shared" ref="Y15:Y26" si="17">M15-P15</f>
        <v>0</v>
      </c>
    </row>
    <row r="16" spans="1:25" x14ac:dyDescent="0.2">
      <c r="D16" s="16">
        <v>0.45833333333333331</v>
      </c>
      <c r="E16" s="17">
        <v>43637</v>
      </c>
      <c r="F16" s="18">
        <v>25</v>
      </c>
      <c r="G16" s="18">
        <v>29.6</v>
      </c>
      <c r="H16" s="18">
        <v>9.5E-4</v>
      </c>
      <c r="I16" s="18" t="e">
        <f t="shared" si="12"/>
        <v>#DIV/0!</v>
      </c>
      <c r="J16" s="18" t="e">
        <f t="shared" si="13"/>
        <v>#DIV/0!</v>
      </c>
      <c r="K16" s="30"/>
      <c r="L16" s="30"/>
      <c r="M16" s="30"/>
      <c r="N16" s="31"/>
      <c r="O16" s="31"/>
      <c r="P16" s="31"/>
      <c r="Q16" s="18" t="e">
        <f t="shared" si="14"/>
        <v>#DIV/0!</v>
      </c>
      <c r="R16" s="18">
        <f t="shared" si="15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16"/>
        <v>#DIV/0!</v>
      </c>
      <c r="Y16" s="18">
        <f t="shared" si="17"/>
        <v>0</v>
      </c>
    </row>
    <row r="17" spans="4:25" x14ac:dyDescent="0.2">
      <c r="D17" s="16">
        <v>0.45833333333333331</v>
      </c>
      <c r="E17" s="17">
        <v>43637</v>
      </c>
      <c r="F17" s="18">
        <v>25</v>
      </c>
      <c r="G17" s="18">
        <v>29.6</v>
      </c>
      <c r="H17" s="18">
        <v>9.5E-4</v>
      </c>
      <c r="I17" s="18" t="e">
        <f>R17+(LOG10((X17-S17)/(T17-X17*U17)))</f>
        <v>#DIV/0!</v>
      </c>
      <c r="J17" s="18" t="e">
        <f>R17+(LOG10((Q17-S17)/(T17-(Q17*U17))))</f>
        <v>#DIV/0!</v>
      </c>
      <c r="K17" s="30"/>
      <c r="L17" s="30"/>
      <c r="M17" s="30"/>
      <c r="N17" s="31"/>
      <c r="O17" s="31"/>
      <c r="P17" s="31"/>
      <c r="Q17" s="18" t="e">
        <f>((O17-L17-(P17-M17))/(N17-K17-(P17-M17)))</f>
        <v>#DIV/0!</v>
      </c>
      <c r="R17" s="18">
        <f>(1245.69/(F17+273.15))+3.8275+0.00211*(35-G18)</f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11.941370388885369</v>
      </c>
      <c r="W17" s="18">
        <v>-5.7493759226184871</v>
      </c>
      <c r="X17" s="18" t="e">
        <f>Q17-(H17*(V17+(W17*Q17)))</f>
        <v>#DIV/0!</v>
      </c>
      <c r="Y17" s="18">
        <f t="shared" si="17"/>
        <v>0</v>
      </c>
    </row>
    <row r="18" spans="4:25" x14ac:dyDescent="0.2">
      <c r="D18" s="16">
        <v>0.45833333333333331</v>
      </c>
      <c r="E18" s="17">
        <v>43637</v>
      </c>
      <c r="F18" s="18">
        <v>25</v>
      </c>
      <c r="G18" s="18">
        <v>29.6</v>
      </c>
      <c r="H18" s="18">
        <v>9.5E-4</v>
      </c>
      <c r="I18" s="18" t="e">
        <f>R18+(LOG10((X18-S18)/(T18-(X18*U18))))</f>
        <v>#DIV/0!</v>
      </c>
      <c r="J18" s="18" t="e">
        <f>R18+(LOG10((Q18-S18)/(T18-(Q18*U18))))</f>
        <v>#DIV/0!</v>
      </c>
      <c r="K18" s="30"/>
      <c r="L18" s="30"/>
      <c r="M18" s="30"/>
      <c r="N18" s="31"/>
      <c r="O18" s="31"/>
      <c r="P18" s="31"/>
      <c r="Q18" s="18" t="e">
        <f>((O18-L18-(P18-M18))/(N18-K18-(P18-M18)))</f>
        <v>#DIV/0!</v>
      </c>
      <c r="R18" s="18">
        <f>(1245.69/(F18+273.15))+3.8275+0.00211*(35-G19)</f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11.941370388885369</v>
      </c>
      <c r="W18" s="18">
        <v>-5.7493759226184871</v>
      </c>
      <c r="X18" s="18" t="e">
        <f>Q18-(H18*(V18+(W18*Q18)))</f>
        <v>#DIV/0!</v>
      </c>
      <c r="Y18" s="18">
        <f t="shared" si="17"/>
        <v>0</v>
      </c>
    </row>
    <row r="19" spans="4:25" x14ac:dyDescent="0.2">
      <c r="D19" s="16">
        <v>0.45833333333333331</v>
      </c>
      <c r="E19" s="17">
        <v>43637</v>
      </c>
      <c r="F19" s="18">
        <v>25</v>
      </c>
      <c r="G19" s="18">
        <v>29.6</v>
      </c>
      <c r="H19" s="18">
        <v>9.5E-4</v>
      </c>
      <c r="I19" s="18" t="e">
        <f t="shared" ref="I19:I26" si="18">R19+(LOG10((X19-S19)/(T19-(X19*U19))))</f>
        <v>#DIV/0!</v>
      </c>
      <c r="J19" s="18" t="e">
        <f t="shared" ref="J19:J26" si="19">R19+(LOG10((Q19-S19)/(T19-(Q19*U19))))</f>
        <v>#DIV/0!</v>
      </c>
      <c r="K19" s="30"/>
      <c r="L19" s="30"/>
      <c r="M19" s="30"/>
      <c r="N19" s="31"/>
      <c r="O19" s="31"/>
      <c r="P19" s="31"/>
      <c r="Q19" s="18" t="e">
        <f>((O19-L19-(P19-M19))/(N19-K19-(P19-M19)))</f>
        <v>#DIV/0!</v>
      </c>
      <c r="R19" s="18">
        <f t="shared" ref="R19:R32" si="20">(1245.69/(F19+273.15))+3.8275+0.00211*(35-G19)</f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11.941370388885369</v>
      </c>
      <c r="W19" s="18">
        <v>-5.7493759226184871</v>
      </c>
      <c r="X19" s="18" t="e">
        <f>Q19-(H19*(V19+(W19*Q19)))</f>
        <v>#DIV/0!</v>
      </c>
      <c r="Y19" s="18">
        <f t="shared" si="17"/>
        <v>0</v>
      </c>
    </row>
    <row r="20" spans="4:25" x14ac:dyDescent="0.2">
      <c r="D20" s="16">
        <v>0.45833333333333331</v>
      </c>
      <c r="E20" s="17">
        <v>43637</v>
      </c>
      <c r="F20" s="18">
        <v>25</v>
      </c>
      <c r="G20" s="18">
        <v>29.6</v>
      </c>
      <c r="H20" s="18">
        <v>9.5E-4</v>
      </c>
      <c r="I20" s="18" t="e">
        <f t="shared" si="18"/>
        <v>#DIV/0!</v>
      </c>
      <c r="J20" s="18" t="e">
        <f t="shared" si="19"/>
        <v>#DIV/0!</v>
      </c>
      <c r="K20" s="30"/>
      <c r="L20" s="30"/>
      <c r="M20" s="30"/>
      <c r="N20" s="31"/>
      <c r="O20" s="31"/>
      <c r="P20" s="31"/>
      <c r="Q20" s="18" t="e">
        <f>((O20-L20-(P20-M20))/(N20-K20-(P20-M20)))</f>
        <v>#DIV/0!</v>
      </c>
      <c r="R20" s="18">
        <f t="shared" si="20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11.941370388885369</v>
      </c>
      <c r="W20" s="18">
        <v>-5.7493759226184871</v>
      </c>
      <c r="X20" s="18" t="e">
        <f t="shared" ref="X20:X26" si="21">Q20-(H20*(V20+(W20*Q20)))</f>
        <v>#DIV/0!</v>
      </c>
      <c r="Y20" s="18">
        <f t="shared" si="17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si="18"/>
        <v>#DIV/0!</v>
      </c>
      <c r="J21" s="18" t="e">
        <f t="shared" si="19"/>
        <v>#DIV/0!</v>
      </c>
      <c r="K21" s="30"/>
      <c r="L21" s="30"/>
      <c r="M21" s="30"/>
      <c r="N21" s="31"/>
      <c r="O21" s="31"/>
      <c r="P21" s="31"/>
      <c r="Q21" s="18" t="e">
        <f t="shared" ref="Q21:Q26" si="22">((O21-L21-(P21-M21))/(N21-K21-(P21-M21)))</f>
        <v>#DIV/0!</v>
      </c>
      <c r="R21" s="18">
        <f t="shared" si="20"/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11.941370388885369</v>
      </c>
      <c r="W21" s="18">
        <v>-5.7493759226184871</v>
      </c>
      <c r="X21" s="18" t="e">
        <f t="shared" si="21"/>
        <v>#DIV/0!</v>
      </c>
      <c r="Y21" s="18">
        <f t="shared" si="17"/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8"/>
        <v>#DIV/0!</v>
      </c>
      <c r="J22" s="18" t="e">
        <f t="shared" si="19"/>
        <v>#DIV/0!</v>
      </c>
      <c r="K22" s="30"/>
      <c r="L22" s="30"/>
      <c r="M22" s="30"/>
      <c r="N22" s="31"/>
      <c r="O22" s="31"/>
      <c r="P22" s="31"/>
      <c r="Q22" s="18" t="e">
        <f t="shared" si="22"/>
        <v>#DIV/0!</v>
      </c>
      <c r="R22" s="18">
        <f t="shared" si="20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11.941370388885369</v>
      </c>
      <c r="W22" s="18">
        <v>-5.7493759226184871</v>
      </c>
      <c r="X22" s="18" t="e">
        <f t="shared" si="21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 t="shared" si="18"/>
        <v>#DIV/0!</v>
      </c>
      <c r="J23" s="18" t="e">
        <f t="shared" si="19"/>
        <v>#DIV/0!</v>
      </c>
      <c r="K23" s="30"/>
      <c r="L23" s="30"/>
      <c r="M23" s="30"/>
      <c r="N23" s="31"/>
      <c r="O23" s="31"/>
      <c r="P23" s="31"/>
      <c r="Q23" s="18" t="e">
        <f t="shared" si="22"/>
        <v>#DIV/0!</v>
      </c>
      <c r="R23" s="18">
        <f t="shared" si="20"/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 t="shared" si="21"/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 t="shared" si="18"/>
        <v>#DIV/0!</v>
      </c>
      <c r="J24" s="18" t="e">
        <f t="shared" si="19"/>
        <v>#DIV/0!</v>
      </c>
      <c r="K24" s="30"/>
      <c r="L24" s="30"/>
      <c r="M24" s="30"/>
      <c r="N24" s="31"/>
      <c r="O24" s="31"/>
      <c r="P24" s="31"/>
      <c r="Q24" s="18" t="e">
        <f t="shared" si="22"/>
        <v>#DIV/0!</v>
      </c>
      <c r="R24" s="18">
        <f t="shared" si="20"/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 t="shared" si="21"/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si="18"/>
        <v>#DIV/0!</v>
      </c>
      <c r="J25" s="18" t="e">
        <f t="shared" si="19"/>
        <v>#DIV/0!</v>
      </c>
      <c r="K25" s="30"/>
      <c r="L25" s="30"/>
      <c r="M25" s="30"/>
      <c r="N25" s="31"/>
      <c r="O25" s="31"/>
      <c r="P25" s="31"/>
      <c r="Q25" s="18" t="e">
        <f t="shared" si="22"/>
        <v>#DIV/0!</v>
      </c>
      <c r="R25" s="18">
        <f t="shared" si="20"/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 t="shared" si="21"/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 t="shared" si="22"/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si="21"/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>R27+(LOG10((X27-S27)/(T27-(X27*U27))))</f>
        <v>#DIV/0!</v>
      </c>
      <c r="J27" s="18" t="e">
        <f>R27+(LOG10((Q27-S27)/(T27-(Q27*U27))))</f>
        <v>#DIV/0!</v>
      </c>
      <c r="K27" s="30"/>
      <c r="L27" s="30"/>
      <c r="M27" s="30"/>
      <c r="N27" s="31"/>
      <c r="O27" s="31"/>
      <c r="P27" s="31"/>
      <c r="Q27" s="18" t="e">
        <f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11.941370388885399</v>
      </c>
      <c r="W27" s="18">
        <v>-5.7493759226184897</v>
      </c>
      <c r="X27" s="18" t="e">
        <f>Q27-(H27*(V27+(W27*Q27)))</f>
        <v>#DIV/0!</v>
      </c>
      <c r="Y27" s="18">
        <f>M27-P27</f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>R28+(LOG10((X28-S28)/(T28-(X28*U28))))</f>
        <v>#DIV/0!</v>
      </c>
      <c r="J28" s="18" t="e">
        <f>R28+(LOG10((Q28-S28)/(T28-(Q28*U28))))</f>
        <v>#DIV/0!</v>
      </c>
      <c r="K28" s="30"/>
      <c r="L28" s="30"/>
      <c r="M28" s="30"/>
      <c r="N28" s="31"/>
      <c r="O28" s="31"/>
      <c r="P28" s="31"/>
      <c r="Q28" s="18" t="e">
        <f>((O28-L28-(P28-M28))/(N28-K28-(P28-M28)))</f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11.941370388885399</v>
      </c>
      <c r="W28" s="18">
        <v>-5.7493759226184897</v>
      </c>
      <c r="X28" s="18" t="e">
        <f>Q28-(H28*(V28+(W28*Q28)))</f>
        <v>#DIV/0!</v>
      </c>
      <c r="Y28" s="18">
        <f>M28-P28</f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ref="I29:I32" si="23">R29+(LOG10((X29-S29)/(T29-(X29*U29))))</f>
        <v>#DIV/0!</v>
      </c>
      <c r="J29" s="18" t="e">
        <f t="shared" ref="J29:J32" si="24">R29+(LOG10((Q29-S29)/(T29-(Q29*U29))))</f>
        <v>#DIV/0!</v>
      </c>
      <c r="K29" s="30"/>
      <c r="L29" s="30"/>
      <c r="M29" s="30"/>
      <c r="N29" s="31"/>
      <c r="O29" s="31"/>
      <c r="P29" s="31"/>
      <c r="Q29" s="18" t="e">
        <f t="shared" ref="Q29:Q32" si="25">((O29-L29-(P29-M29))/(N29-K29-(P29-M29)))</f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11.941370388885399</v>
      </c>
      <c r="W29" s="18">
        <v>-5.7493759226184897</v>
      </c>
      <c r="X29" s="18" t="e">
        <f t="shared" ref="X29:X32" si="26">Q29-(H29*(V29+(W29*Q29)))</f>
        <v>#DIV/0!</v>
      </c>
      <c r="Y29" s="18">
        <f t="shared" ref="Y29:Y32" si="27">M29-P29</f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23"/>
        <v>#DIV/0!</v>
      </c>
      <c r="J30" s="18" t="e">
        <f t="shared" si="24"/>
        <v>#DIV/0!</v>
      </c>
      <c r="K30" s="30"/>
      <c r="L30" s="30"/>
      <c r="M30" s="30"/>
      <c r="N30" s="31"/>
      <c r="O30" s="31"/>
      <c r="P30" s="31"/>
      <c r="Q30" s="18" t="e">
        <f t="shared" si="25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11.941370388885399</v>
      </c>
      <c r="W30" s="18">
        <v>-5.7493759226184897</v>
      </c>
      <c r="X30" s="18" t="e">
        <f t="shared" si="26"/>
        <v>#DIV/0!</v>
      </c>
      <c r="Y30" s="18">
        <f t="shared" si="2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23"/>
        <v>#DIV/0!</v>
      </c>
      <c r="J31" s="18" t="e">
        <f t="shared" si="24"/>
        <v>#DIV/0!</v>
      </c>
      <c r="K31" s="30"/>
      <c r="L31" s="30"/>
      <c r="M31" s="30"/>
      <c r="N31" s="31"/>
      <c r="O31" s="31"/>
      <c r="P31" s="31"/>
      <c r="Q31" s="18" t="e">
        <f t="shared" si="25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11.941370388885399</v>
      </c>
      <c r="W31" s="18">
        <v>-5.7493759226184897</v>
      </c>
      <c r="X31" s="18" t="e">
        <f t="shared" si="26"/>
        <v>#DIV/0!</v>
      </c>
      <c r="Y31" s="18">
        <f t="shared" si="2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23"/>
        <v>#DIV/0!</v>
      </c>
      <c r="J32" s="18" t="e">
        <f t="shared" si="24"/>
        <v>#DIV/0!</v>
      </c>
      <c r="K32" s="30"/>
      <c r="L32" s="30"/>
      <c r="M32" s="30"/>
      <c r="N32" s="31"/>
      <c r="O32" s="31"/>
      <c r="P32" s="31"/>
      <c r="Q32" s="18" t="e">
        <f t="shared" si="25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11.941370388885399</v>
      </c>
      <c r="W32" s="18">
        <v>-5.7493759226184897</v>
      </c>
      <c r="X32" s="18" t="e">
        <f t="shared" si="26"/>
        <v>#DIV/0!</v>
      </c>
      <c r="Y32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0.37</v>
      </c>
      <c r="C2" s="3">
        <v>338.96600000000001</v>
      </c>
      <c r="D2" s="3">
        <v>0.37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0.32</v>
      </c>
      <c r="H3" s="5">
        <f>B252</f>
        <v>-0.01</v>
      </c>
      <c r="I3" s="5">
        <f>B650</f>
        <v>0.02</v>
      </c>
      <c r="J3" s="5">
        <f>B1091</f>
        <v>0.1</v>
      </c>
      <c r="K3" s="6">
        <f>D252</f>
        <v>0.64</v>
      </c>
      <c r="L3" s="6">
        <f>D650</f>
        <v>0.33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0.28000000000000003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0.27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0.35</v>
      </c>
    </row>
    <row r="7" spans="1:16" x14ac:dyDescent="0.2">
      <c r="A7" s="4">
        <v>340.875</v>
      </c>
      <c r="B7" s="4">
        <v>0</v>
      </c>
      <c r="C7" s="3">
        <v>340.875</v>
      </c>
      <c r="D7" s="3">
        <v>0.26</v>
      </c>
      <c r="P7" s="9"/>
    </row>
    <row r="8" spans="1:16" x14ac:dyDescent="0.2">
      <c r="A8" s="4">
        <v>341.25599999999997</v>
      </c>
      <c r="B8" s="4">
        <v>0.7</v>
      </c>
      <c r="C8" s="3">
        <v>341.25599999999997</v>
      </c>
      <c r="D8" s="3">
        <v>0.34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1.39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0.12</v>
      </c>
      <c r="C13" s="3">
        <v>343.16300000000001</v>
      </c>
      <c r="D13" s="3">
        <v>0.88</v>
      </c>
    </row>
    <row r="14" spans="1:16" x14ac:dyDescent="0.2">
      <c r="A14" s="4">
        <v>343.54399999999998</v>
      </c>
      <c r="B14" s="4">
        <v>0.01</v>
      </c>
      <c r="C14" s="3">
        <v>343.54399999999998</v>
      </c>
      <c r="D14" s="3">
        <v>0.28999999999999998</v>
      </c>
    </row>
    <row r="15" spans="1:16" x14ac:dyDescent="0.2">
      <c r="A15" s="4">
        <v>343.92599999999999</v>
      </c>
      <c r="B15" s="4">
        <v>0.4</v>
      </c>
      <c r="C15" s="3">
        <v>343.92599999999999</v>
      </c>
      <c r="D15" s="3">
        <v>-0.04</v>
      </c>
    </row>
    <row r="16" spans="1:16" x14ac:dyDescent="0.2">
      <c r="A16" s="4">
        <v>344.30700000000002</v>
      </c>
      <c r="B16" s="4">
        <v>0.09</v>
      </c>
      <c r="C16" s="3">
        <v>344.30700000000002</v>
      </c>
      <c r="D16" s="3">
        <v>0.04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-0.94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0.53</v>
      </c>
      <c r="C21" s="3">
        <v>346.21199999999999</v>
      </c>
      <c r="D21" s="3">
        <v>0.25</v>
      </c>
    </row>
    <row r="22" spans="1:4" x14ac:dyDescent="0.2">
      <c r="A22" s="4">
        <v>346.59300000000002</v>
      </c>
      <c r="B22" s="4">
        <v>1.24</v>
      </c>
      <c r="C22" s="3">
        <v>346.59300000000002</v>
      </c>
      <c r="D22" s="3">
        <v>0.37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0.63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0.59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0.51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0.47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0.56000000000000005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0.56000000000000005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0.57999999999999996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0.57999999999999996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0.64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0.61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0.61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0.57999999999999996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0.56999999999999995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0.26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0.24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0.24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0.24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0.25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0.25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0.25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0.32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0.32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0.33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1.78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1.8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1.8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1.79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1.8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1.79</v>
      </c>
      <c r="C1836" s="3">
        <v>964.19299999999998</v>
      </c>
      <c r="D1836" s="3">
        <v>1.79</v>
      </c>
    </row>
    <row r="1837" spans="1:4" x14ac:dyDescent="0.2">
      <c r="A1837" s="4">
        <v>964.48800000000006</v>
      </c>
      <c r="B1837" s="4">
        <v>1.79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1.8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1.82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1.81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1.8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1.82</v>
      </c>
      <c r="C1847" s="3">
        <v>967.43499999999995</v>
      </c>
      <c r="D1847" s="3">
        <v>1.83</v>
      </c>
    </row>
    <row r="1848" spans="1:4" x14ac:dyDescent="0.2">
      <c r="A1848" s="4">
        <v>967.73</v>
      </c>
      <c r="B1848" s="4">
        <v>1.83</v>
      </c>
      <c r="C1848" s="3">
        <v>967.73</v>
      </c>
      <c r="D1848" s="3">
        <v>1.82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1.81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1.82</v>
      </c>
    </row>
    <row r="1852" spans="1:4" x14ac:dyDescent="0.2">
      <c r="A1852" s="4">
        <v>968.90700000000004</v>
      </c>
      <c r="B1852" s="4">
        <v>1.83</v>
      </c>
      <c r="C1852" s="3">
        <v>968.90700000000004</v>
      </c>
      <c r="D1852" s="3">
        <v>1.85</v>
      </c>
    </row>
    <row r="1853" spans="1:4" x14ac:dyDescent="0.2">
      <c r="A1853" s="4">
        <v>969.20100000000002</v>
      </c>
      <c r="B1853" s="4">
        <v>1.85</v>
      </c>
      <c r="C1853" s="3">
        <v>969.20100000000002</v>
      </c>
      <c r="D1853" s="3">
        <v>1.85</v>
      </c>
    </row>
    <row r="1854" spans="1:4" x14ac:dyDescent="0.2">
      <c r="A1854" s="4">
        <v>969.495</v>
      </c>
      <c r="B1854" s="4">
        <v>1.83</v>
      </c>
      <c r="C1854" s="3">
        <v>969.495</v>
      </c>
      <c r="D1854" s="3">
        <v>1.84</v>
      </c>
    </row>
    <row r="1855" spans="1:4" x14ac:dyDescent="0.2">
      <c r="A1855" s="4">
        <v>969.78899999999999</v>
      </c>
      <c r="B1855" s="4">
        <v>1.82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1.83</v>
      </c>
      <c r="C1856" s="3">
        <v>970.08299999999997</v>
      </c>
      <c r="D1856" s="3">
        <v>1.86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1.85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1.84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1.83</v>
      </c>
    </row>
    <row r="1861" spans="1:4" x14ac:dyDescent="0.2">
      <c r="A1861" s="4">
        <v>971.55200000000002</v>
      </c>
      <c r="B1861" s="4">
        <v>1.81</v>
      </c>
      <c r="C1861" s="3">
        <v>971.55200000000002</v>
      </c>
      <c r="D1861" s="3">
        <v>1.81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1.82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1.84</v>
      </c>
    </row>
    <row r="1864" spans="1:4" x14ac:dyDescent="0.2">
      <c r="A1864" s="4">
        <v>972.43299999999999</v>
      </c>
      <c r="B1864" s="4">
        <v>1.83</v>
      </c>
      <c r="C1864" s="3">
        <v>972.43299999999999</v>
      </c>
      <c r="D1864" s="3">
        <v>1.84</v>
      </c>
    </row>
    <row r="1865" spans="1:4" x14ac:dyDescent="0.2">
      <c r="A1865" s="4">
        <v>972.72699999999998</v>
      </c>
      <c r="B1865" s="4">
        <v>1.79</v>
      </c>
      <c r="C1865" s="3">
        <v>972.72699999999998</v>
      </c>
      <c r="D1865" s="3">
        <v>1.82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1.77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1.77</v>
      </c>
      <c r="C1885" s="3">
        <v>978.58500000000004</v>
      </c>
      <c r="D1885" s="3">
        <v>1.79</v>
      </c>
    </row>
    <row r="1886" spans="1:4" x14ac:dyDescent="0.2">
      <c r="A1886" s="4">
        <v>978.87699999999995</v>
      </c>
      <c r="B1886" s="4">
        <v>1.77</v>
      </c>
      <c r="C1886" s="3">
        <v>978.87699999999995</v>
      </c>
      <c r="D1886" s="3">
        <v>1.85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1.88</v>
      </c>
    </row>
    <row r="1888" spans="1:4" x14ac:dyDescent="0.2">
      <c r="A1888" s="4">
        <v>979.46199999999999</v>
      </c>
      <c r="B1888" s="4">
        <v>1.79</v>
      </c>
      <c r="C1888" s="3">
        <v>979.46199999999999</v>
      </c>
      <c r="D1888" s="3">
        <v>1.93</v>
      </c>
    </row>
    <row r="1889" spans="1:4" x14ac:dyDescent="0.2">
      <c r="A1889" s="4">
        <v>979.75400000000002</v>
      </c>
      <c r="B1889" s="4">
        <v>1.81</v>
      </c>
      <c r="C1889" s="3">
        <v>979.75400000000002</v>
      </c>
      <c r="D1889" s="3">
        <v>1.9</v>
      </c>
    </row>
    <row r="1890" spans="1:4" x14ac:dyDescent="0.2">
      <c r="A1890" s="4">
        <v>980.04600000000005</v>
      </c>
      <c r="B1890" s="4">
        <v>1.83</v>
      </c>
      <c r="C1890" s="3">
        <v>980.04600000000005</v>
      </c>
      <c r="D1890" s="3">
        <v>1.92</v>
      </c>
    </row>
    <row r="1891" spans="1:4" x14ac:dyDescent="0.2">
      <c r="A1891" s="4">
        <v>980.33799999999997</v>
      </c>
      <c r="B1891" s="4">
        <v>1.81</v>
      </c>
      <c r="C1891" s="3">
        <v>980.33799999999997</v>
      </c>
      <c r="D1891" s="3">
        <v>1.86</v>
      </c>
    </row>
    <row r="1892" spans="1:4" x14ac:dyDescent="0.2">
      <c r="A1892" s="4">
        <v>980.63</v>
      </c>
      <c r="B1892" s="4">
        <v>1.8</v>
      </c>
      <c r="C1892" s="3">
        <v>980.63</v>
      </c>
      <c r="D1892" s="3">
        <v>1.81</v>
      </c>
    </row>
    <row r="1893" spans="1:4" x14ac:dyDescent="0.2">
      <c r="A1893" s="4">
        <v>980.92200000000003</v>
      </c>
      <c r="B1893" s="4">
        <v>1.81</v>
      </c>
      <c r="C1893" s="3">
        <v>980.92200000000003</v>
      </c>
      <c r="D1893" s="3">
        <v>1.81</v>
      </c>
    </row>
    <row r="1894" spans="1:4" x14ac:dyDescent="0.2">
      <c r="A1894" s="4">
        <v>981.21400000000006</v>
      </c>
      <c r="B1894" s="4">
        <v>1.82</v>
      </c>
      <c r="C1894" s="3">
        <v>981.21400000000006</v>
      </c>
      <c r="D1894" s="3">
        <v>1.81</v>
      </c>
    </row>
    <row r="1895" spans="1:4" x14ac:dyDescent="0.2">
      <c r="A1895" s="4">
        <v>981.50599999999997</v>
      </c>
      <c r="B1895" s="4">
        <v>1.79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1.77</v>
      </c>
      <c r="C1897" s="3">
        <v>982.08900000000006</v>
      </c>
      <c r="D1897" s="3">
        <v>1.81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1.81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1.85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1.85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1.78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1.78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1.75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1.71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1.71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1.71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1.76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1.75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1.75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1.73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1.67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1.67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1.66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1.66</v>
      </c>
      <c r="C1931" s="3">
        <v>991.97400000000005</v>
      </c>
      <c r="D1931" s="3">
        <v>1.72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1.72</v>
      </c>
    </row>
    <row r="1933" spans="1:4" x14ac:dyDescent="0.2">
      <c r="A1933" s="4">
        <v>992.55399999999997</v>
      </c>
      <c r="B1933" s="4">
        <v>1.65</v>
      </c>
      <c r="C1933" s="3">
        <v>992.55399999999997</v>
      </c>
      <c r="D1933" s="3">
        <v>1.74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1.76</v>
      </c>
    </row>
    <row r="1935" spans="1:4" x14ac:dyDescent="0.2">
      <c r="A1935" s="4">
        <v>993.13300000000004</v>
      </c>
      <c r="B1935" s="4">
        <v>1.63</v>
      </c>
      <c r="C1935" s="3">
        <v>993.13300000000004</v>
      </c>
      <c r="D1935" s="3">
        <v>1.78</v>
      </c>
    </row>
    <row r="1936" spans="1:4" x14ac:dyDescent="0.2">
      <c r="A1936" s="4">
        <v>993.42200000000003</v>
      </c>
      <c r="B1936" s="4">
        <v>1.7</v>
      </c>
      <c r="C1936" s="3">
        <v>993.42200000000003</v>
      </c>
      <c r="D1936" s="3">
        <v>1.79</v>
      </c>
    </row>
    <row r="1937" spans="1:4" x14ac:dyDescent="0.2">
      <c r="A1937" s="4">
        <v>993.71199999999999</v>
      </c>
      <c r="B1937" s="4">
        <v>1.68</v>
      </c>
      <c r="C1937" s="3">
        <v>993.71199999999999</v>
      </c>
      <c r="D1937" s="3">
        <v>1.73</v>
      </c>
    </row>
    <row r="1938" spans="1:4" x14ac:dyDescent="0.2">
      <c r="A1938" s="4">
        <v>994.00099999999998</v>
      </c>
      <c r="B1938" s="4">
        <v>1.7</v>
      </c>
      <c r="C1938" s="3">
        <v>994.00099999999998</v>
      </c>
      <c r="D1938" s="3">
        <v>1.69</v>
      </c>
    </row>
    <row r="1939" spans="1:4" x14ac:dyDescent="0.2">
      <c r="A1939" s="4">
        <v>994.29100000000005</v>
      </c>
      <c r="B1939" s="4">
        <v>1.71</v>
      </c>
      <c r="C1939" s="3">
        <v>994.29100000000005</v>
      </c>
      <c r="D1939" s="3">
        <v>1.67</v>
      </c>
    </row>
    <row r="1940" spans="1:4" x14ac:dyDescent="0.2">
      <c r="A1940" s="4">
        <v>994.58</v>
      </c>
      <c r="B1940" s="4">
        <v>1.68</v>
      </c>
      <c r="C1940" s="3">
        <v>994.58</v>
      </c>
      <c r="D1940" s="3">
        <v>1.69</v>
      </c>
    </row>
    <row r="1941" spans="1:4" x14ac:dyDescent="0.2">
      <c r="A1941" s="4">
        <v>994.86900000000003</v>
      </c>
      <c r="B1941" s="4">
        <v>1.67</v>
      </c>
      <c r="C1941" s="3">
        <v>994.86900000000003</v>
      </c>
      <c r="D1941" s="3">
        <v>1.65</v>
      </c>
    </row>
    <row r="1942" spans="1:4" x14ac:dyDescent="0.2">
      <c r="A1942" s="4">
        <v>995.15800000000002</v>
      </c>
      <c r="B1942" s="4">
        <v>1.66</v>
      </c>
      <c r="C1942" s="3">
        <v>995.15800000000002</v>
      </c>
      <c r="D1942" s="3">
        <v>1.64</v>
      </c>
    </row>
    <row r="1943" spans="1:4" x14ac:dyDescent="0.2">
      <c r="A1943" s="4">
        <v>995.447</v>
      </c>
      <c r="B1943" s="4">
        <v>1.62</v>
      </c>
      <c r="C1943" s="3">
        <v>995.447</v>
      </c>
      <c r="D1943" s="3">
        <v>1.64</v>
      </c>
    </row>
    <row r="1944" spans="1:4" x14ac:dyDescent="0.2">
      <c r="A1944" s="4">
        <v>995.73599999999999</v>
      </c>
      <c r="B1944" s="4">
        <v>1.63</v>
      </c>
      <c r="C1944" s="3">
        <v>995.73599999999999</v>
      </c>
      <c r="D1944" s="3">
        <v>1.61</v>
      </c>
    </row>
    <row r="1945" spans="1:4" x14ac:dyDescent="0.2">
      <c r="A1945" s="4">
        <v>996.02499999999998</v>
      </c>
      <c r="B1945" s="4">
        <v>1.65</v>
      </c>
      <c r="C1945" s="3">
        <v>996.02499999999998</v>
      </c>
      <c r="D1945" s="3">
        <v>1.59</v>
      </c>
    </row>
    <row r="1946" spans="1:4" x14ac:dyDescent="0.2">
      <c r="A1946" s="4">
        <v>996.31399999999996</v>
      </c>
      <c r="B1946" s="4">
        <v>1.63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1.63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1.63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1.63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1.59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1.56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1.57</v>
      </c>
    </row>
    <row r="1960" spans="1:4" x14ac:dyDescent="0.2">
      <c r="A1960" s="4">
        <v>1000.354</v>
      </c>
      <c r="B1960" s="4">
        <v>1.51</v>
      </c>
      <c r="C1960" s="3">
        <v>1000.354</v>
      </c>
      <c r="D1960" s="3">
        <v>1.57</v>
      </c>
    </row>
    <row r="1961" spans="1:4" x14ac:dyDescent="0.2">
      <c r="A1961" s="4">
        <v>1000.6420000000001</v>
      </c>
      <c r="B1961" s="4">
        <v>1.51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1.51</v>
      </c>
      <c r="C1962" s="3">
        <v>1000.93</v>
      </c>
      <c r="D1962" s="3">
        <v>1.53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1.5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1.5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1.5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1.44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1.44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1.49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1.41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1.4</v>
      </c>
    </row>
    <row r="1992" spans="1:4" x14ac:dyDescent="0.2">
      <c r="A1992" s="4">
        <v>1009.545</v>
      </c>
      <c r="B1992" s="4">
        <v>1.35</v>
      </c>
      <c r="C1992" s="3">
        <v>1009.545</v>
      </c>
      <c r="D1992" s="3">
        <v>1.4</v>
      </c>
    </row>
    <row r="1993" spans="1:4" x14ac:dyDescent="0.2">
      <c r="A1993" s="4">
        <v>1009.832</v>
      </c>
      <c r="B1993" s="4">
        <v>1.38</v>
      </c>
      <c r="C1993" s="3">
        <v>1009.832</v>
      </c>
      <c r="D1993" s="3">
        <v>1.43</v>
      </c>
    </row>
    <row r="1994" spans="1:4" x14ac:dyDescent="0.2">
      <c r="A1994" s="4">
        <v>1010.1180000000001</v>
      </c>
      <c r="B1994" s="4">
        <v>1.41</v>
      </c>
      <c r="C1994" s="3">
        <v>1010.1180000000001</v>
      </c>
      <c r="D1994" s="3">
        <v>1.44</v>
      </c>
    </row>
    <row r="1995" spans="1:4" x14ac:dyDescent="0.2">
      <c r="A1995" s="4">
        <v>1010.404</v>
      </c>
      <c r="B1995" s="4">
        <v>1.43</v>
      </c>
      <c r="C1995" s="3">
        <v>1010.404</v>
      </c>
      <c r="D1995" s="3">
        <v>1.42</v>
      </c>
    </row>
    <row r="1996" spans="1:4" x14ac:dyDescent="0.2">
      <c r="A1996" s="4">
        <v>1010.69</v>
      </c>
      <c r="B1996" s="4">
        <v>1.41</v>
      </c>
      <c r="C1996" s="3">
        <v>1010.69</v>
      </c>
      <c r="D1996" s="3">
        <v>1.42</v>
      </c>
    </row>
    <row r="1997" spans="1:4" x14ac:dyDescent="0.2">
      <c r="A1997" s="4">
        <v>1010.976</v>
      </c>
      <c r="B1997" s="4">
        <v>1.38</v>
      </c>
      <c r="C1997" s="3">
        <v>1010.976</v>
      </c>
      <c r="D1997" s="3">
        <v>1.41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1.37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1.36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1.35</v>
      </c>
    </row>
    <row r="2001" spans="1:4" x14ac:dyDescent="0.2">
      <c r="A2001" s="4">
        <v>1012.12</v>
      </c>
      <c r="B2001" s="4">
        <v>1.36</v>
      </c>
      <c r="C2001" s="3">
        <v>1012.12</v>
      </c>
      <c r="D2001" s="3">
        <v>1.34</v>
      </c>
    </row>
    <row r="2002" spans="1:4" x14ac:dyDescent="0.2">
      <c r="A2002" s="4">
        <v>1012.4059999999999</v>
      </c>
      <c r="B2002" s="4">
        <v>1.3</v>
      </c>
      <c r="C2002" s="3">
        <v>1012.4059999999999</v>
      </c>
      <c r="D2002" s="3">
        <v>1.31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1.36</v>
      </c>
    </row>
    <row r="2004" spans="1:4" x14ac:dyDescent="0.2">
      <c r="A2004" s="4">
        <v>1012.977</v>
      </c>
      <c r="B2004" s="4">
        <v>1.32</v>
      </c>
      <c r="C2004" s="3">
        <v>1012.977</v>
      </c>
      <c r="D2004" s="3">
        <v>1.33</v>
      </c>
    </row>
    <row r="2005" spans="1:4" x14ac:dyDescent="0.2">
      <c r="A2005" s="4">
        <v>1013.263</v>
      </c>
      <c r="B2005" s="4">
        <v>1.31</v>
      </c>
      <c r="C2005" s="3">
        <v>1013.263</v>
      </c>
      <c r="D2005" s="3">
        <v>1.32</v>
      </c>
    </row>
    <row r="2006" spans="1:4" x14ac:dyDescent="0.2">
      <c r="A2006" s="4">
        <v>1013.548</v>
      </c>
      <c r="B2006" s="4">
        <v>1.28</v>
      </c>
      <c r="C2006" s="3">
        <v>1013.548</v>
      </c>
      <c r="D2006" s="3">
        <v>1.3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1.32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1.29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1.24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1.24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1.27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1.21</v>
      </c>
      <c r="C2022" s="3">
        <v>1018.11</v>
      </c>
      <c r="D2022" s="3">
        <v>1.22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1.23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1.21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1.2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1.1599999999999999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1.1599999999999999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1.19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1.17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1.18</v>
      </c>
      <c r="C2033" s="3">
        <v>1021.237</v>
      </c>
      <c r="D2033" s="3">
        <v>1.1499999999999999</v>
      </c>
    </row>
    <row r="2034" spans="1:4" x14ac:dyDescent="0.2">
      <c r="A2034" s="4">
        <v>1021.521</v>
      </c>
      <c r="B2034" s="4">
        <v>1.19</v>
      </c>
      <c r="C2034" s="3">
        <v>1021.521</v>
      </c>
      <c r="D2034" s="3">
        <v>1.17</v>
      </c>
    </row>
    <row r="2035" spans="1:4" x14ac:dyDescent="0.2">
      <c r="A2035" s="4">
        <v>1021.8049999999999</v>
      </c>
      <c r="B2035" s="4">
        <v>1.1499999999999999</v>
      </c>
      <c r="C2035" s="3">
        <v>1021.8049999999999</v>
      </c>
      <c r="D2035" s="3">
        <v>1.1599999999999999</v>
      </c>
    </row>
    <row r="2036" spans="1:4" x14ac:dyDescent="0.2">
      <c r="A2036" s="4">
        <v>1022.0890000000001</v>
      </c>
      <c r="B2036" s="4">
        <v>1.1200000000000001</v>
      </c>
      <c r="C2036" s="3">
        <v>1022.0890000000001</v>
      </c>
      <c r="D2036" s="3">
        <v>1.18</v>
      </c>
    </row>
    <row r="2037" spans="1:4" x14ac:dyDescent="0.2">
      <c r="A2037" s="4">
        <v>1022.373</v>
      </c>
      <c r="B2037" s="4">
        <v>1.1299999999999999</v>
      </c>
      <c r="C2037" s="3">
        <v>1022.373</v>
      </c>
      <c r="D2037" s="3">
        <v>1.23</v>
      </c>
    </row>
    <row r="2038" spans="1:4" x14ac:dyDescent="0.2">
      <c r="A2038" s="4">
        <v>1022.6559999999999</v>
      </c>
      <c r="B2038" s="4">
        <v>1.1399999999999999</v>
      </c>
      <c r="C2038" s="3">
        <v>1022.6559999999999</v>
      </c>
      <c r="D2038" s="3">
        <v>1.28</v>
      </c>
    </row>
    <row r="2039" spans="1:4" x14ac:dyDescent="0.2">
      <c r="A2039" s="4">
        <v>1022.94</v>
      </c>
      <c r="B2039" s="4">
        <v>1.1299999999999999</v>
      </c>
      <c r="C2039" s="3">
        <v>1022.94</v>
      </c>
      <c r="D2039" s="3">
        <v>1.22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1.1499999999999999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1.1399999999999999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1.1100000000000001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0.89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0.24</v>
      </c>
      <c r="C3" s="3">
        <v>339.34800000000001</v>
      </c>
      <c r="D3" s="3">
        <v>0.13</v>
      </c>
      <c r="H3" s="5">
        <f>B252</f>
        <v>-0.04</v>
      </c>
      <c r="I3" s="5">
        <f>B650</f>
        <v>-0.02</v>
      </c>
      <c r="J3" s="5">
        <f>B1091</f>
        <v>0.06</v>
      </c>
      <c r="K3" s="6">
        <f>D252</f>
        <v>0.6</v>
      </c>
      <c r="L3" s="6">
        <f>D650</f>
        <v>0.28000000000000003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0.13</v>
      </c>
      <c r="C4" s="3">
        <v>339.73</v>
      </c>
      <c r="D4" s="3">
        <v>0.09</v>
      </c>
    </row>
    <row r="5" spans="1:16" x14ac:dyDescent="0.2">
      <c r="A5" s="4">
        <v>340.11099999999999</v>
      </c>
      <c r="B5" s="4">
        <v>0.13</v>
      </c>
      <c r="C5" s="3">
        <v>340.11099999999999</v>
      </c>
      <c r="D5" s="3">
        <v>0.05</v>
      </c>
    </row>
    <row r="6" spans="1:16" x14ac:dyDescent="0.2">
      <c r="A6" s="4">
        <v>340.49299999999999</v>
      </c>
      <c r="B6" s="4">
        <v>0.04</v>
      </c>
      <c r="C6" s="3">
        <v>340.49299999999999</v>
      </c>
      <c r="D6" s="3">
        <v>-0.04</v>
      </c>
    </row>
    <row r="7" spans="1:16" x14ac:dyDescent="0.2">
      <c r="A7" s="4">
        <v>340.875</v>
      </c>
      <c r="B7" s="4">
        <v>-0.01</v>
      </c>
      <c r="C7" s="3">
        <v>340.875</v>
      </c>
      <c r="D7" s="3">
        <v>0.1</v>
      </c>
    </row>
    <row r="8" spans="1:16" x14ac:dyDescent="0.2">
      <c r="A8" s="4">
        <v>341.25599999999997</v>
      </c>
      <c r="B8" s="4">
        <v>-0.05</v>
      </c>
      <c r="C8" s="3">
        <v>341.25599999999997</v>
      </c>
      <c r="D8" s="3">
        <v>0.31</v>
      </c>
    </row>
    <row r="9" spans="1:16" x14ac:dyDescent="0.2">
      <c r="A9" s="4">
        <v>341.63799999999998</v>
      </c>
      <c r="B9" s="4">
        <v>-0.06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-0.36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-0.03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0.55000000000000004</v>
      </c>
      <c r="C12" s="3">
        <v>342.78199999999998</v>
      </c>
      <c r="D12" s="3">
        <v>1.29</v>
      </c>
    </row>
    <row r="13" spans="1:16" x14ac:dyDescent="0.2">
      <c r="A13" s="4">
        <v>343.16300000000001</v>
      </c>
      <c r="B13" s="4">
        <v>0.47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0.47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1.06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0.06</v>
      </c>
    </row>
    <row r="17" spans="1:4" x14ac:dyDescent="0.2">
      <c r="A17" s="4">
        <v>344.68799999999999</v>
      </c>
      <c r="B17" s="4">
        <v>-1.1000000000000001</v>
      </c>
      <c r="C17" s="3">
        <v>344.68799999999999</v>
      </c>
      <c r="D17" s="3">
        <v>-0.55000000000000004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0.04</v>
      </c>
      <c r="C19" s="3">
        <v>345.45</v>
      </c>
      <c r="D19" s="3">
        <v>0.49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-0.36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0.4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0.21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0.21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0.21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0.21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0.21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0.22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0.22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0.22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0.22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0.23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0.23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0.23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0.23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0.23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0.23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0.23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0.23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0.23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0.23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0.24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0.24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0.24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0.24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0.24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0.24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0.24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0.24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0.24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0.24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0.24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0.25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0.25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0.25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0.25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0.25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0.25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0.25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0.25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0.25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0.25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0.26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0.26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0.26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0.26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0.26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0.26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0.26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0.26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0.26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0.26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0.26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0.26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0.27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0.27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0.27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0.27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0.27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0.27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0.27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0.27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0.27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0.27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0.27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0.27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0.27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0.27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0.27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0.27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0.27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0.27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0.28000000000000003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0.28000000000000003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0.28000000000000003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0.28000000000000003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0.28000000000000003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0.28000000000000003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0.28000000000000003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0.28000000000000003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0.28000000000000003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0.28000000000000003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0.28000000000000003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0.28000000000000003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0.28000000000000003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0.28000000000000003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0.28000000000000003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0.28000000000000003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0.27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0.27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0.27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0.27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0.27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0.27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0.27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0.27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0.27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0.27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0.27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0.27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0.27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0.27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0.27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0.26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0.26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0.26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0.26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0.26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0.26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0.26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0.25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0.25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0.25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0.25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0.25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0.25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0.25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0.24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0.24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0.24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0.24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0.24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0.23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0.23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0.23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0.23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0.23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0.22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0.22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0.22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0.22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0.22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0.21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0.21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0.19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0.19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0.19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0.19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0.18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0.18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0.17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0.17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0.16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0.16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0.15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0.15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0.15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0.14000000000000001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0.14000000000000001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0.14000000000000001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0.14000000000000001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0.13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0.13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0.13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0.13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0.09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0.15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0.16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0.16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0.16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0.21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0.21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0.21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0.22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0.22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0.22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0.23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0.23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0.23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0.23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0.23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0.23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0.23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0.24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0.24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0.24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0.24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0.24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0.24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0.24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0.24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0.24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0.25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0.25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0.25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0.25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0.25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0.25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0.25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0.25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0.25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0.26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0.26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0.26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0.26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0.27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0.27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0.27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0.27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0.27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0.28000000000000003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0.28000000000000003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0.28000000000000003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0.28000000000000003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0.28999999999999998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0.28999999999999998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0.28999999999999998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0.28999999999999998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0.31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0.31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0.32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0.33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0.33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0.34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0.35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0.36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0.37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0.38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0.38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0.39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0.41</v>
      </c>
      <c r="C1710" s="3">
        <v>926.57600000000002</v>
      </c>
      <c r="D1710" s="3">
        <v>0.41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0.42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0.43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0.44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0.45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0.45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0.46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0.46</v>
      </c>
    </row>
    <row r="1721" spans="1:4" x14ac:dyDescent="0.2">
      <c r="A1721" s="4">
        <v>929.89400000000001</v>
      </c>
      <c r="B1721" s="4">
        <v>0.47</v>
      </c>
      <c r="C1721" s="3">
        <v>929.89400000000001</v>
      </c>
      <c r="D1721" s="3">
        <v>0.47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0.47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0.48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0.49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0.49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0.51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0.52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0.53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0.55000000000000004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0.56000000000000005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0.56999999999999995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0.59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0.61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0.62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0.63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0.64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0.67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0.71</v>
      </c>
    </row>
    <row r="1755" spans="1:4" x14ac:dyDescent="0.2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2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0.79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0.88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0.89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0.91</v>
      </c>
    </row>
    <row r="1776" spans="1:4" x14ac:dyDescent="0.2">
      <c r="A1776" s="4">
        <v>946.38900000000001</v>
      </c>
      <c r="B1776" s="4">
        <v>0.93</v>
      </c>
      <c r="C1776" s="3">
        <v>946.38900000000001</v>
      </c>
      <c r="D1776" s="3">
        <v>0.92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0.95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0.96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0.97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0.99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1.02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1.03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1.0900000000000001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1.1599999999999999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1.18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1.19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1.21</v>
      </c>
    </row>
    <row r="1797" spans="1:4" x14ac:dyDescent="0.2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1.24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1.62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1.57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1.29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1.28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1.27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1.17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0.34</v>
      </c>
      <c r="C2" s="3">
        <v>338.96600000000001</v>
      </c>
      <c r="D2" s="3">
        <v>0.31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0.21</v>
      </c>
      <c r="C3" s="3">
        <v>339.34800000000001</v>
      </c>
      <c r="D3" s="3">
        <v>0.33</v>
      </c>
      <c r="H3" s="5">
        <f>B252</f>
        <v>-0.02</v>
      </c>
      <c r="I3" s="5">
        <f>B650</f>
        <v>0.02</v>
      </c>
      <c r="J3" s="5">
        <f>B1091</f>
        <v>0.11</v>
      </c>
      <c r="K3" s="6">
        <f>D252</f>
        <v>0.57999999999999996</v>
      </c>
      <c r="L3" s="6">
        <f>D650</f>
        <v>0.43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7.0000000000000007E-2</v>
      </c>
      <c r="C4" s="3">
        <v>339.73</v>
      </c>
      <c r="D4" s="3">
        <v>0.23</v>
      </c>
    </row>
    <row r="5" spans="1:16" x14ac:dyDescent="0.2">
      <c r="A5" s="4">
        <v>340.11099999999999</v>
      </c>
      <c r="B5" s="4">
        <v>0.04</v>
      </c>
      <c r="C5" s="3">
        <v>340.11099999999999</v>
      </c>
      <c r="D5" s="3">
        <v>0.3</v>
      </c>
    </row>
    <row r="6" spans="1:16" x14ac:dyDescent="0.2">
      <c r="A6" s="4">
        <v>340.49299999999999</v>
      </c>
      <c r="B6" s="4">
        <v>-0.03</v>
      </c>
      <c r="C6" s="3">
        <v>340.49299999999999</v>
      </c>
      <c r="D6" s="3">
        <v>0.49</v>
      </c>
    </row>
    <row r="7" spans="1:16" x14ac:dyDescent="0.2">
      <c r="A7" s="4">
        <v>340.875</v>
      </c>
      <c r="B7" s="4">
        <v>-0.04</v>
      </c>
      <c r="C7" s="3">
        <v>340.875</v>
      </c>
      <c r="D7" s="3">
        <v>0.75</v>
      </c>
    </row>
    <row r="8" spans="1:16" x14ac:dyDescent="0.2">
      <c r="A8" s="4">
        <v>341.25599999999997</v>
      </c>
      <c r="B8" s="4">
        <v>-0.09</v>
      </c>
      <c r="C8" s="3">
        <v>341.25599999999997</v>
      </c>
      <c r="D8" s="3">
        <v>0.92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0.57999999999999996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-7.0000000000000007E-2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0.24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0.82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-0.02</v>
      </c>
      <c r="C16" s="3">
        <v>344.30700000000002</v>
      </c>
      <c r="D16" s="3">
        <v>0.76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1.32</v>
      </c>
      <c r="C18" s="3">
        <v>345.06900000000002</v>
      </c>
      <c r="D18" s="3">
        <v>-0.19</v>
      </c>
    </row>
    <row r="19" spans="1:4" x14ac:dyDescent="0.2">
      <c r="A19" s="4">
        <v>345.45</v>
      </c>
      <c r="B19" s="4">
        <v>-0.46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-0.39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0.19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0.97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0.54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0.43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1.59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1.61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1.63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1.65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1.66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1.68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1.68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1.7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1.75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1.76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1.8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1.78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1.8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1.81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1.8</v>
      </c>
    </row>
    <row r="1833" spans="1:4" x14ac:dyDescent="0.2">
      <c r="A1833" s="4">
        <v>963.30700000000002</v>
      </c>
      <c r="B1833" s="4">
        <v>1.75</v>
      </c>
      <c r="C1833" s="3">
        <v>963.30700000000002</v>
      </c>
      <c r="D1833" s="3">
        <v>1.79</v>
      </c>
    </row>
    <row r="1834" spans="1:4" x14ac:dyDescent="0.2">
      <c r="A1834" s="4">
        <v>963.60299999999995</v>
      </c>
      <c r="B1834" s="4">
        <v>1.76</v>
      </c>
      <c r="C1834" s="3">
        <v>963.60299999999995</v>
      </c>
      <c r="D1834" s="3">
        <v>1.8</v>
      </c>
    </row>
    <row r="1835" spans="1:4" x14ac:dyDescent="0.2">
      <c r="A1835" s="4">
        <v>963.89800000000002</v>
      </c>
      <c r="B1835" s="4">
        <v>1.79</v>
      </c>
      <c r="C1835" s="3">
        <v>963.89800000000002</v>
      </c>
      <c r="D1835" s="3">
        <v>1.79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1.82</v>
      </c>
    </row>
    <row r="1837" spans="1:4" x14ac:dyDescent="0.2">
      <c r="A1837" s="4">
        <v>964.48800000000006</v>
      </c>
      <c r="B1837" s="4">
        <v>1.79</v>
      </c>
      <c r="C1837" s="3">
        <v>964.48800000000006</v>
      </c>
      <c r="D1837" s="3">
        <v>1.8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1.79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1.8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1.79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1.81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1.83</v>
      </c>
      <c r="C1847" s="3">
        <v>967.43499999999995</v>
      </c>
      <c r="D1847" s="3">
        <v>1.82</v>
      </c>
    </row>
    <row r="1848" spans="1:4" x14ac:dyDescent="0.2">
      <c r="A1848" s="4">
        <v>967.73</v>
      </c>
      <c r="B1848" s="4">
        <v>1.84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1.84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1.84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1.86</v>
      </c>
      <c r="C1851" s="3">
        <v>968.61300000000006</v>
      </c>
      <c r="D1851" s="3">
        <v>1.82</v>
      </c>
    </row>
    <row r="1852" spans="1:4" x14ac:dyDescent="0.2">
      <c r="A1852" s="4">
        <v>968.90700000000004</v>
      </c>
      <c r="B1852" s="4">
        <v>1.87</v>
      </c>
      <c r="C1852" s="3">
        <v>968.90700000000004</v>
      </c>
      <c r="D1852" s="3">
        <v>1.86</v>
      </c>
    </row>
    <row r="1853" spans="1:4" x14ac:dyDescent="0.2">
      <c r="A1853" s="4">
        <v>969.20100000000002</v>
      </c>
      <c r="B1853" s="4">
        <v>1.86</v>
      </c>
      <c r="C1853" s="3">
        <v>969.20100000000002</v>
      </c>
      <c r="D1853" s="3">
        <v>1.86</v>
      </c>
    </row>
    <row r="1854" spans="1:4" x14ac:dyDescent="0.2">
      <c r="A1854" s="4">
        <v>969.495</v>
      </c>
      <c r="B1854" s="4">
        <v>1.84</v>
      </c>
      <c r="C1854" s="3">
        <v>969.495</v>
      </c>
      <c r="D1854" s="3">
        <v>1.83</v>
      </c>
    </row>
    <row r="1855" spans="1:4" x14ac:dyDescent="0.2">
      <c r="A1855" s="4">
        <v>969.78899999999999</v>
      </c>
      <c r="B1855" s="4">
        <v>1.86</v>
      </c>
      <c r="C1855" s="3">
        <v>969.78899999999999</v>
      </c>
      <c r="D1855" s="3">
        <v>1.83</v>
      </c>
    </row>
    <row r="1856" spans="1:4" x14ac:dyDescent="0.2">
      <c r="A1856" s="4">
        <v>970.08299999999997</v>
      </c>
      <c r="B1856" s="4">
        <v>1.87</v>
      </c>
      <c r="C1856" s="3">
        <v>970.08299999999997</v>
      </c>
      <c r="D1856" s="3">
        <v>1.83</v>
      </c>
    </row>
    <row r="1857" spans="1:4" x14ac:dyDescent="0.2">
      <c r="A1857" s="4">
        <v>970.37699999999995</v>
      </c>
      <c r="B1857" s="4">
        <v>1.86</v>
      </c>
      <c r="C1857" s="3">
        <v>970.37699999999995</v>
      </c>
      <c r="D1857" s="3">
        <v>1.82</v>
      </c>
    </row>
    <row r="1858" spans="1:4" x14ac:dyDescent="0.2">
      <c r="A1858" s="4">
        <v>970.67100000000005</v>
      </c>
      <c r="B1858" s="4">
        <v>1.83</v>
      </c>
      <c r="C1858" s="3">
        <v>970.67100000000005</v>
      </c>
      <c r="D1858" s="3">
        <v>1.83</v>
      </c>
    </row>
    <row r="1859" spans="1:4" x14ac:dyDescent="0.2">
      <c r="A1859" s="4">
        <v>970.96500000000003</v>
      </c>
      <c r="B1859" s="4">
        <v>1.84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1.84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1.85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1.87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1.87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1.84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1.83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1.81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1.82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1.8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1.81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1.81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1.81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1.81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1.79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1.85</v>
      </c>
      <c r="C1884" s="3">
        <v>978.29300000000001</v>
      </c>
      <c r="D1884" s="3">
        <v>1.79</v>
      </c>
    </row>
    <row r="1885" spans="1:4" x14ac:dyDescent="0.2">
      <c r="A1885" s="4">
        <v>978.58500000000004</v>
      </c>
      <c r="B1885" s="4">
        <v>1.85</v>
      </c>
      <c r="C1885" s="3">
        <v>978.58500000000004</v>
      </c>
      <c r="D1885" s="3">
        <v>1.81</v>
      </c>
    </row>
    <row r="1886" spans="1:4" x14ac:dyDescent="0.2">
      <c r="A1886" s="4">
        <v>978.87699999999995</v>
      </c>
      <c r="B1886" s="4">
        <v>1.83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1.84</v>
      </c>
      <c r="C1887" s="3">
        <v>979.17</v>
      </c>
      <c r="D1887" s="3">
        <v>1.8</v>
      </c>
    </row>
    <row r="1888" spans="1:4" x14ac:dyDescent="0.2">
      <c r="A1888" s="4">
        <v>979.46199999999999</v>
      </c>
      <c r="B1888" s="4">
        <v>1.86</v>
      </c>
      <c r="C1888" s="3">
        <v>979.46199999999999</v>
      </c>
      <c r="D1888" s="3">
        <v>1.86</v>
      </c>
    </row>
    <row r="1889" spans="1:4" x14ac:dyDescent="0.2">
      <c r="A1889" s="4">
        <v>979.75400000000002</v>
      </c>
      <c r="B1889" s="4">
        <v>1.88</v>
      </c>
      <c r="C1889" s="3">
        <v>979.75400000000002</v>
      </c>
      <c r="D1889" s="3">
        <v>1.86</v>
      </c>
    </row>
    <row r="1890" spans="1:4" x14ac:dyDescent="0.2">
      <c r="A1890" s="4">
        <v>980.04600000000005</v>
      </c>
      <c r="B1890" s="4">
        <v>1.91</v>
      </c>
      <c r="C1890" s="3">
        <v>980.04600000000005</v>
      </c>
      <c r="D1890" s="3">
        <v>1.88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1.8</v>
      </c>
      <c r="C1893" s="3">
        <v>980.92200000000003</v>
      </c>
      <c r="D1893" s="3">
        <v>1.82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1.78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1.76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1.8</v>
      </c>
      <c r="C1899" s="3">
        <v>982.673</v>
      </c>
      <c r="D1899" s="3">
        <v>1.78</v>
      </c>
    </row>
    <row r="1900" spans="1:4" x14ac:dyDescent="0.2">
      <c r="A1900" s="4">
        <v>982.96400000000006</v>
      </c>
      <c r="B1900" s="4">
        <v>1.79</v>
      </c>
      <c r="C1900" s="3">
        <v>982.96400000000006</v>
      </c>
      <c r="D1900" s="3">
        <v>1.78</v>
      </c>
    </row>
    <row r="1901" spans="1:4" x14ac:dyDescent="0.2">
      <c r="A1901" s="4">
        <v>983.25599999999997</v>
      </c>
      <c r="B1901" s="4">
        <v>1.81</v>
      </c>
      <c r="C1901" s="3">
        <v>983.25599999999997</v>
      </c>
      <c r="D1901" s="3">
        <v>1.8</v>
      </c>
    </row>
    <row r="1902" spans="1:4" x14ac:dyDescent="0.2">
      <c r="A1902" s="4">
        <v>983.54700000000003</v>
      </c>
      <c r="B1902" s="4">
        <v>1.74</v>
      </c>
      <c r="C1902" s="3">
        <v>983.54700000000003</v>
      </c>
      <c r="D1902" s="3">
        <v>1.78</v>
      </c>
    </row>
    <row r="1903" spans="1:4" x14ac:dyDescent="0.2">
      <c r="A1903" s="4">
        <v>983.83799999999997</v>
      </c>
      <c r="B1903" s="4">
        <v>1.72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1.75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1.75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1.72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1.74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1.71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1.73</v>
      </c>
      <c r="C1916" s="3">
        <v>987.62099999999998</v>
      </c>
      <c r="D1916" s="3">
        <v>1.68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1.7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1.69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1.69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1.67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1.68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1.72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1.73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1.77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1.78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1.82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1.79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1.8</v>
      </c>
      <c r="C1931" s="3">
        <v>991.97400000000005</v>
      </c>
      <c r="D1931" s="3">
        <v>1.67</v>
      </c>
    </row>
    <row r="1932" spans="1:4" x14ac:dyDescent="0.2">
      <c r="A1932" s="4">
        <v>992.26400000000001</v>
      </c>
      <c r="B1932" s="4">
        <v>1.74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1.7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1.69</v>
      </c>
      <c r="C1934" s="3">
        <v>992.84299999999996</v>
      </c>
      <c r="D1934" s="3">
        <v>1.69</v>
      </c>
    </row>
    <row r="1935" spans="1:4" x14ac:dyDescent="0.2">
      <c r="A1935" s="4">
        <v>993.13300000000004</v>
      </c>
      <c r="B1935" s="4">
        <v>1.7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1.7</v>
      </c>
      <c r="C1936" s="3">
        <v>993.42200000000003</v>
      </c>
      <c r="D1936" s="3">
        <v>1.66</v>
      </c>
    </row>
    <row r="1937" spans="1:4" x14ac:dyDescent="0.2">
      <c r="A1937" s="4">
        <v>993.71199999999999</v>
      </c>
      <c r="B1937" s="4">
        <v>1.65</v>
      </c>
      <c r="C1937" s="3">
        <v>993.71199999999999</v>
      </c>
      <c r="D1937" s="3">
        <v>1.66</v>
      </c>
    </row>
    <row r="1938" spans="1:4" x14ac:dyDescent="0.2">
      <c r="A1938" s="4">
        <v>994.00099999999998</v>
      </c>
      <c r="B1938" s="4">
        <v>1.66</v>
      </c>
      <c r="C1938" s="3">
        <v>994.00099999999998</v>
      </c>
      <c r="D1938" s="3">
        <v>1.68</v>
      </c>
    </row>
    <row r="1939" spans="1:4" x14ac:dyDescent="0.2">
      <c r="A1939" s="4">
        <v>994.29100000000005</v>
      </c>
      <c r="B1939" s="4">
        <v>1.65</v>
      </c>
      <c r="C1939" s="3">
        <v>994.29100000000005</v>
      </c>
      <c r="D1939" s="3">
        <v>1.72</v>
      </c>
    </row>
    <row r="1940" spans="1:4" x14ac:dyDescent="0.2">
      <c r="A1940" s="4">
        <v>994.58</v>
      </c>
      <c r="B1940" s="4">
        <v>1.67</v>
      </c>
      <c r="C1940" s="3">
        <v>994.58</v>
      </c>
      <c r="D1940" s="3">
        <v>1.73</v>
      </c>
    </row>
    <row r="1941" spans="1:4" x14ac:dyDescent="0.2">
      <c r="A1941" s="4">
        <v>994.86900000000003</v>
      </c>
      <c r="B1941" s="4">
        <v>1.67</v>
      </c>
      <c r="C1941" s="3">
        <v>994.86900000000003</v>
      </c>
      <c r="D1941" s="3">
        <v>1.67</v>
      </c>
    </row>
    <row r="1942" spans="1:4" x14ac:dyDescent="0.2">
      <c r="A1942" s="4">
        <v>995.15800000000002</v>
      </c>
      <c r="B1942" s="4">
        <v>1.68</v>
      </c>
      <c r="C1942" s="3">
        <v>995.15800000000002</v>
      </c>
      <c r="D1942" s="3">
        <v>1.71</v>
      </c>
    </row>
    <row r="1943" spans="1:4" x14ac:dyDescent="0.2">
      <c r="A1943" s="4">
        <v>995.447</v>
      </c>
      <c r="B1943" s="4">
        <v>1.63</v>
      </c>
      <c r="C1943" s="3">
        <v>995.447</v>
      </c>
      <c r="D1943" s="3">
        <v>1.68</v>
      </c>
    </row>
    <row r="1944" spans="1:4" x14ac:dyDescent="0.2">
      <c r="A1944" s="4">
        <v>995.73599999999999</v>
      </c>
      <c r="B1944" s="4">
        <v>1.68</v>
      </c>
      <c r="C1944" s="3">
        <v>995.73599999999999</v>
      </c>
      <c r="D1944" s="3">
        <v>1.71</v>
      </c>
    </row>
    <row r="1945" spans="1:4" x14ac:dyDescent="0.2">
      <c r="A1945" s="4">
        <v>996.02499999999998</v>
      </c>
      <c r="B1945" s="4">
        <v>1.67</v>
      </c>
      <c r="C1945" s="3">
        <v>996.02499999999998</v>
      </c>
      <c r="D1945" s="3">
        <v>1.7</v>
      </c>
    </row>
    <row r="1946" spans="1:4" x14ac:dyDescent="0.2">
      <c r="A1946" s="4">
        <v>996.31399999999996</v>
      </c>
      <c r="B1946" s="4">
        <v>1.65</v>
      </c>
      <c r="C1946" s="3">
        <v>996.31399999999996</v>
      </c>
      <c r="D1946" s="3">
        <v>1.64</v>
      </c>
    </row>
    <row r="1947" spans="1:4" x14ac:dyDescent="0.2">
      <c r="A1947" s="4">
        <v>996.60299999999995</v>
      </c>
      <c r="B1947" s="4">
        <v>1.62</v>
      </c>
      <c r="C1947" s="3">
        <v>996.60299999999995</v>
      </c>
      <c r="D1947" s="3">
        <v>1.63</v>
      </c>
    </row>
    <row r="1948" spans="1:4" x14ac:dyDescent="0.2">
      <c r="A1948" s="4">
        <v>996.89200000000005</v>
      </c>
      <c r="B1948" s="4">
        <v>1.59</v>
      </c>
      <c r="C1948" s="3">
        <v>996.89200000000005</v>
      </c>
      <c r="D1948" s="3">
        <v>1.6</v>
      </c>
    </row>
    <row r="1949" spans="1:4" x14ac:dyDescent="0.2">
      <c r="A1949" s="4">
        <v>997.18100000000004</v>
      </c>
      <c r="B1949" s="4">
        <v>1.57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1.61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1.57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1.59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1.58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1.59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1.58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1.56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1.53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1.54</v>
      </c>
      <c r="C1958" s="3">
        <v>999.77800000000002</v>
      </c>
      <c r="D1958" s="3">
        <v>1.58</v>
      </c>
    </row>
    <row r="1959" spans="1:4" x14ac:dyDescent="0.2">
      <c r="A1959" s="4">
        <v>1000.066</v>
      </c>
      <c r="B1959" s="4">
        <v>1.54</v>
      </c>
      <c r="C1959" s="3">
        <v>1000.066</v>
      </c>
      <c r="D1959" s="3">
        <v>1.59</v>
      </c>
    </row>
    <row r="1960" spans="1:4" x14ac:dyDescent="0.2">
      <c r="A1960" s="4">
        <v>1000.354</v>
      </c>
      <c r="B1960" s="4">
        <v>1.54</v>
      </c>
      <c r="C1960" s="3">
        <v>1000.354</v>
      </c>
      <c r="D1960" s="3">
        <v>1.58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1.51</v>
      </c>
      <c r="C1962" s="3">
        <v>1000.93</v>
      </c>
      <c r="D1962" s="3">
        <v>1.54</v>
      </c>
    </row>
    <row r="1963" spans="1:4" x14ac:dyDescent="0.2">
      <c r="A1963" s="4">
        <v>1001.218</v>
      </c>
      <c r="B1963" s="4">
        <v>1.52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1.54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1.55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1.51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1.54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1.53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1.56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1.51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1.49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1.5</v>
      </c>
      <c r="C1972" s="3">
        <v>1003.808</v>
      </c>
      <c r="D1972" s="3">
        <v>1.45</v>
      </c>
    </row>
    <row r="1973" spans="1:4" x14ac:dyDescent="0.2">
      <c r="A1973" s="4">
        <v>1004.095</v>
      </c>
      <c r="B1973" s="4">
        <v>1.46</v>
      </c>
      <c r="C1973" s="3">
        <v>1004.095</v>
      </c>
      <c r="D1973" s="3">
        <v>1.45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1.47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1.47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1.52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1.48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1.48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1.5</v>
      </c>
      <c r="C1980" s="3">
        <v>1006.105</v>
      </c>
      <c r="D1980" s="3">
        <v>1.43</v>
      </c>
    </row>
    <row r="1981" spans="1:4" x14ac:dyDescent="0.2">
      <c r="A1981" s="4">
        <v>1006.3920000000001</v>
      </c>
      <c r="B1981" s="4">
        <v>1.48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1.4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1.43</v>
      </c>
      <c r="C1994" s="3">
        <v>1010.1180000000001</v>
      </c>
      <c r="D1994" s="3">
        <v>1.37</v>
      </c>
    </row>
    <row r="1995" spans="1:4" x14ac:dyDescent="0.2">
      <c r="A1995" s="4">
        <v>1010.404</v>
      </c>
      <c r="B1995" s="4">
        <v>1.43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1.42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1.39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1.35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1.34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1.35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1.29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1.35</v>
      </c>
    </row>
    <row r="2004" spans="1:4" x14ac:dyDescent="0.2">
      <c r="A2004" s="4">
        <v>1012.977</v>
      </c>
      <c r="B2004" s="4">
        <v>1.32</v>
      </c>
      <c r="C2004" s="3">
        <v>1012.977</v>
      </c>
      <c r="D2004" s="3">
        <v>1.33</v>
      </c>
    </row>
    <row r="2005" spans="1:4" x14ac:dyDescent="0.2">
      <c r="A2005" s="4">
        <v>1013.263</v>
      </c>
      <c r="B2005" s="4">
        <v>1.29</v>
      </c>
      <c r="C2005" s="3">
        <v>1013.263</v>
      </c>
      <c r="D2005" s="3">
        <v>1.32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1.3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1.28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1.22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1.24</v>
      </c>
      <c r="C2019" s="3">
        <v>1017.256</v>
      </c>
      <c r="D2019" s="3">
        <v>1.21</v>
      </c>
    </row>
    <row r="2020" spans="1:4" x14ac:dyDescent="0.2">
      <c r="A2020" s="4">
        <v>1017.54</v>
      </c>
      <c r="B2020" s="4">
        <v>1.23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1.25</v>
      </c>
      <c r="C2021" s="3">
        <v>1017.825</v>
      </c>
      <c r="D2021" s="3">
        <v>1.21</v>
      </c>
    </row>
    <row r="2022" spans="1:4" x14ac:dyDescent="0.2">
      <c r="A2022" s="4">
        <v>1018.11</v>
      </c>
      <c r="B2022" s="4">
        <v>1.22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1.24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1.25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1.23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1.19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1.18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1.18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1.21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1.19</v>
      </c>
      <c r="C2030" s="3">
        <v>1020.385</v>
      </c>
      <c r="D2030" s="3">
        <v>1.1399999999999999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1.18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1.18</v>
      </c>
    </row>
    <row r="2033" spans="1:4" x14ac:dyDescent="0.2">
      <c r="A2033" s="4">
        <v>1021.237</v>
      </c>
      <c r="B2033" s="4">
        <v>1.1299999999999999</v>
      </c>
      <c r="C2033" s="3">
        <v>1021.237</v>
      </c>
      <c r="D2033" s="3">
        <v>1.19</v>
      </c>
    </row>
    <row r="2034" spans="1:4" x14ac:dyDescent="0.2">
      <c r="A2034" s="4">
        <v>1021.521</v>
      </c>
      <c r="B2034" s="4">
        <v>1.1599999999999999</v>
      </c>
      <c r="C2034" s="3">
        <v>1021.521</v>
      </c>
      <c r="D2034" s="3">
        <v>1.19</v>
      </c>
    </row>
    <row r="2035" spans="1:4" x14ac:dyDescent="0.2">
      <c r="A2035" s="4">
        <v>1021.8049999999999</v>
      </c>
      <c r="B2035" s="4">
        <v>1.1399999999999999</v>
      </c>
      <c r="C2035" s="3">
        <v>1021.8049999999999</v>
      </c>
      <c r="D2035" s="3">
        <v>1.1599999999999999</v>
      </c>
    </row>
    <row r="2036" spans="1:4" x14ac:dyDescent="0.2">
      <c r="A2036" s="4">
        <v>1022.0890000000001</v>
      </c>
      <c r="B2036" s="4">
        <v>1.18</v>
      </c>
      <c r="C2036" s="3">
        <v>1022.0890000000001</v>
      </c>
      <c r="D2036" s="3">
        <v>1.1599999999999999</v>
      </c>
    </row>
    <row r="2037" spans="1:4" x14ac:dyDescent="0.2">
      <c r="A2037" s="4">
        <v>1022.373</v>
      </c>
      <c r="B2037" s="4">
        <v>1.19</v>
      </c>
      <c r="C2037" s="3">
        <v>1022.373</v>
      </c>
      <c r="D2037" s="3">
        <v>1.25</v>
      </c>
    </row>
    <row r="2038" spans="1:4" x14ac:dyDescent="0.2">
      <c r="A2038" s="4">
        <v>1022.6559999999999</v>
      </c>
      <c r="B2038" s="4">
        <v>1.21</v>
      </c>
      <c r="C2038" s="3">
        <v>1022.6559999999999</v>
      </c>
      <c r="D2038" s="3">
        <v>1.21</v>
      </c>
    </row>
    <row r="2039" spans="1:4" x14ac:dyDescent="0.2">
      <c r="A2039" s="4">
        <v>1022.94</v>
      </c>
      <c r="B2039" s="4">
        <v>1.23</v>
      </c>
      <c r="C2039" s="3">
        <v>1022.94</v>
      </c>
      <c r="D2039" s="3">
        <v>1.2</v>
      </c>
    </row>
    <row r="2040" spans="1:4" x14ac:dyDescent="0.2">
      <c r="A2040" s="4">
        <v>1023.224</v>
      </c>
      <c r="B2040" s="4">
        <v>1.18</v>
      </c>
      <c r="C2040" s="3">
        <v>1023.224</v>
      </c>
      <c r="D2040" s="3">
        <v>1.1599999999999999</v>
      </c>
    </row>
    <row r="2041" spans="1:4" x14ac:dyDescent="0.2">
      <c r="A2041" s="4">
        <v>1023.5069999999999</v>
      </c>
      <c r="B2041" s="4">
        <v>1.2</v>
      </c>
      <c r="C2041" s="3">
        <v>1023.5069999999999</v>
      </c>
      <c r="D2041" s="3">
        <v>1.1399999999999999</v>
      </c>
    </row>
    <row r="2042" spans="1:4" x14ac:dyDescent="0.2">
      <c r="A2042" s="4">
        <v>1023.7910000000001</v>
      </c>
      <c r="B2042" s="4">
        <v>1.18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1.1200000000000001</v>
      </c>
      <c r="C2043" s="3">
        <v>1024.0740000000001</v>
      </c>
      <c r="D2043" s="3">
        <v>1.08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-0.09</v>
      </c>
      <c r="C2" s="3">
        <v>338.96600000000001</v>
      </c>
      <c r="D2" s="3">
        <v>0.2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-0.05</v>
      </c>
      <c r="C3" s="3">
        <v>339.34800000000001</v>
      </c>
      <c r="D3" s="3">
        <v>0.12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0.61</v>
      </c>
      <c r="L3" s="6">
        <f>D650</f>
        <v>0.47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-0.12</v>
      </c>
      <c r="C4" s="3">
        <v>339.73</v>
      </c>
      <c r="D4" s="3">
        <v>0.08</v>
      </c>
    </row>
    <row r="5" spans="1:16" x14ac:dyDescent="0.2">
      <c r="A5" s="4">
        <v>340.11099999999999</v>
      </c>
      <c r="B5" s="4">
        <v>-0.1</v>
      </c>
      <c r="C5" s="3">
        <v>340.11099999999999</v>
      </c>
      <c r="D5" s="3">
        <v>0.01</v>
      </c>
    </row>
    <row r="6" spans="1:16" x14ac:dyDescent="0.2">
      <c r="A6" s="4">
        <v>340.49299999999999</v>
      </c>
      <c r="B6" s="4">
        <v>-7.0000000000000007E-2</v>
      </c>
      <c r="C6" s="3">
        <v>340.49299999999999</v>
      </c>
      <c r="D6" s="3">
        <v>0.02</v>
      </c>
    </row>
    <row r="7" spans="1:16" x14ac:dyDescent="0.2">
      <c r="A7" s="4">
        <v>340.875</v>
      </c>
      <c r="B7" s="4">
        <v>-0.04</v>
      </c>
      <c r="C7" s="3">
        <v>340.875</v>
      </c>
      <c r="D7" s="3">
        <v>0.05</v>
      </c>
    </row>
    <row r="8" spans="1:16" x14ac:dyDescent="0.2">
      <c r="A8" s="4">
        <v>341.25599999999997</v>
      </c>
      <c r="B8" s="4">
        <v>0.02</v>
      </c>
      <c r="C8" s="3">
        <v>341.25599999999997</v>
      </c>
      <c r="D8" s="3">
        <v>-0.03</v>
      </c>
    </row>
    <row r="9" spans="1:16" x14ac:dyDescent="0.2">
      <c r="A9" s="4">
        <v>341.63799999999998</v>
      </c>
      <c r="B9" s="4">
        <v>0.16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-0.04</v>
      </c>
      <c r="C10" s="3">
        <v>342.01900000000001</v>
      </c>
      <c r="D10" s="3">
        <v>7.0000000000000007E-2</v>
      </c>
    </row>
    <row r="11" spans="1:16" x14ac:dyDescent="0.2">
      <c r="A11" s="4">
        <v>342.4</v>
      </c>
      <c r="B11" s="4">
        <v>-0.43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0.05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0.39</v>
      </c>
      <c r="C14" s="3">
        <v>343.54399999999998</v>
      </c>
      <c r="D14" s="3">
        <v>0.33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0.19</v>
      </c>
      <c r="C16" s="3">
        <v>344.30700000000002</v>
      </c>
      <c r="D16" s="3">
        <v>0.42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0.44</v>
      </c>
    </row>
    <row r="19" spans="1:4" x14ac:dyDescent="0.2">
      <c r="A19" s="4">
        <v>345.45</v>
      </c>
      <c r="B19" s="4">
        <v>-0.17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0.04</v>
      </c>
      <c r="C21" s="3">
        <v>346.21199999999999</v>
      </c>
      <c r="D21" s="3">
        <v>-0.21</v>
      </c>
    </row>
    <row r="22" spans="1:4" x14ac:dyDescent="0.2">
      <c r="A22" s="4">
        <v>346.59300000000002</v>
      </c>
      <c r="B22" s="4">
        <v>0.38</v>
      </c>
      <c r="C22" s="3">
        <v>346.59300000000002</v>
      </c>
      <c r="D22" s="3">
        <v>0.39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0.4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1.81</v>
      </c>
      <c r="C1845" s="3">
        <v>966.846</v>
      </c>
      <c r="D1845" s="3">
        <v>1.84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1.85</v>
      </c>
    </row>
    <row r="1847" spans="1:4" x14ac:dyDescent="0.2">
      <c r="A1847" s="4">
        <v>967.43499999999995</v>
      </c>
      <c r="B1847" s="4">
        <v>1.84</v>
      </c>
      <c r="C1847" s="3">
        <v>967.43499999999995</v>
      </c>
      <c r="D1847" s="3">
        <v>1.87</v>
      </c>
    </row>
    <row r="1848" spans="1:4" x14ac:dyDescent="0.2">
      <c r="A1848" s="4">
        <v>967.73</v>
      </c>
      <c r="B1848" s="4">
        <v>1.85</v>
      </c>
      <c r="C1848" s="3">
        <v>967.73</v>
      </c>
      <c r="D1848" s="3">
        <v>1.86</v>
      </c>
    </row>
    <row r="1849" spans="1:4" x14ac:dyDescent="0.2">
      <c r="A1849" s="4">
        <v>968.024</v>
      </c>
      <c r="B1849" s="4">
        <v>1.82</v>
      </c>
      <c r="C1849" s="3">
        <v>968.024</v>
      </c>
      <c r="D1849" s="3">
        <v>1.84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1.82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1.81</v>
      </c>
      <c r="C1853" s="3">
        <v>969.20100000000002</v>
      </c>
      <c r="D1853" s="3">
        <v>1.82</v>
      </c>
    </row>
    <row r="1854" spans="1:4" x14ac:dyDescent="0.2">
      <c r="A1854" s="4">
        <v>969.495</v>
      </c>
      <c r="B1854" s="4">
        <v>1.81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1.78</v>
      </c>
      <c r="C1857" s="3">
        <v>970.37699999999995</v>
      </c>
      <c r="D1857" s="3">
        <v>1.81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1.83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1.83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1.85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1.88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1.87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1.83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1.8</v>
      </c>
      <c r="C1885" s="3">
        <v>978.58500000000004</v>
      </c>
      <c r="D1885" s="3">
        <v>1.8</v>
      </c>
    </row>
    <row r="1886" spans="1:4" x14ac:dyDescent="0.2">
      <c r="A1886" s="4">
        <v>978.87699999999995</v>
      </c>
      <c r="B1886" s="4">
        <v>1.8</v>
      </c>
      <c r="C1886" s="3">
        <v>978.87699999999995</v>
      </c>
      <c r="D1886" s="3">
        <v>1.81</v>
      </c>
    </row>
    <row r="1887" spans="1:4" x14ac:dyDescent="0.2">
      <c r="A1887" s="4">
        <v>979.17</v>
      </c>
      <c r="B1887" s="4">
        <v>1.82</v>
      </c>
      <c r="C1887" s="3">
        <v>979.17</v>
      </c>
      <c r="D1887" s="3">
        <v>1.84</v>
      </c>
    </row>
    <row r="1888" spans="1:4" x14ac:dyDescent="0.2">
      <c r="A1888" s="4">
        <v>979.46199999999999</v>
      </c>
      <c r="B1888" s="4">
        <v>1.8</v>
      </c>
      <c r="C1888" s="3">
        <v>979.46199999999999</v>
      </c>
      <c r="D1888" s="3">
        <v>1.87</v>
      </c>
    </row>
    <row r="1889" spans="1:4" x14ac:dyDescent="0.2">
      <c r="A1889" s="4">
        <v>979.75400000000002</v>
      </c>
      <c r="B1889" s="4">
        <v>1.81</v>
      </c>
      <c r="C1889" s="3">
        <v>979.75400000000002</v>
      </c>
      <c r="D1889" s="3">
        <v>1.85</v>
      </c>
    </row>
    <row r="1890" spans="1:4" x14ac:dyDescent="0.2">
      <c r="A1890" s="4">
        <v>980.04600000000005</v>
      </c>
      <c r="B1890" s="4">
        <v>1.83</v>
      </c>
      <c r="C1890" s="3">
        <v>980.04600000000005</v>
      </c>
      <c r="D1890" s="3">
        <v>1.86</v>
      </c>
    </row>
    <row r="1891" spans="1:4" x14ac:dyDescent="0.2">
      <c r="A1891" s="4">
        <v>980.33799999999997</v>
      </c>
      <c r="B1891" s="4">
        <v>1.75</v>
      </c>
      <c r="C1891" s="3">
        <v>980.33799999999997</v>
      </c>
      <c r="D1891" s="3">
        <v>1.85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1.8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1.8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1.79</v>
      </c>
    </row>
    <row r="1895" spans="1:4" x14ac:dyDescent="0.2">
      <c r="A1895" s="4">
        <v>981.50599999999997</v>
      </c>
      <c r="B1895" s="4">
        <v>1.76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1.79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1.78</v>
      </c>
    </row>
    <row r="1898" spans="1:4" x14ac:dyDescent="0.2">
      <c r="A1898" s="4">
        <v>982.38099999999997</v>
      </c>
      <c r="B1898" s="4">
        <v>1.75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1.78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1.77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1.75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1.73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1.73</v>
      </c>
    </row>
    <row r="1913" spans="1:4" x14ac:dyDescent="0.2">
      <c r="A1913" s="4">
        <v>986.74900000000002</v>
      </c>
      <c r="B1913" s="4">
        <v>1.73</v>
      </c>
      <c r="C1913" s="3">
        <v>986.74900000000002</v>
      </c>
      <c r="D1913" s="3">
        <v>1.73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1.7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1.7</v>
      </c>
    </row>
    <row r="1930" spans="1:4" x14ac:dyDescent="0.2">
      <c r="A1930" s="4">
        <v>991.68399999999997</v>
      </c>
      <c r="B1930" s="4">
        <v>1.65</v>
      </c>
      <c r="C1930" s="3">
        <v>991.68399999999997</v>
      </c>
      <c r="D1930" s="3">
        <v>1.69</v>
      </c>
    </row>
    <row r="1931" spans="1:4" x14ac:dyDescent="0.2">
      <c r="A1931" s="4">
        <v>991.97400000000005</v>
      </c>
      <c r="B1931" s="4">
        <v>1.71</v>
      </c>
      <c r="C1931" s="3">
        <v>991.97400000000005</v>
      </c>
      <c r="D1931" s="3">
        <v>1.74</v>
      </c>
    </row>
    <row r="1932" spans="1:4" x14ac:dyDescent="0.2">
      <c r="A1932" s="4">
        <v>992.26400000000001</v>
      </c>
      <c r="B1932" s="4">
        <v>1.69</v>
      </c>
      <c r="C1932" s="3">
        <v>992.26400000000001</v>
      </c>
      <c r="D1932" s="3">
        <v>1.68</v>
      </c>
    </row>
    <row r="1933" spans="1:4" x14ac:dyDescent="0.2">
      <c r="A1933" s="4">
        <v>992.55399999999997</v>
      </c>
      <c r="B1933" s="4">
        <v>1.72</v>
      </c>
      <c r="C1933" s="3">
        <v>992.55399999999997</v>
      </c>
      <c r="D1933" s="3">
        <v>1.72</v>
      </c>
    </row>
    <row r="1934" spans="1:4" x14ac:dyDescent="0.2">
      <c r="A1934" s="4">
        <v>992.84299999999996</v>
      </c>
      <c r="B1934" s="4">
        <v>1.69</v>
      </c>
      <c r="C1934" s="3">
        <v>992.84299999999996</v>
      </c>
      <c r="D1934" s="3">
        <v>1.71</v>
      </c>
    </row>
    <row r="1935" spans="1:4" x14ac:dyDescent="0.2">
      <c r="A1935" s="4">
        <v>993.13300000000004</v>
      </c>
      <c r="B1935" s="4">
        <v>1.69</v>
      </c>
      <c r="C1935" s="3">
        <v>993.13300000000004</v>
      </c>
      <c r="D1935" s="3">
        <v>1.65</v>
      </c>
    </row>
    <row r="1936" spans="1:4" x14ac:dyDescent="0.2">
      <c r="A1936" s="4">
        <v>993.42200000000003</v>
      </c>
      <c r="B1936" s="4">
        <v>1.67</v>
      </c>
      <c r="C1936" s="3">
        <v>993.42200000000003</v>
      </c>
      <c r="D1936" s="3">
        <v>1.67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1.6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1.66</v>
      </c>
    </row>
    <row r="1940" spans="1:4" x14ac:dyDescent="0.2">
      <c r="A1940" s="4">
        <v>994.58</v>
      </c>
      <c r="B1940" s="4">
        <v>1.6</v>
      </c>
      <c r="C1940" s="3">
        <v>994.58</v>
      </c>
      <c r="D1940" s="3">
        <v>1.67</v>
      </c>
    </row>
    <row r="1941" spans="1:4" x14ac:dyDescent="0.2">
      <c r="A1941" s="4">
        <v>994.86900000000003</v>
      </c>
      <c r="B1941" s="4">
        <v>1.61</v>
      </c>
      <c r="C1941" s="3">
        <v>994.86900000000003</v>
      </c>
      <c r="D1941" s="3">
        <v>1.64</v>
      </c>
    </row>
    <row r="1942" spans="1:4" x14ac:dyDescent="0.2">
      <c r="A1942" s="4">
        <v>995.15800000000002</v>
      </c>
      <c r="B1942" s="4">
        <v>1.61</v>
      </c>
      <c r="C1942" s="3">
        <v>995.15800000000002</v>
      </c>
      <c r="D1942" s="3">
        <v>1.64</v>
      </c>
    </row>
    <row r="1943" spans="1:4" x14ac:dyDescent="0.2">
      <c r="A1943" s="4">
        <v>995.447</v>
      </c>
      <c r="B1943" s="4">
        <v>1.61</v>
      </c>
      <c r="C1943" s="3">
        <v>995.447</v>
      </c>
      <c r="D1943" s="3">
        <v>1.67</v>
      </c>
    </row>
    <row r="1944" spans="1:4" x14ac:dyDescent="0.2">
      <c r="A1944" s="4">
        <v>995.73599999999999</v>
      </c>
      <c r="B1944" s="4">
        <v>1.62</v>
      </c>
      <c r="C1944" s="3">
        <v>995.73599999999999</v>
      </c>
      <c r="D1944" s="3">
        <v>1.73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1.73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1.67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1.6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1.58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1.54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1.53</v>
      </c>
    </row>
    <row r="1961" spans="1:4" x14ac:dyDescent="0.2">
      <c r="A1961" s="4">
        <v>1000.6420000000001</v>
      </c>
      <c r="B1961" s="4">
        <v>1.5</v>
      </c>
      <c r="C1961" s="3">
        <v>1000.6420000000001</v>
      </c>
      <c r="D1961" s="3">
        <v>1.51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1.51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1.53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1.46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1.48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1.46</v>
      </c>
    </row>
    <row r="1977" spans="1:4" x14ac:dyDescent="0.2">
      <c r="A1977" s="4">
        <v>1005.244</v>
      </c>
      <c r="B1977" s="4">
        <v>1.43</v>
      </c>
      <c r="C1977" s="3">
        <v>1005.244</v>
      </c>
      <c r="D1977" s="3">
        <v>1.47</v>
      </c>
    </row>
    <row r="1978" spans="1:4" x14ac:dyDescent="0.2">
      <c r="A1978" s="4">
        <v>1005.5309999999999</v>
      </c>
      <c r="B1978" s="4">
        <v>1.42</v>
      </c>
      <c r="C1978" s="3">
        <v>1005.5309999999999</v>
      </c>
      <c r="D1978" s="3">
        <v>1.44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1.49</v>
      </c>
    </row>
    <row r="1980" spans="1:4" x14ac:dyDescent="0.2">
      <c r="A1980" s="4">
        <v>1006.105</v>
      </c>
      <c r="B1980" s="4">
        <v>1.46</v>
      </c>
      <c r="C1980" s="3">
        <v>1006.105</v>
      </c>
      <c r="D1980" s="3">
        <v>1.51</v>
      </c>
    </row>
    <row r="1981" spans="1:4" x14ac:dyDescent="0.2">
      <c r="A1981" s="4">
        <v>1006.3920000000001</v>
      </c>
      <c r="B1981" s="4">
        <v>1.43</v>
      </c>
      <c r="C1981" s="3">
        <v>1006.3920000000001</v>
      </c>
      <c r="D1981" s="3">
        <v>1.49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1.44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1.38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1.39</v>
      </c>
      <c r="C1992" s="3">
        <v>1009.545</v>
      </c>
      <c r="D1992" s="3">
        <v>1.38</v>
      </c>
    </row>
    <row r="1993" spans="1:4" x14ac:dyDescent="0.2">
      <c r="A1993" s="4">
        <v>1009.832</v>
      </c>
      <c r="B1993" s="4">
        <v>1.43</v>
      </c>
      <c r="C1993" s="3">
        <v>1009.832</v>
      </c>
      <c r="D1993" s="3">
        <v>1.41</v>
      </c>
    </row>
    <row r="1994" spans="1:4" x14ac:dyDescent="0.2">
      <c r="A1994" s="4">
        <v>1010.1180000000001</v>
      </c>
      <c r="B1994" s="4">
        <v>1.45</v>
      </c>
      <c r="C1994" s="3">
        <v>1010.1180000000001</v>
      </c>
      <c r="D1994" s="3">
        <v>1.44</v>
      </c>
    </row>
    <row r="1995" spans="1:4" x14ac:dyDescent="0.2">
      <c r="A1995" s="4">
        <v>1010.404</v>
      </c>
      <c r="B1995" s="4">
        <v>1.43</v>
      </c>
      <c r="C1995" s="3">
        <v>1010.404</v>
      </c>
      <c r="D1995" s="3">
        <v>1.43</v>
      </c>
    </row>
    <row r="1996" spans="1:4" x14ac:dyDescent="0.2">
      <c r="A1996" s="4">
        <v>1010.69</v>
      </c>
      <c r="B1996" s="4">
        <v>1.43</v>
      </c>
      <c r="C1996" s="3">
        <v>1010.69</v>
      </c>
      <c r="D1996" s="3">
        <v>1.46</v>
      </c>
    </row>
    <row r="1997" spans="1:4" x14ac:dyDescent="0.2">
      <c r="A1997" s="4">
        <v>1010.976</v>
      </c>
      <c r="B1997" s="4">
        <v>1.38</v>
      </c>
      <c r="C1997" s="3">
        <v>1010.976</v>
      </c>
      <c r="D1997" s="3">
        <v>1.42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1.34</v>
      </c>
    </row>
    <row r="1999" spans="1:4" x14ac:dyDescent="0.2">
      <c r="A1999" s="4">
        <v>1011.548</v>
      </c>
      <c r="B1999" s="4">
        <v>1.32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1.32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1.31</v>
      </c>
    </row>
    <row r="2005" spans="1:4" x14ac:dyDescent="0.2">
      <c r="A2005" s="4">
        <v>1013.263</v>
      </c>
      <c r="B2005" s="4">
        <v>1.29</v>
      </c>
      <c r="C2005" s="3">
        <v>1013.263</v>
      </c>
      <c r="D2005" s="3">
        <v>1.34</v>
      </c>
    </row>
    <row r="2006" spans="1:4" x14ac:dyDescent="0.2">
      <c r="A2006" s="4">
        <v>1013.548</v>
      </c>
      <c r="B2006" s="4">
        <v>1.3</v>
      </c>
      <c r="C2006" s="3">
        <v>1013.548</v>
      </c>
      <c r="D2006" s="3">
        <v>1.31</v>
      </c>
    </row>
    <row r="2007" spans="1:4" x14ac:dyDescent="0.2">
      <c r="A2007" s="4">
        <v>1013.8339999999999</v>
      </c>
      <c r="B2007" s="4">
        <v>1.29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1.3</v>
      </c>
      <c r="C2008" s="3">
        <v>1014.119</v>
      </c>
      <c r="D2008" s="3">
        <v>1.28</v>
      </c>
    </row>
    <row r="2009" spans="1:4" x14ac:dyDescent="0.2">
      <c r="A2009" s="4">
        <v>1014.405</v>
      </c>
      <c r="B2009" s="4">
        <v>1.31</v>
      </c>
      <c r="C2009" s="3">
        <v>1014.405</v>
      </c>
      <c r="D2009" s="3">
        <v>1.28</v>
      </c>
    </row>
    <row r="2010" spans="1:4" x14ac:dyDescent="0.2">
      <c r="A2010" s="4">
        <v>1014.69</v>
      </c>
      <c r="B2010" s="4">
        <v>1.28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1.29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1.25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1.21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1.1299999999999999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1.2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1.22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1.2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1.18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1.18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1.18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1.1100000000000001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0.16</v>
      </c>
      <c r="C2" s="3">
        <v>338.96600000000001</v>
      </c>
      <c r="D2" s="3">
        <v>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0.05</v>
      </c>
      <c r="C3" s="3">
        <v>339.34800000000001</v>
      </c>
      <c r="D3" s="3">
        <v>0.13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0.67</v>
      </c>
      <c r="L3" s="6">
        <f>D650</f>
        <v>0.2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-0.05</v>
      </c>
      <c r="C4" s="3">
        <v>339.73</v>
      </c>
      <c r="D4" s="3">
        <v>0.11</v>
      </c>
    </row>
    <row r="5" spans="1:16" x14ac:dyDescent="0.2">
      <c r="A5" s="4">
        <v>340.11099999999999</v>
      </c>
      <c r="B5" s="4">
        <v>-0.11</v>
      </c>
      <c r="C5" s="3">
        <v>340.11099999999999</v>
      </c>
      <c r="D5" s="3">
        <v>0.14000000000000001</v>
      </c>
    </row>
    <row r="6" spans="1:16" x14ac:dyDescent="0.2">
      <c r="A6" s="4">
        <v>340.49299999999999</v>
      </c>
      <c r="B6" s="4">
        <v>-0.13</v>
      </c>
      <c r="C6" s="3">
        <v>340.49299999999999</v>
      </c>
      <c r="D6" s="3">
        <v>0.12</v>
      </c>
    </row>
    <row r="7" spans="1:16" x14ac:dyDescent="0.2">
      <c r="A7" s="4">
        <v>340.875</v>
      </c>
      <c r="B7" s="4">
        <v>-0.16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-0.16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-0.27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0.54</v>
      </c>
    </row>
    <row r="17" spans="1:4" x14ac:dyDescent="0.2">
      <c r="A17" s="4">
        <v>344.68799999999999</v>
      </c>
      <c r="B17" s="4">
        <v>-1.35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2.76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0.52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0.87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0.54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0.61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0.64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0.65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0.65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0.66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0.67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0.67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0.67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0.68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0.68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0.68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0.68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0.67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0.18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0.18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0.18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0.18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0.18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0.18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0.18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0.18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0.18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0.18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0.18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0.18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0.18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0.18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0.18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0.18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0.18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0.18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0.18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0.17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0.17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0.17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0.17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0.17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0.17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0.17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0.17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0.17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0.17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0.17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0.17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0.17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0.17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0.17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0.17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0.17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0.17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0.17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0.17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0.17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0.17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0.17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0.17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0.17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0.17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0.17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0.17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0.18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0.18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0.18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0.18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0.18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0.18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0.18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0.18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0.18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0.18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0.18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0.18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0.19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0.19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0.19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0.19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0.19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0.19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0.19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0.19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0.19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0.19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0.19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0.19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0.2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0.2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0.2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0.2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0.2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0.2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0.2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0.2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0.2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0.2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0.2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0.2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0.2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0.2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0.2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0.2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0.2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0.2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0.2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0.2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0.2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0.2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0.2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0.2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0.2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0.2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0.2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0.2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0.2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0.2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0.2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0.2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0.2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0.2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0.2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0.2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0.2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0.2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0.2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0.2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0.2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0.2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0.2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0.2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0.2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0.2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0.2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0.2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0.19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0.19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0.19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0.19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0.19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0.19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0.19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0.19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0.19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0.19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0.19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0.18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0.18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0.18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0.18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0.18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0.17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0.17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0.17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0.17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0.15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0.15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0.12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1.78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1.79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1.85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1.84</v>
      </c>
      <c r="C1846" s="3">
        <v>967.14099999999996</v>
      </c>
      <c r="D1846" s="3">
        <v>1.82</v>
      </c>
    </row>
    <row r="1847" spans="1:4" x14ac:dyDescent="0.2">
      <c r="A1847" s="4">
        <v>967.43499999999995</v>
      </c>
      <c r="B1847" s="4">
        <v>1.85</v>
      </c>
      <c r="C1847" s="3">
        <v>967.43499999999995</v>
      </c>
      <c r="D1847" s="3">
        <v>1.84</v>
      </c>
    </row>
    <row r="1848" spans="1:4" x14ac:dyDescent="0.2">
      <c r="A1848" s="4">
        <v>967.73</v>
      </c>
      <c r="B1848" s="4">
        <v>1.84</v>
      </c>
      <c r="C1848" s="3">
        <v>967.73</v>
      </c>
      <c r="D1848" s="3">
        <v>1.85</v>
      </c>
    </row>
    <row r="1849" spans="1:4" x14ac:dyDescent="0.2">
      <c r="A1849" s="4">
        <v>968.024</v>
      </c>
      <c r="B1849" s="4">
        <v>1.84</v>
      </c>
      <c r="C1849" s="3">
        <v>968.024</v>
      </c>
      <c r="D1849" s="3">
        <v>1.81</v>
      </c>
    </row>
    <row r="1850" spans="1:4" x14ac:dyDescent="0.2">
      <c r="A1850" s="4">
        <v>968.31799999999998</v>
      </c>
      <c r="B1850" s="4">
        <v>1.84</v>
      </c>
      <c r="C1850" s="3">
        <v>968.31799999999998</v>
      </c>
      <c r="D1850" s="3">
        <v>1.82</v>
      </c>
    </row>
    <row r="1851" spans="1:4" x14ac:dyDescent="0.2">
      <c r="A1851" s="4">
        <v>968.61300000000006</v>
      </c>
      <c r="B1851" s="4">
        <v>1.86</v>
      </c>
      <c r="C1851" s="3">
        <v>968.61300000000006</v>
      </c>
      <c r="D1851" s="3">
        <v>1.81</v>
      </c>
    </row>
    <row r="1852" spans="1:4" x14ac:dyDescent="0.2">
      <c r="A1852" s="4">
        <v>968.90700000000004</v>
      </c>
      <c r="B1852" s="4">
        <v>1.84</v>
      </c>
      <c r="C1852" s="3">
        <v>968.90700000000004</v>
      </c>
      <c r="D1852" s="3">
        <v>1.83</v>
      </c>
    </row>
    <row r="1853" spans="1:4" x14ac:dyDescent="0.2">
      <c r="A1853" s="4">
        <v>969.20100000000002</v>
      </c>
      <c r="B1853" s="4">
        <v>1.84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1.82</v>
      </c>
      <c r="C1854" s="3">
        <v>969.495</v>
      </c>
      <c r="D1854" s="3">
        <v>1.81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</v>
      </c>
    </row>
    <row r="1856" spans="1:4" x14ac:dyDescent="0.2">
      <c r="A1856" s="4">
        <v>970.08299999999997</v>
      </c>
      <c r="B1856" s="4">
        <v>1.81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1.82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1.85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1.84</v>
      </c>
    </row>
    <row r="1862" spans="1:4" x14ac:dyDescent="0.2">
      <c r="A1862" s="4">
        <v>971.846</v>
      </c>
      <c r="B1862" s="4">
        <v>1.8</v>
      </c>
      <c r="C1862" s="3">
        <v>971.846</v>
      </c>
      <c r="D1862" s="3">
        <v>1.86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1.89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1.89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1.87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1.84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1.83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1.77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1.78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1.8</v>
      </c>
      <c r="C1887" s="3">
        <v>979.17</v>
      </c>
      <c r="D1887" s="3">
        <v>1.8</v>
      </c>
    </row>
    <row r="1888" spans="1:4" x14ac:dyDescent="0.2">
      <c r="A1888" s="4">
        <v>979.46199999999999</v>
      </c>
      <c r="B1888" s="4">
        <v>1.82</v>
      </c>
      <c r="C1888" s="3">
        <v>979.46199999999999</v>
      </c>
      <c r="D1888" s="3">
        <v>1.83</v>
      </c>
    </row>
    <row r="1889" spans="1:4" x14ac:dyDescent="0.2">
      <c r="A1889" s="4">
        <v>979.75400000000002</v>
      </c>
      <c r="B1889" s="4">
        <v>1.83</v>
      </c>
      <c r="C1889" s="3">
        <v>979.75400000000002</v>
      </c>
      <c r="D1889" s="3">
        <v>1.85</v>
      </c>
    </row>
    <row r="1890" spans="1:4" x14ac:dyDescent="0.2">
      <c r="A1890" s="4">
        <v>980.04600000000005</v>
      </c>
      <c r="B1890" s="4">
        <v>1.84</v>
      </c>
      <c r="C1890" s="3">
        <v>980.04600000000005</v>
      </c>
      <c r="D1890" s="3">
        <v>1.86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1.85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1.83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1.83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1.81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1.71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1.75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1.73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1.73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1.7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1.66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1.72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1.73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1.7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1.76</v>
      </c>
      <c r="C1931" s="3">
        <v>991.97400000000005</v>
      </c>
      <c r="D1931" s="3">
        <v>1.67</v>
      </c>
    </row>
    <row r="1932" spans="1:4" x14ac:dyDescent="0.2">
      <c r="A1932" s="4">
        <v>992.26400000000001</v>
      </c>
      <c r="B1932" s="4">
        <v>1.74</v>
      </c>
      <c r="C1932" s="3">
        <v>992.26400000000001</v>
      </c>
      <c r="D1932" s="3">
        <v>1.7</v>
      </c>
    </row>
    <row r="1933" spans="1:4" x14ac:dyDescent="0.2">
      <c r="A1933" s="4">
        <v>992.55399999999997</v>
      </c>
      <c r="B1933" s="4">
        <v>1.71</v>
      </c>
      <c r="C1933" s="3">
        <v>992.55399999999997</v>
      </c>
      <c r="D1933" s="3">
        <v>1.7</v>
      </c>
    </row>
    <row r="1934" spans="1:4" x14ac:dyDescent="0.2">
      <c r="A1934" s="4">
        <v>992.84299999999996</v>
      </c>
      <c r="B1934" s="4">
        <v>1.67</v>
      </c>
      <c r="C1934" s="3">
        <v>992.84299999999996</v>
      </c>
      <c r="D1934" s="3">
        <v>1.7</v>
      </c>
    </row>
    <row r="1935" spans="1:4" x14ac:dyDescent="0.2">
      <c r="A1935" s="4">
        <v>993.13300000000004</v>
      </c>
      <c r="B1935" s="4">
        <v>1.66</v>
      </c>
      <c r="C1935" s="3">
        <v>993.13300000000004</v>
      </c>
      <c r="D1935" s="3">
        <v>1.67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1.72</v>
      </c>
    </row>
    <row r="1937" spans="1:4" x14ac:dyDescent="0.2">
      <c r="A1937" s="4">
        <v>993.71199999999999</v>
      </c>
      <c r="B1937" s="4">
        <v>1.62</v>
      </c>
      <c r="C1937" s="3">
        <v>993.71199999999999</v>
      </c>
      <c r="D1937" s="3">
        <v>1.68</v>
      </c>
    </row>
    <row r="1938" spans="1:4" x14ac:dyDescent="0.2">
      <c r="A1938" s="4">
        <v>994.00099999999998</v>
      </c>
      <c r="B1938" s="4">
        <v>1.6</v>
      </c>
      <c r="C1938" s="3">
        <v>994.00099999999998</v>
      </c>
      <c r="D1938" s="3">
        <v>1.65</v>
      </c>
    </row>
    <row r="1939" spans="1:4" x14ac:dyDescent="0.2">
      <c r="A1939" s="4">
        <v>994.29100000000005</v>
      </c>
      <c r="B1939" s="4">
        <v>1.61</v>
      </c>
      <c r="C1939" s="3">
        <v>994.29100000000005</v>
      </c>
      <c r="D1939" s="3">
        <v>1.64</v>
      </c>
    </row>
    <row r="1940" spans="1:4" x14ac:dyDescent="0.2">
      <c r="A1940" s="4">
        <v>994.58</v>
      </c>
      <c r="B1940" s="4">
        <v>1.64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1.65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1.66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1.68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1.7</v>
      </c>
      <c r="C1944" s="3">
        <v>995.73599999999999</v>
      </c>
      <c r="D1944" s="3">
        <v>1.61</v>
      </c>
    </row>
    <row r="1945" spans="1:4" x14ac:dyDescent="0.2">
      <c r="A1945" s="4">
        <v>996.02499999999998</v>
      </c>
      <c r="B1945" s="4">
        <v>1.66</v>
      </c>
      <c r="C1945" s="3">
        <v>996.02499999999998</v>
      </c>
      <c r="D1945" s="3">
        <v>1.58</v>
      </c>
    </row>
    <row r="1946" spans="1:4" x14ac:dyDescent="0.2">
      <c r="A1946" s="4">
        <v>996.31399999999996</v>
      </c>
      <c r="B1946" s="4">
        <v>1.61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1.58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1.58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1.55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1.58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1.54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1.55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1.54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1.5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1.45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1.43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1.48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1.29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1.34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1.32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1.3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1.36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1.33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1.29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1.3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1.29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1.25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1.26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1.03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1.1499999999999999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1.19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1.1499999999999999</v>
      </c>
      <c r="C2031" s="3">
        <v>1020.669</v>
      </c>
      <c r="D2031" s="3">
        <v>1.19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1.2</v>
      </c>
    </row>
    <row r="2033" spans="1:4" x14ac:dyDescent="0.2">
      <c r="A2033" s="4">
        <v>1021.237</v>
      </c>
      <c r="B2033" s="4">
        <v>1.1399999999999999</v>
      </c>
      <c r="C2033" s="3">
        <v>1021.237</v>
      </c>
      <c r="D2033" s="3">
        <v>1.17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1.1599999999999999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1.17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1.1499999999999999</v>
      </c>
    </row>
    <row r="2037" spans="1:4" x14ac:dyDescent="0.2">
      <c r="A2037" s="4">
        <v>1022.373</v>
      </c>
      <c r="B2037" s="4">
        <v>1.1599999999999999</v>
      </c>
      <c r="C2037" s="3">
        <v>1022.373</v>
      </c>
      <c r="D2037" s="3">
        <v>1.21</v>
      </c>
    </row>
    <row r="2038" spans="1:4" x14ac:dyDescent="0.2">
      <c r="A2038" s="4">
        <v>1022.6559999999999</v>
      </c>
      <c r="B2038" s="4">
        <v>1.1599999999999999</v>
      </c>
      <c r="C2038" s="3">
        <v>1022.6559999999999</v>
      </c>
      <c r="D2038" s="3">
        <v>1.17</v>
      </c>
    </row>
    <row r="2039" spans="1:4" x14ac:dyDescent="0.2">
      <c r="A2039" s="4">
        <v>1022.94</v>
      </c>
      <c r="B2039" s="4">
        <v>1.1299999999999999</v>
      </c>
      <c r="C2039" s="3">
        <v>1022.94</v>
      </c>
      <c r="D2039" s="3">
        <v>1.1399999999999999</v>
      </c>
    </row>
    <row r="2040" spans="1:4" x14ac:dyDescent="0.2">
      <c r="A2040" s="4">
        <v>1023.224</v>
      </c>
      <c r="B2040" s="4">
        <v>1.1100000000000001</v>
      </c>
      <c r="C2040" s="3">
        <v>1023.224</v>
      </c>
      <c r="D2040" s="3">
        <v>1.1200000000000001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1.1200000000000001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0.9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0.12</v>
      </c>
      <c r="C3" s="3">
        <v>339.34800000000001</v>
      </c>
      <c r="D3" s="3">
        <v>0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0.67</v>
      </c>
      <c r="L3" s="6">
        <f>D650</f>
        <v>0.19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7.0000000000000007E-2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0.25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0.26</v>
      </c>
      <c r="C8" s="3">
        <v>341.25599999999997</v>
      </c>
      <c r="D8" s="3">
        <v>1.92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0.3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-0.32</v>
      </c>
      <c r="C16" s="3">
        <v>344.30700000000002</v>
      </c>
      <c r="D16" s="3">
        <v>0.22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-0.89</v>
      </c>
    </row>
    <row r="18" spans="1:4" x14ac:dyDescent="0.2">
      <c r="A18" s="4">
        <v>345.06900000000002</v>
      </c>
      <c r="B18" s="4">
        <v>-0.09</v>
      </c>
      <c r="C18" s="3">
        <v>345.06900000000002</v>
      </c>
      <c r="D18" s="3">
        <v>1.67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0.19</v>
      </c>
    </row>
    <row r="22" spans="1:4" x14ac:dyDescent="0.2">
      <c r="A22" s="4">
        <v>346.59300000000002</v>
      </c>
      <c r="B22" s="4">
        <v>0.16</v>
      </c>
      <c r="C22" s="3">
        <v>346.59300000000002</v>
      </c>
      <c r="D22" s="3">
        <v>0.18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0.24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0.26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0.27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0.27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0.61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0.65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0.55000000000000004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0.21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0.21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0.21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0.17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0.16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0.17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0.17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0.17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0.17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0.17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0.17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0.18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0.18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0.18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0.18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0.18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0.18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0.18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0.18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0.18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0.18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0.18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0.18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0.18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0.19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0.19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0.19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0.19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0.19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0.19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0.19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0.19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0.19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0.19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0.19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0.19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0.19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0.19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0.19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0.19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0.19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0.19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0.19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0.19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0.19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0.19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0.19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0.19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0.19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0.19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0.18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0.18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0.18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0.18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0.18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0.18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0.18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0.18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0.18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0.18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0.18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0.18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0.18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0.18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0.18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0.18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0.18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0.17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0.17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0.17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0.17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0.17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0.17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0.16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0.16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0.15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0.14000000000000001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1.81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1.78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1.64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1.78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1.78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1.8</v>
      </c>
      <c r="C1890" s="3">
        <v>980.04600000000005</v>
      </c>
      <c r="D1890" s="3">
        <v>1.78</v>
      </c>
    </row>
    <row r="1891" spans="1:4" x14ac:dyDescent="0.2">
      <c r="A1891" s="4">
        <v>980.33799999999997</v>
      </c>
      <c r="B1891" s="4">
        <v>1.77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1.72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1.74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1.78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1.72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1.64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1.65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1.69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1.69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1.68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1.67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1.64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1.6</v>
      </c>
      <c r="C1942" s="3">
        <v>995.15800000000002</v>
      </c>
      <c r="D1942" s="3">
        <v>1.62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1.62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1.67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1.61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1.56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1.51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1.4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1.4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1.38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1.41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1.41</v>
      </c>
    </row>
    <row r="1993" spans="1:4" x14ac:dyDescent="0.2">
      <c r="A1993" s="4">
        <v>1009.832</v>
      </c>
      <c r="B1993" s="4">
        <v>1.35</v>
      </c>
      <c r="C1993" s="3">
        <v>1009.832</v>
      </c>
      <c r="D1993" s="3">
        <v>1.39</v>
      </c>
    </row>
    <row r="1994" spans="1:4" x14ac:dyDescent="0.2">
      <c r="A1994" s="4">
        <v>1010.1180000000001</v>
      </c>
      <c r="B1994" s="4">
        <v>1.36</v>
      </c>
      <c r="C1994" s="3">
        <v>1010.1180000000001</v>
      </c>
      <c r="D1994" s="3">
        <v>1.39</v>
      </c>
    </row>
    <row r="1995" spans="1:4" x14ac:dyDescent="0.2">
      <c r="A1995" s="4">
        <v>1010.404</v>
      </c>
      <c r="B1995" s="4">
        <v>1.39</v>
      </c>
      <c r="C1995" s="3">
        <v>1010.404</v>
      </c>
      <c r="D1995" s="3">
        <v>1.36</v>
      </c>
    </row>
    <row r="1996" spans="1:4" x14ac:dyDescent="0.2">
      <c r="A1996" s="4">
        <v>1010.69</v>
      </c>
      <c r="B1996" s="4">
        <v>1.35</v>
      </c>
      <c r="C1996" s="3">
        <v>1010.69</v>
      </c>
      <c r="D1996" s="3">
        <v>1.34</v>
      </c>
    </row>
    <row r="1997" spans="1:4" x14ac:dyDescent="0.2">
      <c r="A1997" s="4">
        <v>1010.976</v>
      </c>
      <c r="B1997" s="4">
        <v>1.32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1.24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1.21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1.19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1.1499999999999999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1.17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1.17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1.1599999999999999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1.21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1.21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1.1499999999999999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1.1100000000000001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0.34</v>
      </c>
      <c r="C2" s="3">
        <v>338.96600000000001</v>
      </c>
      <c r="D2" s="3">
        <v>-7.0000000000000007E-2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0.21</v>
      </c>
      <c r="C3" s="3">
        <v>339.34800000000001</v>
      </c>
      <c r="D3" s="3">
        <v>-7.0000000000000007E-2</v>
      </c>
      <c r="H3" s="5">
        <f>B252</f>
        <v>0.02</v>
      </c>
      <c r="I3" s="5">
        <f>B650</f>
        <v>0.04</v>
      </c>
      <c r="J3" s="5">
        <f>B1091</f>
        <v>0.13</v>
      </c>
      <c r="K3" s="6">
        <f>D252</f>
        <v>0.59</v>
      </c>
      <c r="L3" s="6">
        <f>D650</f>
        <v>0.48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0.08</v>
      </c>
      <c r="C4" s="3">
        <v>339.73</v>
      </c>
      <c r="D4" s="3">
        <v>-0.14000000000000001</v>
      </c>
    </row>
    <row r="5" spans="1:16" x14ac:dyDescent="0.2">
      <c r="A5" s="4">
        <v>340.11099999999999</v>
      </c>
      <c r="B5" s="4">
        <v>0.06</v>
      </c>
      <c r="C5" s="3">
        <v>340.11099999999999</v>
      </c>
      <c r="D5" s="3">
        <v>-0.24</v>
      </c>
    </row>
    <row r="6" spans="1:16" x14ac:dyDescent="0.2">
      <c r="A6" s="4">
        <v>340.49299999999999</v>
      </c>
      <c r="B6" s="4">
        <v>-0.03</v>
      </c>
      <c r="C6" s="3">
        <v>340.49299999999999</v>
      </c>
      <c r="D6" s="3">
        <v>-0.24</v>
      </c>
    </row>
    <row r="7" spans="1:16" x14ac:dyDescent="0.2">
      <c r="A7" s="4">
        <v>340.875</v>
      </c>
      <c r="B7" s="4">
        <v>0.05</v>
      </c>
      <c r="C7" s="3">
        <v>340.875</v>
      </c>
      <c r="D7" s="3">
        <v>-0.23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-0.03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-0.28999999999999998</v>
      </c>
    </row>
    <row r="10" spans="1:16" x14ac:dyDescent="0.2">
      <c r="A10" s="4">
        <v>342.01900000000001</v>
      </c>
      <c r="B10" s="4">
        <v>-0.02</v>
      </c>
      <c r="C10" s="3">
        <v>342.01900000000001</v>
      </c>
      <c r="D10" s="3">
        <v>-0.21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0.74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0.08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-0.04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-0.48</v>
      </c>
      <c r="C17" s="3">
        <v>344.68799999999999</v>
      </c>
      <c r="D17" s="3">
        <v>-1.04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0.68</v>
      </c>
    </row>
    <row r="19" spans="1:4" x14ac:dyDescent="0.2">
      <c r="A19" s="4">
        <v>345.45</v>
      </c>
      <c r="B19" s="4">
        <v>0.31</v>
      </c>
      <c r="C19" s="3">
        <v>345.45</v>
      </c>
      <c r="D19" s="3">
        <v>0.24</v>
      </c>
    </row>
    <row r="20" spans="1:4" x14ac:dyDescent="0.2">
      <c r="A20" s="4">
        <v>345.83100000000002</v>
      </c>
      <c r="B20" s="4">
        <v>-0.12</v>
      </c>
      <c r="C20" s="3">
        <v>345.83100000000002</v>
      </c>
      <c r="D20" s="3">
        <v>0.32</v>
      </c>
    </row>
    <row r="21" spans="1:4" x14ac:dyDescent="0.2">
      <c r="A21" s="4">
        <v>346.21199999999999</v>
      </c>
      <c r="B21" s="4">
        <v>-0.59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-7.0000000000000007E-2</v>
      </c>
      <c r="C22" s="3">
        <v>346.59300000000002</v>
      </c>
      <c r="D22" s="3">
        <v>0.81</v>
      </c>
    </row>
    <row r="23" spans="1:4" x14ac:dyDescent="0.2">
      <c r="A23" s="4">
        <v>346.97399999999999</v>
      </c>
      <c r="B23" s="4">
        <v>0.01</v>
      </c>
      <c r="C23" s="3">
        <v>346.97399999999999</v>
      </c>
      <c r="D23" s="3">
        <v>0.59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0.43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0.44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0.37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0.35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0.34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1.7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1.71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1.72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1.74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1.74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1.73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1.74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1.8</v>
      </c>
      <c r="C1851" s="3">
        <v>968.61300000000006</v>
      </c>
      <c r="D1851" s="3">
        <v>1.82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1.86</v>
      </c>
    </row>
    <row r="1853" spans="1:4" x14ac:dyDescent="0.2">
      <c r="A1853" s="4">
        <v>969.20100000000002</v>
      </c>
      <c r="B1853" s="4">
        <v>1.81</v>
      </c>
      <c r="C1853" s="3">
        <v>969.20100000000002</v>
      </c>
      <c r="D1853" s="3">
        <v>1.88</v>
      </c>
    </row>
    <row r="1854" spans="1:4" x14ac:dyDescent="0.2">
      <c r="A1854" s="4">
        <v>969.495</v>
      </c>
      <c r="B1854" s="4">
        <v>1.81</v>
      </c>
      <c r="C1854" s="3">
        <v>969.495</v>
      </c>
      <c r="D1854" s="3">
        <v>1.86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1.85</v>
      </c>
      <c r="C1856" s="3">
        <v>970.08299999999997</v>
      </c>
      <c r="D1856" s="3">
        <v>1.85</v>
      </c>
    </row>
    <row r="1857" spans="1:4" x14ac:dyDescent="0.2">
      <c r="A1857" s="4">
        <v>970.37699999999995</v>
      </c>
      <c r="B1857" s="4">
        <v>1.83</v>
      </c>
      <c r="C1857" s="3">
        <v>970.37699999999995</v>
      </c>
      <c r="D1857" s="3">
        <v>1.85</v>
      </c>
    </row>
    <row r="1858" spans="1:4" x14ac:dyDescent="0.2">
      <c r="A1858" s="4">
        <v>970.67100000000005</v>
      </c>
      <c r="B1858" s="4">
        <v>1.81</v>
      </c>
      <c r="C1858" s="3">
        <v>970.67100000000005</v>
      </c>
      <c r="D1858" s="3">
        <v>1.83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1.82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1.81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1.83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1.84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1.83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1.8</v>
      </c>
    </row>
    <row r="1890" spans="1:4" x14ac:dyDescent="0.2">
      <c r="A1890" s="4">
        <v>980.04600000000005</v>
      </c>
      <c r="B1890" s="4">
        <v>1.82</v>
      </c>
      <c r="C1890" s="3">
        <v>980.04600000000005</v>
      </c>
      <c r="D1890" s="3">
        <v>1.82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1.77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1.77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1.78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1.67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1.66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1.67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1.65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1.64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1.66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1.67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1.66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1.69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1.71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1.74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1.71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1.71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1.65</v>
      </c>
    </row>
    <row r="1944" spans="1:4" x14ac:dyDescent="0.2">
      <c r="A1944" s="4">
        <v>995.73599999999999</v>
      </c>
      <c r="B1944" s="4">
        <v>1.62</v>
      </c>
      <c r="C1944" s="3">
        <v>995.73599999999999</v>
      </c>
      <c r="D1944" s="3">
        <v>1.67</v>
      </c>
    </row>
    <row r="1945" spans="1:4" x14ac:dyDescent="0.2">
      <c r="A1945" s="4">
        <v>996.02499999999998</v>
      </c>
      <c r="B1945" s="4">
        <v>1.62</v>
      </c>
      <c r="C1945" s="3">
        <v>996.02499999999998</v>
      </c>
      <c r="D1945" s="3">
        <v>1.61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1.58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1.58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1.59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1.56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1.62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1.61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1.63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1.65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1.59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1.6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1.58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1.51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1.45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1.43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1.48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1.45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1.46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1.47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1.47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1.42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1.36</v>
      </c>
      <c r="C1993" s="3">
        <v>1009.832</v>
      </c>
      <c r="D1993" s="3">
        <v>1.37</v>
      </c>
    </row>
    <row r="1994" spans="1:4" x14ac:dyDescent="0.2">
      <c r="A1994" s="4">
        <v>1010.1180000000001</v>
      </c>
      <c r="B1994" s="4">
        <v>1.36</v>
      </c>
      <c r="C1994" s="3">
        <v>1010.1180000000001</v>
      </c>
      <c r="D1994" s="3">
        <v>1.42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1.45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1.42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1.44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1.41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1.43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1.43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1.39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1.4</v>
      </c>
    </row>
    <row r="2004" spans="1:4" x14ac:dyDescent="0.2">
      <c r="A2004" s="4">
        <v>1012.977</v>
      </c>
      <c r="B2004" s="4">
        <v>1.29</v>
      </c>
      <c r="C2004" s="3">
        <v>1012.977</v>
      </c>
      <c r="D2004" s="3">
        <v>1.41</v>
      </c>
    </row>
    <row r="2005" spans="1:4" x14ac:dyDescent="0.2">
      <c r="A2005" s="4">
        <v>1013.263</v>
      </c>
      <c r="B2005" s="4">
        <v>1.28</v>
      </c>
      <c r="C2005" s="3">
        <v>1013.263</v>
      </c>
      <c r="D2005" s="3">
        <v>1.4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1.35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1.34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1.32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1.34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1.21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1.24</v>
      </c>
    </row>
    <row r="2023" spans="1:4" x14ac:dyDescent="0.2">
      <c r="A2023" s="4">
        <v>1018.394</v>
      </c>
      <c r="B2023" s="4">
        <v>1.1599999999999999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1.17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1.1399999999999999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1.17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1.1599999999999999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1.1599999999999999</v>
      </c>
    </row>
    <row r="2033" spans="1:4" x14ac:dyDescent="0.2">
      <c r="A2033" s="4">
        <v>1021.237</v>
      </c>
      <c r="B2033" s="4">
        <v>1.1299999999999999</v>
      </c>
      <c r="C2033" s="3">
        <v>1021.237</v>
      </c>
      <c r="D2033" s="3">
        <v>1.18</v>
      </c>
    </row>
    <row r="2034" spans="1:4" x14ac:dyDescent="0.2">
      <c r="A2034" s="4">
        <v>1021.521</v>
      </c>
      <c r="B2034" s="4">
        <v>1.1499999999999999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1.1299999999999999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1.1100000000000001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1.1399999999999999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1.18</v>
      </c>
      <c r="C2038" s="3">
        <v>1022.6559999999999</v>
      </c>
      <c r="D2038" s="3">
        <v>1.1299999999999999</v>
      </c>
    </row>
    <row r="2039" spans="1:4" x14ac:dyDescent="0.2">
      <c r="A2039" s="4">
        <v>1022.94</v>
      </c>
      <c r="B2039" s="4">
        <v>1.18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1.1499999999999999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1.1200000000000001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1.1399999999999999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1.0900000000000001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2019-08-28T18:19:44Z</dcterms:modified>
</cp:coreProperties>
</file>