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Y32" i="1" l="1"/>
  <c r="R32" i="1"/>
  <c r="Q32" i="1"/>
  <c r="X32" i="1" s="1"/>
  <c r="I32" i="1" s="1"/>
  <c r="Y31" i="1"/>
  <c r="R31" i="1"/>
  <c r="Q31" i="1"/>
  <c r="X31" i="1" s="1"/>
  <c r="I31" i="1" s="1"/>
  <c r="Y30" i="1"/>
  <c r="R30" i="1"/>
  <c r="Q30" i="1"/>
  <c r="X30" i="1" s="1"/>
  <c r="Y29" i="1"/>
  <c r="R29" i="1"/>
  <c r="J29" i="1" s="1"/>
  <c r="Q29" i="1"/>
  <c r="X29" i="1" s="1"/>
  <c r="Y28" i="1"/>
  <c r="R28" i="1"/>
  <c r="Q28" i="1"/>
  <c r="X28" i="1" s="1"/>
  <c r="Y27" i="1"/>
  <c r="R27" i="1"/>
  <c r="Q27" i="1"/>
  <c r="X27" i="1" s="1"/>
  <c r="Y26" i="1"/>
  <c r="R26" i="1"/>
  <c r="Q26" i="1"/>
  <c r="X26" i="1" s="1"/>
  <c r="Y25" i="1"/>
  <c r="R25" i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Y21" i="1"/>
  <c r="R21" i="1"/>
  <c r="J21" i="1" s="1"/>
  <c r="Q21" i="1"/>
  <c r="X21" i="1" s="1"/>
  <c r="Y20" i="1"/>
  <c r="R20" i="1"/>
  <c r="Q20" i="1"/>
  <c r="X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X16" i="1" s="1"/>
  <c r="Y15" i="1"/>
  <c r="R15" i="1"/>
  <c r="Q15" i="1"/>
  <c r="X15" i="1" s="1"/>
  <c r="I15" i="1" s="1"/>
  <c r="I16" i="1" l="1"/>
  <c r="J19" i="1"/>
  <c r="J27" i="1"/>
  <c r="J31" i="1"/>
  <c r="J28" i="1"/>
  <c r="I24" i="1"/>
  <c r="I20" i="1"/>
  <c r="J25" i="1"/>
  <c r="I27" i="1"/>
  <c r="I23" i="1"/>
  <c r="J23" i="1"/>
  <c r="I19" i="1"/>
  <c r="I28" i="1"/>
  <c r="J32" i="1"/>
  <c r="J15" i="1"/>
  <c r="J24" i="1"/>
  <c r="J20" i="1"/>
  <c r="J30" i="1"/>
  <c r="J26" i="1"/>
  <c r="J22" i="1"/>
  <c r="J18" i="1"/>
  <c r="J17" i="1"/>
  <c r="I25" i="1"/>
  <c r="I17" i="1"/>
  <c r="I21" i="1"/>
  <c r="I29" i="1"/>
  <c r="I22" i="1"/>
  <c r="I30" i="1"/>
  <c r="I18" i="1"/>
  <c r="I26" i="1"/>
  <c r="J16" i="1"/>
  <c r="R4" i="1"/>
  <c r="Y14" i="1" l="1"/>
  <c r="R14" i="1"/>
  <c r="Q14" i="1"/>
  <c r="X14" i="1" s="1"/>
  <c r="I14" i="1" s="1"/>
  <c r="Y13" i="1"/>
  <c r="R13" i="1"/>
  <c r="Q13" i="1"/>
  <c r="X13" i="1" s="1"/>
  <c r="Y12" i="1"/>
  <c r="R12" i="1"/>
  <c r="Q12" i="1"/>
  <c r="X12" i="1" s="1"/>
  <c r="Y11" i="1"/>
  <c r="R11" i="1"/>
  <c r="Q11" i="1"/>
  <c r="X11" i="1" s="1"/>
  <c r="Y10" i="1"/>
  <c r="R10" i="1"/>
  <c r="Q10" i="1"/>
  <c r="Y9" i="1"/>
  <c r="R9" i="1"/>
  <c r="Q9" i="1"/>
  <c r="X9" i="1" s="1"/>
  <c r="X10" i="1" l="1"/>
  <c r="I10" i="1" s="1"/>
  <c r="J10" i="1"/>
  <c r="J14" i="1"/>
  <c r="J13" i="1"/>
  <c r="J11" i="1"/>
  <c r="J12" i="1"/>
  <c r="I12" i="1"/>
  <c r="I13" i="1"/>
  <c r="I11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8" i="1"/>
  <c r="Q8" i="1"/>
  <c r="X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I8" i="1" l="1"/>
  <c r="I5" i="1"/>
  <c r="I7" i="1"/>
  <c r="J6" i="1"/>
  <c r="X6" i="1"/>
  <c r="I6" i="1" s="1"/>
  <c r="J3" i="1"/>
  <c r="J5" i="1"/>
  <c r="J7" i="1"/>
  <c r="J8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<sst xmlns="http://schemas.openxmlformats.org/spreadsheetml/2006/main" count="87" uniqueCount="48">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</sst>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-0.48</v>
      </c>
      <c r="C2" s="3">
        <v>338.96600000000001</v>
      </c>
      <c r="D2" s="3">
        <v>-0.46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-0.01</v>
      </c>
      <c r="J3" s="5">
        <f>B1091</f>
        <v>7.0000000000000007E-2</v>
      </c>
      <c r="K3" s="6">
        <f>D252</f>
        <v>0.54</v>
      </c>
      <c r="L3" s="6">
        <f>D650</f>
        <v>0.15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0.81</v>
      </c>
      <c r="C5" s="3">
        <v>340.11099999999999</v>
      </c>
      <c r="D5" s="3">
        <v>-0.09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</v>
      </c>
    </row>
    <row r="11" spans="1:16" x14ac:dyDescent="0.2">
      <c r="A11" s="4">
        <v>342.4</v>
      </c>
      <c r="B11" s="4">
        <v>0.47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-0.31</v>
      </c>
    </row>
    <row r="13" spans="1:16" x14ac:dyDescent="0.2">
      <c r="A13" s="4">
        <v>343.16300000000001</v>
      </c>
      <c r="B13" s="4">
        <v>-0.09</v>
      </c>
      <c r="C13" s="3">
        <v>343.16300000000001</v>
      </c>
      <c r="D13" s="3">
        <v>-0.15</v>
      </c>
    </row>
    <row r="14" spans="1:16" x14ac:dyDescent="0.2">
      <c r="A14" s="4">
        <v>343.54399999999998</v>
      </c>
      <c r="B14" s="4">
        <v>-0.46</v>
      </c>
      <c r="C14" s="3">
        <v>343.54399999999998</v>
      </c>
      <c r="D14" s="3">
        <v>-0.24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0.14000000000000001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7.0000000000000007E-2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0.06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-0.03</v>
      </c>
    </row>
    <row r="20" spans="1:4" x14ac:dyDescent="0.2">
      <c r="A20" s="4">
        <v>345.83100000000002</v>
      </c>
      <c r="B20" s="4">
        <v>0.38</v>
      </c>
      <c r="C20" s="3">
        <v>345.83100000000002</v>
      </c>
      <c r="D20" s="3">
        <v>7.0000000000000007E-2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0.3</v>
      </c>
    </row>
    <row r="22" spans="1:4" x14ac:dyDescent="0.2">
      <c r="A22" s="4">
        <v>346.59300000000002</v>
      </c>
      <c r="B22" s="4">
        <v>0.46</v>
      </c>
      <c r="C22" s="3">
        <v>346.59300000000002</v>
      </c>
      <c r="D22" s="3">
        <v>0.36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0.25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0.15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0.15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0.14000000000000001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0.14000000000000001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0.14000000000000001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0.14000000000000001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0.14000000000000001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0.14000000000000001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0.14000000000000001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0.14000000000000001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0.14000000000000001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0.14000000000000001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0.14000000000000001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0.15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0.15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0.15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0.15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0.15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0.15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0.15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0.15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0.15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0.15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0.15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0.15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0.15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0.15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0.14000000000000001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1.63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1.61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1.55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1.58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1.49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</v>
      </c>
    </row>
    <row r="1915" spans="1:4" x14ac:dyDescent="0.2">
      <c r="A1915" s="4">
        <v>987.33</v>
      </c>
      <c r="B1915" s="4">
        <v>1.49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1.47</v>
      </c>
      <c r="C1917" s="3">
        <v>987.91200000000003</v>
      </c>
      <c r="D1917" s="3">
        <v>1.48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1.39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1.39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1.25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1.25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1.1200000000000001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1.0900000000000001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1.07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1.04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-0.16</v>
      </c>
      <c r="C2" s="3">
        <v>338.96600000000001</v>
      </c>
      <c r="D2" s="3">
        <v>-0.64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0.24</v>
      </c>
      <c r="L3" s="6">
        <f>D650</f>
        <v>0.22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0.45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0.74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-0.96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0.69</v>
      </c>
      <c r="C9" s="3">
        <v>341.63799999999998</v>
      </c>
      <c r="D9" s="3">
        <v>2.17</v>
      </c>
    </row>
    <row r="10" spans="1:16" x14ac:dyDescent="0.2">
      <c r="A10" s="4">
        <v>342.01900000000001</v>
      </c>
      <c r="B10" s="4">
        <v>0.73</v>
      </c>
      <c r="C10" s="3">
        <v>342.01900000000001</v>
      </c>
      <c r="D10" s="3">
        <v>0.59</v>
      </c>
    </row>
    <row r="11" spans="1:16" x14ac:dyDescent="0.2">
      <c r="A11" s="4">
        <v>342.4</v>
      </c>
      <c r="B11" s="4">
        <v>0.4</v>
      </c>
      <c r="C11" s="3">
        <v>342.4</v>
      </c>
      <c r="D11" s="3">
        <v>0.56999999999999995</v>
      </c>
    </row>
    <row r="12" spans="1:16" x14ac:dyDescent="0.2">
      <c r="A12" s="4">
        <v>342.78199999999998</v>
      </c>
      <c r="B12" s="4">
        <v>-0.23</v>
      </c>
      <c r="C12" s="3">
        <v>342.78199999999998</v>
      </c>
      <c r="D12" s="3">
        <v>0.04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0.13</v>
      </c>
    </row>
    <row r="14" spans="1:16" x14ac:dyDescent="0.2">
      <c r="A14" s="4">
        <v>343.54399999999998</v>
      </c>
      <c r="B14" s="4">
        <v>-0.38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</v>
      </c>
      <c r="C16" s="3">
        <v>344.30700000000002</v>
      </c>
      <c r="D16" s="3">
        <v>7.0000000000000007E-2</v>
      </c>
    </row>
    <row r="17" spans="1:4" x14ac:dyDescent="0.2">
      <c r="A17" s="4">
        <v>344.68799999999999</v>
      </c>
      <c r="B17" s="4">
        <v>2.35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0.33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0.05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0.03</v>
      </c>
    </row>
    <row r="21" spans="1:4" x14ac:dyDescent="0.2">
      <c r="A21" s="4">
        <v>346.21199999999999</v>
      </c>
      <c r="B21" s="4">
        <v>0.17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0.13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0.24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0.22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0.21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0.21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0.2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0.21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0.21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0.21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0.21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0.19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0.19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0.21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0.21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0.21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0.19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0.18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0.17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0.17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0.17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0.17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0.17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0.18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0.18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0.18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0.18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0.18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0.18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0.17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0.17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0.17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0.17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0.17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0.18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0.18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0.18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0.18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0.18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0.18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0.18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0.18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0.18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0.18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0.19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0.19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0.19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0.19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0.18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0.19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0.18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0.18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0.18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0.18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0.18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0.19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0.19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0.19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0.18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0.18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0.18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0.18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0.18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0.18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0.18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0.18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0.19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0.19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0.18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0.18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0.18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0.18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0.18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0.18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0.18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0.18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0.18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0.18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0.18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0.18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0.18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0.18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0.18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0.18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0.19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0.19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0.19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0.19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0.19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0.19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0.19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0.19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0.19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0.19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0.2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0.2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0.2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0.2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0.2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0.2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0.2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0.2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0.2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0.2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0.2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0.2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0.19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0.2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0.2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0.19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0.19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0.2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0.2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0.2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0.2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0.2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0.2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0.2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0.21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0.21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0.21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0.21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0.21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0.21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0.21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0.21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0.21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0.21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0.21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0.21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0.21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0.21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0.21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0.21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0.21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0.22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0.22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0.22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0.22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0.22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0.22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0.22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0.22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0.22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0.22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0.22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0.22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0.22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0.22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0.22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0.22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0.22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0.22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0.22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0.22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0.22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0.22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0.22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0.23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0.23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0.23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0.23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0.23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0.23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0.23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0.23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0.23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0.23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0.23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0.23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0.23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0.23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0.23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0.23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0.23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0.23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0.23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0.23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0.24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0.24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0.24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0.24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0.24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0.24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0.24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0.24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0.24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0.24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0.24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0.24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0.24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0.24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0.24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0.24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0.24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0.24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0.24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0.24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0.24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0.24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0.24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0.24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0.24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0.24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0.24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0.24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0.24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0.24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0.24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0.24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0.24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0.24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0.24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0.24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0.24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0.24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0.24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0.24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0.24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0.24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0.24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0.24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0.24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0.24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0.24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0.24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0.24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0.24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0.24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0.24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0.24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0.24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0.24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0.24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0.24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0.24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0.24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0.24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0.24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0.23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0.23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0.23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0.23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0.23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0.23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0.23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0.23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0.23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0.23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0.23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0.23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0.23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0.23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0.23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0.23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0.23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0.22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0.22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0.22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0.22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0.22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0.22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0.22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0.22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0.22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0.22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0.22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0.22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0.22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0.22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0.21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0.21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0.21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0.21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0.21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0.21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0.21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0.21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0.21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0.21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0.21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0.2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0.2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0.2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0.2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0.2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0.2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0.2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0.2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0.19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0.19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0.19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0.19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0.19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0.19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0.19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0.19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0.19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0.19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0.19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0.19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0.19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0.19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0.19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0.18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0.18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0.18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0.18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0.18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0.18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0.18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0.18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0.18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0.18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0.18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0.17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0.17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0.17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0.17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0.17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0.17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0.17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0.17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0.17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0.17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0.17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0.17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0.16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0.16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0.16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0.16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0.16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0.16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0.16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0.16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0.16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0.16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0.16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0.16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0.16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0.15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0.15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0.15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0.15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0.15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0.15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0.15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0.15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0.15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0.15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0.15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0.15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0.15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0.14000000000000001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0.14000000000000001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0.14000000000000001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0.14000000000000001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0.14000000000000001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0.14000000000000001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0.14000000000000001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0.14000000000000001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0.14000000000000001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0.14000000000000001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0.14000000000000001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0.14000000000000001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0.14000000000000001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0.14000000000000001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0.14000000000000001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0.14000000000000001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0.14000000000000001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0.14000000000000001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0.13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0.13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0.13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0.13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0.13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0.13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0.13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0.13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0.13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0.13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0.13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0.13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0.13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0.13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0.13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0.13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0.13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0.13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0.13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0.13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0.13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0.13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0.13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0.13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0.13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0.13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0.13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0.13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0.13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0.13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0.13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0.13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0.13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0.13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0.13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0.13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0.13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0.13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0.13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0.13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0.13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0.13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0.13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0.13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0.14000000000000001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0.14000000000000001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0.17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0.17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0.17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0.17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0.17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0.17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0.17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0.17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0.18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0.18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0.18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0.18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0.2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0.2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0.2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0.2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0.21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0.21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0.21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0.21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0.21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0.21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0.21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0.21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0.2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0.2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0.2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0.2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0.2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0.2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0.2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0.19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0.19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0.19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0.19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0.19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0.19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0.18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1.58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1.58</v>
      </c>
      <c r="C1831" s="3">
        <v>962.71699999999998</v>
      </c>
      <c r="D1831" s="3">
        <v>1.61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1.61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1.61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1.53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1.48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1.49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1.47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1.47</v>
      </c>
    </row>
    <row r="1919" spans="1:4" x14ac:dyDescent="0.2">
      <c r="A1919" s="4">
        <v>988.49300000000005</v>
      </c>
      <c r="B1919" s="4">
        <v>1.46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1.46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1.47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1.46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1.37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1.37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1.32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1.33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1.31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1.3</v>
      </c>
    </row>
    <row r="1967" spans="1:4" x14ac:dyDescent="0.2">
      <c r="A1967" s="4">
        <v>1002.37</v>
      </c>
      <c r="B1967" s="4">
        <v>1.24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1.22</v>
      </c>
      <c r="C1968" s="3">
        <v>1002.657</v>
      </c>
      <c r="D1968" s="3">
        <v>1.25</v>
      </c>
    </row>
    <row r="1969" spans="1:4" x14ac:dyDescent="0.2">
      <c r="A1969" s="4">
        <v>1002.9450000000001</v>
      </c>
      <c r="B1969" s="4">
        <v>1.22</v>
      </c>
      <c r="C1969" s="3">
        <v>1002.9450000000001</v>
      </c>
      <c r="D1969" s="3">
        <v>1.23</v>
      </c>
    </row>
    <row r="1970" spans="1:4" x14ac:dyDescent="0.2">
      <c r="A1970" s="4">
        <v>1003.2329999999999</v>
      </c>
      <c r="B1970" s="4">
        <v>1.22</v>
      </c>
      <c r="C1970" s="3">
        <v>1003.2329999999999</v>
      </c>
      <c r="D1970" s="3">
        <v>1.24</v>
      </c>
    </row>
    <row r="1971" spans="1:4" x14ac:dyDescent="0.2">
      <c r="A1971" s="4">
        <v>1003.52</v>
      </c>
      <c r="B1971" s="4">
        <v>1.22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1.23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1.24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1.24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1.21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1.1200000000000001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1.1100000000000001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1.06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1.08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1.1000000000000001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1.1000000000000001</v>
      </c>
      <c r="C1997" s="3">
        <v>1010.976</v>
      </c>
      <c r="D1997" s="3">
        <v>1.1399999999999999</v>
      </c>
    </row>
    <row r="1998" spans="1:4" x14ac:dyDescent="0.2">
      <c r="A1998" s="4">
        <v>1011.2619999999999</v>
      </c>
      <c r="B1998" s="4">
        <v>1.1000000000000001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1.1000000000000001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1.03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1.02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1.01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</v>
      </c>
      <c r="C2018" s="3">
        <v>1016.971</v>
      </c>
      <c r="D2018" s="3">
        <v>1.02</v>
      </c>
    </row>
    <row r="2019" spans="1:4" x14ac:dyDescent="0.2">
      <c r="A2019" s="4">
        <v>1017.256</v>
      </c>
      <c r="B2019" s="4">
        <v>0.99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0.99</v>
      </c>
      <c r="C2021" s="3">
        <v>1017.825</v>
      </c>
      <c r="D2021" s="3">
        <v>1.02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-0.61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-0.51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0.3</v>
      </c>
      <c r="L3" s="6">
        <f>D650</f>
        <v>0.28999999999999998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-0.89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0.83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0.41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-0.26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-0.04</v>
      </c>
      <c r="C14" s="3">
        <v>343.54399999999998</v>
      </c>
      <c r="D14" s="3">
        <v>-0.55000000000000004</v>
      </c>
    </row>
    <row r="15" spans="1:16" x14ac:dyDescent="0.2">
      <c r="A15" s="4">
        <v>343.92599999999999</v>
      </c>
      <c r="B15" s="4">
        <v>0.15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0.94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0.65</v>
      </c>
      <c r="C19" s="3">
        <v>345.45</v>
      </c>
      <c r="D19" s="3">
        <v>0.18</v>
      </c>
    </row>
    <row r="20" spans="1:4" x14ac:dyDescent="0.2">
      <c r="A20" s="4">
        <v>345.83100000000002</v>
      </c>
      <c r="B20" s="4">
        <v>1.2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</v>
      </c>
    </row>
    <row r="23" spans="1:4" x14ac:dyDescent="0.2">
      <c r="A23" s="4">
        <v>346.97399999999999</v>
      </c>
      <c r="B23" s="4">
        <v>0.61</v>
      </c>
      <c r="C23" s="3">
        <v>346.97399999999999</v>
      </c>
      <c r="D23" s="3">
        <v>0.22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0.24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0.24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0.25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0.22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0.22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0.21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0.21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0.22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0.24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0.24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0.24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0.22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0.22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0.22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0.23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0.23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0.23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0.23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0.23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0.23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0.22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0.22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0.22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0.22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0.22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0.23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0.23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0.24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0.24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0.23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0.23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0.23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0.23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0.24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0.23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0.24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0.24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0.24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0.24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0.25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0.25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0.25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0.24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0.25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0.25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0.24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0.25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0.25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0.25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0.25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0.25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0.25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0.25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0.25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0.25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0.25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0.25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0.25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0.25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0.25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0.25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0.25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0.25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0.25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0.25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0.25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0.26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0.26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0.26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0.26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0.26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0.26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0.26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0.26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0.26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0.26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0.26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0.26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0.26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0.26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0.27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0.27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0.27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0.27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0.27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0.27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0.27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0.27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0.27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0.27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0.27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0.27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0.27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0.27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0.27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0.27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0.28000000000000003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0.28000000000000003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0.28000000000000003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0.28000000000000003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0.28000000000000003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0.28000000000000003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0.28000000000000003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0.28000000000000003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0.28000000000000003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0.28000000000000003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0.28000000000000003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0.28000000000000003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0.28000000000000003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0.28000000000000003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0.28000000000000003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0.28000000000000003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0.28000000000000003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0.28000000000000003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0.28999999999999998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0.28999999999999998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0.28999999999999998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0.28999999999999998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0.28999999999999998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0.28999999999999998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0.28999999999999998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0.28999999999999998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0.28999999999999998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0.28999999999999998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0.28999999999999998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0.28999999999999998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0.28999999999999998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0.28999999999999998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0.28999999999999998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0.28999999999999998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0.3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0.3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0.3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0.31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0.31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0.31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0.31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0.31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0.31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0.31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0.3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0.3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0.3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0.3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0.3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0.3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0.3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0.3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0.3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0.3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0.3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0.3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0.3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0.3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0.3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0.3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0.3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0.3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0.3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0.3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0.3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0.28999999999999998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0.28999999999999998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0.28999999999999998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0.28999999999999998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0.28999999999999998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0.28999999999999998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0.28999999999999998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0.28999999999999998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0.28999999999999998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0.28999999999999998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0.28999999999999998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0.28999999999999998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0.28999999999999998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0.28999999999999998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0.28999999999999998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0.28999999999999998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0.28000000000000003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0.28000000000000003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0.28000000000000003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0.28000000000000003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0.28000000000000003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0.28000000000000003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0.28000000000000003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0.28000000000000003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0.28000000000000003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0.28000000000000003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0.28000000000000003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0.28000000000000003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0.27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0.27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0.27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0.27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0.27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0.27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0.27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0.27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0.27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0.27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0.26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0.26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0.26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0.26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0.26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0.26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0.26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0.26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0.26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0.26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0.26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0.25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0.25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0.25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0.25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0.25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0.25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0.25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0.25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0.25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0.25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0.25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0.25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0.25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0.24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0.24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0.24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0.24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0.24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0.24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0.24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0.24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0.23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0.23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0.23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0.23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0.23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0.23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0.23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0.23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0.22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0.22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0.26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0.26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0.26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0.26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0.26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0.26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0.27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0.27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0.28000000000000003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0.28000000000000003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0.28000000000000003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0.28000000000000003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0.28000000000000003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0.28000000000000003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0.28000000000000003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0.28000000000000003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0.28000000000000003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0.28000000000000003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0.28000000000000003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0.28000000000000003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0.28000000000000003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0.28999999999999998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0.28999999999999998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0.28999999999999998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0.28999999999999998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0.28999999999999998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0.28999999999999998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0.28999999999999998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0.28999999999999998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0.28999999999999998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0.28999999999999998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0.28999999999999998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0.28999999999999998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0.28999999999999998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0.28999999999999998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0.28999999999999998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0.28999999999999998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0.28999999999999998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0.28999999999999998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0.28999999999999998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0.28999999999999998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0.28999999999999998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0.28000000000000003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0.28000000000000003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0.28000000000000003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0.28000000000000003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0.28000000000000003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0.28000000000000003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0.28000000000000003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0.28000000000000003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0.28000000000000003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0.27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0.27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0.26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0.26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1.04</v>
      </c>
    </row>
    <row r="2017" spans="1:4" x14ac:dyDescent="0.2">
      <c r="A2017" s="4">
        <v>1016.686</v>
      </c>
      <c r="B2017" s="4">
        <v>1.02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-0.42</v>
      </c>
      <c r="C2" s="3">
        <v>338.96600000000001</v>
      </c>
      <c r="D2" s="3">
        <v>-0.32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0.46</v>
      </c>
      <c r="L3" s="6">
        <f>D650</f>
        <v>0.3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-0.33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0.98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0.67</v>
      </c>
      <c r="C11" s="3">
        <v>342.4</v>
      </c>
      <c r="D11" s="3">
        <v>0.61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7.0000000000000007E-2</v>
      </c>
      <c r="C13" s="3">
        <v>343.16300000000001</v>
      </c>
      <c r="D13" s="3">
        <v>-0.03</v>
      </c>
    </row>
    <row r="14" spans="1:16" x14ac:dyDescent="0.2">
      <c r="A14" s="4">
        <v>343.54399999999998</v>
      </c>
      <c r="B14" s="4">
        <v>-0.47</v>
      </c>
      <c r="C14" s="3">
        <v>343.54399999999998</v>
      </c>
      <c r="D14" s="3">
        <v>0.48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0.76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0.72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0.48</v>
      </c>
      <c r="C19" s="3">
        <v>345.45</v>
      </c>
      <c r="D19" s="3">
        <v>0.43</v>
      </c>
    </row>
    <row r="20" spans="1:4" x14ac:dyDescent="0.2">
      <c r="A20" s="4">
        <v>345.83100000000002</v>
      </c>
      <c r="B20" s="4">
        <v>0.37</v>
      </c>
      <c r="C20" s="3">
        <v>345.83100000000002</v>
      </c>
      <c r="D20" s="3">
        <v>0.32</v>
      </c>
    </row>
    <row r="21" spans="1:4" x14ac:dyDescent="0.2">
      <c r="A21" s="4">
        <v>346.21199999999999</v>
      </c>
      <c r="B21" s="4">
        <v>0.28999999999999998</v>
      </c>
      <c r="C21" s="3">
        <v>346.21199999999999</v>
      </c>
      <c r="D21" s="3">
        <v>1.27</v>
      </c>
    </row>
    <row r="22" spans="1:4" x14ac:dyDescent="0.2">
      <c r="A22" s="4">
        <v>346.59300000000002</v>
      </c>
      <c r="B22" s="4">
        <v>0.25</v>
      </c>
      <c r="C22" s="3">
        <v>346.59300000000002</v>
      </c>
      <c r="D22" s="3">
        <v>1.21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0.38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0.38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0.38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0.38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0.42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0.46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0.47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0.27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0.27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0.27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0.28000000000000003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0.28000000000000003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0.28000000000000003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0.28000000000000003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0.28000000000000003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0.28999999999999998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0.28999999999999998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0.28999999999999998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0.28999999999999998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0.28999999999999998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0.28999999999999998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0.28999999999999998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0.28999999999999998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0.28999999999999998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0.28000000000000003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0.28000000000000003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0.27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1.47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1.42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1.1100000000000001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1.05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1.04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0.87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-0.72</v>
      </c>
      <c r="C2" s="3">
        <v>338.96600000000001</v>
      </c>
      <c r="D2" s="3">
        <v>-0.7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0.13</v>
      </c>
      <c r="K3" s="6">
        <f>D252</f>
        <v>0.56999999999999995</v>
      </c>
      <c r="L3" s="6">
        <f>D650</f>
        <v>0.38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-0.36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-0.98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-0.28000000000000003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1.74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0.01</v>
      </c>
      <c r="C12" s="3">
        <v>342.78199999999998</v>
      </c>
      <c r="D12" s="3">
        <v>-0.04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-0.1</v>
      </c>
    </row>
    <row r="14" spans="1:16" x14ac:dyDescent="0.2">
      <c r="A14" s="4">
        <v>343.54399999999998</v>
      </c>
      <c r="B14" s="4">
        <v>-0.35</v>
      </c>
      <c r="C14" s="3">
        <v>343.54399999999998</v>
      </c>
      <c r="D14" s="3">
        <v>-0.38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0.46</v>
      </c>
      <c r="C19" s="3">
        <v>345.45</v>
      </c>
      <c r="D19" s="3">
        <v>0.67</v>
      </c>
    </row>
    <row r="20" spans="1:4" x14ac:dyDescent="0.2">
      <c r="A20" s="4">
        <v>345.83100000000002</v>
      </c>
      <c r="B20" s="4">
        <v>0.28000000000000003</v>
      </c>
      <c r="C20" s="3">
        <v>345.83100000000002</v>
      </c>
      <c r="D20" s="3">
        <v>0.3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0.37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1.06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0.55000000000000004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0.33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0.34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1.41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1.38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1.25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"/>
  <sheetViews>
    <sheetView tabSelected="1" topLeftCell="F1" zoomScale="110" zoomScaleNormal="110" workbookViewId="0">
      <selection activeCell="M18" sqref="M18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1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7.3385006724188493</v>
      </c>
      <c r="J3" s="18">
        <f>R3+(LOG10((Q3-S3)/(T3-(Q3*U3))))</f>
        <v>7.3470750499772581</v>
      </c>
      <c r="K3" s="30">
        <v>0.01</v>
      </c>
      <c r="L3" s="30">
        <v>0.04</v>
      </c>
      <c r="M3" s="30">
        <v>0.13</v>
      </c>
      <c r="N3" s="31">
        <v>0.65</v>
      </c>
      <c r="O3" s="31">
        <v>0.34</v>
      </c>
      <c r="P3" s="31">
        <v>0.13</v>
      </c>
      <c r="Q3" s="18">
        <f>((O3-L3-(P3-M3))/(N3-K3-(P3-M3)))</f>
        <v>0.46875000000000006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0.45996596709609999</v>
      </c>
      <c r="Y3" s="18">
        <f t="shared" ref="Y3:Y8" si="0">M3-P3</f>
        <v>0</v>
      </c>
    </row>
    <row r="4" spans="1:25" s="33" customFormat="1" x14ac:dyDescent="0.2">
      <c r="A4" s="15">
        <v>2</v>
      </c>
      <c r="B4" s="15" t="s">
        <v>47</v>
      </c>
      <c r="C4" s="15">
        <v>1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9" si="1">R4+(LOG10((X4-S4)/(T4-(X4*U4))))</f>
        <v>7.3187901603881285</v>
      </c>
      <c r="J4" s="18">
        <f>R4+(LOG10((Q4-S4)/(T4-(Q4*U4))))</f>
        <v>7.3278444858123617</v>
      </c>
      <c r="K4" s="5">
        <v>-0.05</v>
      </c>
      <c r="L4" s="5">
        <v>-0.02</v>
      </c>
      <c r="M4" s="5">
        <v>7.0000000000000007E-2</v>
      </c>
      <c r="N4" s="6">
        <v>0.65</v>
      </c>
      <c r="O4" s="6">
        <v>0.3</v>
      </c>
      <c r="P4" s="6">
        <v>0.08</v>
      </c>
      <c r="Q4" s="29">
        <f>((O4-L4-(P4-M4))/(N4-K4-(P4-M4)))</f>
        <v>0.44927536231884052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0.44038496075260397</v>
      </c>
      <c r="Y4" s="18">
        <f t="shared" si="0"/>
        <v>-9.999999999999995E-3</v>
      </c>
    </row>
    <row r="5" spans="1:25" s="29" customFormat="1" x14ac:dyDescent="0.2">
      <c r="A5" s="15">
        <v>3</v>
      </c>
      <c r="B5" s="15" t="s">
        <v>47</v>
      </c>
      <c r="C5" s="15">
        <v>2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7.505774257329711</v>
      </c>
      <c r="J5" s="29">
        <f t="shared" ref="J5:J8" si="2">R5+(LOG10((Q5-S5)/(T5-(Q5*U5))))</f>
        <v>7.5110205678848123</v>
      </c>
      <c r="K5" s="30">
        <v>-0.01</v>
      </c>
      <c r="L5" s="30">
        <v>0.03</v>
      </c>
      <c r="M5" s="30">
        <v>0.12</v>
      </c>
      <c r="N5" s="31">
        <v>0.6</v>
      </c>
      <c r="O5" s="31">
        <v>0.44</v>
      </c>
      <c r="P5" s="31">
        <v>0.12</v>
      </c>
      <c r="Q5" s="29">
        <f>((O5-L5-(P5-M5))/(N5-K5-(P5-M5)))</f>
        <v>0.67213114754098369</v>
      </c>
      <c r="R5" s="32">
        <f t="shared" ref="R5:R8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0.66445796357623099</v>
      </c>
      <c r="Y5" s="18">
        <f t="shared" si="0"/>
        <v>0</v>
      </c>
    </row>
    <row r="6" spans="1:25" x14ac:dyDescent="0.2">
      <c r="A6" s="15">
        <v>4</v>
      </c>
      <c r="B6" s="15" t="s">
        <v>47</v>
      </c>
      <c r="C6" s="15">
        <v>2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7.5355995354544172</v>
      </c>
      <c r="J6" s="29">
        <f t="shared" si="2"/>
        <v>7.5403715043425095</v>
      </c>
      <c r="K6" s="5">
        <v>-0.01</v>
      </c>
      <c r="L6" s="5">
        <v>0.02</v>
      </c>
      <c r="M6" s="5">
        <v>0.11</v>
      </c>
      <c r="N6" s="6">
        <v>0.57999999999999996</v>
      </c>
      <c r="O6" s="6">
        <v>0.44</v>
      </c>
      <c r="P6" s="6">
        <v>0.1</v>
      </c>
      <c r="Q6" s="15">
        <f>((O6-L6-(P6-M6))/(N6-K6-(P6-M6)))</f>
        <v>0.71666666666666667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8" si="4">Q6-(H6*(V6+(W6*Q6)))</f>
        <v>0.70923673157120837</v>
      </c>
      <c r="Y6" s="18">
        <f t="shared" si="0"/>
        <v>9.999999999999995E-3</v>
      </c>
    </row>
    <row r="7" spans="1:25" x14ac:dyDescent="0.2">
      <c r="A7" s="15">
        <v>5</v>
      </c>
      <c r="B7" s="15" t="s">
        <v>47</v>
      </c>
      <c r="C7" s="15">
        <v>6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7.0998231955239888</v>
      </c>
      <c r="J7" s="29">
        <f t="shared" si="2"/>
        <v>7.115893010222039</v>
      </c>
      <c r="K7" s="30">
        <v>-0.03</v>
      </c>
      <c r="L7" s="30">
        <v>-0.01</v>
      </c>
      <c r="M7" s="30">
        <v>0.08</v>
      </c>
      <c r="N7" s="31">
        <v>0.62</v>
      </c>
      <c r="O7" s="31">
        <v>0.18</v>
      </c>
      <c r="P7" s="31">
        <v>0.09</v>
      </c>
      <c r="Q7" s="15">
        <f t="shared" ref="Q7:Q8" si="5">((O7-L7-(P7-M7))/(N7-K7-(P7-M7)))</f>
        <v>0.28125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0.27144185950988353</v>
      </c>
      <c r="Y7" s="18">
        <f t="shared" si="0"/>
        <v>-9.999999999999995E-3</v>
      </c>
    </row>
    <row r="8" spans="1:25" x14ac:dyDescent="0.2">
      <c r="A8" s="15">
        <v>6</v>
      </c>
      <c r="B8" s="15" t="s">
        <v>47</v>
      </c>
      <c r="C8" s="15">
        <v>6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7.0367142790815489</v>
      </c>
      <c r="J8" s="29">
        <f t="shared" si="2"/>
        <v>7.0555200132485218</v>
      </c>
      <c r="K8" s="30">
        <v>-0.08</v>
      </c>
      <c r="L8" s="30">
        <v>-0.04</v>
      </c>
      <c r="M8" s="30">
        <v>0.05</v>
      </c>
      <c r="N8" s="31">
        <v>0.56999999999999995</v>
      </c>
      <c r="O8" s="31">
        <v>0.12</v>
      </c>
      <c r="P8" s="31">
        <v>0.05</v>
      </c>
      <c r="Q8" s="15">
        <f t="shared" si="5"/>
        <v>0.2461538461538462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0.23615401373092512</v>
      </c>
      <c r="Y8" s="18">
        <f t="shared" si="0"/>
        <v>0</v>
      </c>
    </row>
    <row r="9" spans="1:25" x14ac:dyDescent="0.2">
      <c r="A9" s="15"/>
      <c r="B9" s="15"/>
      <c r="C9" s="15"/>
      <c r="E9" s="28"/>
      <c r="G9" s="29"/>
      <c r="K9" s="30">
        <v>0.02</v>
      </c>
      <c r="L9" s="30">
        <v>0.04</v>
      </c>
      <c r="M9" s="30">
        <v>0.13</v>
      </c>
      <c r="N9" s="31">
        <v>0.59</v>
      </c>
      <c r="O9" s="31">
        <v>0.48</v>
      </c>
      <c r="P9" s="31">
        <v>0.13</v>
      </c>
      <c r="Q9" s="18">
        <f t="shared" ref="Q9:Q14" si="6">((O9-L9-(P9-M9))/(N9-K9-(P9-M9)))</f>
        <v>0.77192982456140358</v>
      </c>
      <c r="R9" s="18">
        <f t="shared" ref="R9:R14" si="7">(1245.69/(F9+273.15))+3.8275+0.00211*(35-G9)</f>
        <v>8.4618112850082383</v>
      </c>
      <c r="S9" s="18">
        <v>6.8999999999999999E-3</v>
      </c>
      <c r="T9" s="18">
        <v>2.222</v>
      </c>
      <c r="U9" s="18">
        <v>0.13300000000000001</v>
      </c>
      <c r="V9" s="18">
        <v>11.941370388885399</v>
      </c>
      <c r="W9" s="18">
        <v>-5.7493759226184897</v>
      </c>
      <c r="X9" s="18">
        <f t="shared" ref="X9:X14" si="8">Q9-(H9*(V9+(W9*Q9)))</f>
        <v>0.77192982456140358</v>
      </c>
      <c r="Y9" s="18">
        <f t="shared" ref="Y9:Y14" si="9">M9-P9</f>
        <v>0</v>
      </c>
    </row>
    <row r="10" spans="1:25" x14ac:dyDescent="0.2">
      <c r="A10" s="15"/>
      <c r="B10" s="15"/>
      <c r="C10" s="15"/>
      <c r="D10" s="16">
        <v>0.45833333333333331</v>
      </c>
      <c r="E10" s="28">
        <v>43637</v>
      </c>
      <c r="F10" s="18">
        <v>25</v>
      </c>
      <c r="G10" s="29">
        <v>29.6</v>
      </c>
      <c r="H10" s="18">
        <v>9.5E-4</v>
      </c>
      <c r="I10" s="18" t="e">
        <f t="shared" ref="I10:I14" si="10">R10+(LOG10((X10-S10)/(T10-(X10*U10))))</f>
        <v>#DIV/0!</v>
      </c>
      <c r="J10" s="18" t="e">
        <f>R10+(LOG10((Q10-I1S16)/(T10-(Q10*U10))))</f>
        <v>#DIV/0!</v>
      </c>
      <c r="K10" s="30"/>
      <c r="L10" s="30"/>
      <c r="M10" s="30"/>
      <c r="N10" s="31"/>
      <c r="O10" s="31"/>
      <c r="P10" s="31"/>
      <c r="Q10" s="18" t="e">
        <f t="shared" si="6"/>
        <v>#DIV/0!</v>
      </c>
      <c r="R10" s="18">
        <f t="shared" si="7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11.941370388885399</v>
      </c>
      <c r="W10" s="18">
        <v>-5.7493759226184897</v>
      </c>
      <c r="X10" s="18" t="e">
        <f t="shared" si="8"/>
        <v>#DIV/0!</v>
      </c>
      <c r="Y10" s="18">
        <f t="shared" si="9"/>
        <v>0</v>
      </c>
    </row>
    <row r="11" spans="1:25" x14ac:dyDescent="0.2">
      <c r="D11" s="16">
        <v>0.45833333333333331</v>
      </c>
      <c r="E11" s="28">
        <v>43637</v>
      </c>
      <c r="F11" s="18">
        <v>25</v>
      </c>
      <c r="G11" s="29">
        <v>29.6</v>
      </c>
      <c r="H11" s="18">
        <v>9.5E-4</v>
      </c>
      <c r="I11" s="18" t="e">
        <f t="shared" si="10"/>
        <v>#DIV/0!</v>
      </c>
      <c r="J11" s="18" t="e">
        <f t="shared" ref="J9:J14" si="11">R11+(LOG10((Q11-S11)/(T11-(Q11*U11))))</f>
        <v>#DIV/0!</v>
      </c>
      <c r="K11" s="30"/>
      <c r="L11" s="30"/>
      <c r="M11" s="30"/>
      <c r="N11" s="31"/>
      <c r="O11" s="31"/>
      <c r="P11" s="31"/>
      <c r="Q11" s="18" t="e">
        <f t="shared" si="6"/>
        <v>#DIV/0!</v>
      </c>
      <c r="R11" s="18">
        <f t="shared" si="7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11.941370388885399</v>
      </c>
      <c r="W11" s="18">
        <v>-5.7493759226184897</v>
      </c>
      <c r="X11" s="18" t="e">
        <f t="shared" si="8"/>
        <v>#DIV/0!</v>
      </c>
      <c r="Y11" s="18">
        <f t="shared" si="9"/>
        <v>0</v>
      </c>
    </row>
    <row r="12" spans="1:25" x14ac:dyDescent="0.2">
      <c r="D12" s="16">
        <v>0.45833333333333331</v>
      </c>
      <c r="E12" s="28">
        <v>43637</v>
      </c>
      <c r="F12" s="18">
        <v>25</v>
      </c>
      <c r="G12" s="29">
        <v>29.6</v>
      </c>
      <c r="H12" s="18">
        <v>9.5E-4</v>
      </c>
      <c r="I12" s="18" t="e">
        <f t="shared" si="10"/>
        <v>#DIV/0!</v>
      </c>
      <c r="J12" s="18" t="e">
        <f t="shared" si="11"/>
        <v>#DIV/0!</v>
      </c>
      <c r="K12" s="30"/>
      <c r="L12" s="30"/>
      <c r="M12" s="30"/>
      <c r="N12" s="31"/>
      <c r="O12" s="31"/>
      <c r="P12" s="31"/>
      <c r="Q12" s="18" t="e">
        <f t="shared" si="6"/>
        <v>#DIV/0!</v>
      </c>
      <c r="R12" s="18">
        <f t="shared" si="7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11.941370388885399</v>
      </c>
      <c r="W12" s="18">
        <v>-5.7493759226184897</v>
      </c>
      <c r="X12" s="18" t="e">
        <f t="shared" si="8"/>
        <v>#DIV/0!</v>
      </c>
      <c r="Y12" s="18">
        <f t="shared" si="9"/>
        <v>0</v>
      </c>
    </row>
    <row r="13" spans="1:25" x14ac:dyDescent="0.2">
      <c r="D13" s="16">
        <v>0.45833333333333331</v>
      </c>
      <c r="E13" s="28">
        <v>43637</v>
      </c>
      <c r="F13" s="18">
        <v>25</v>
      </c>
      <c r="G13" s="29">
        <v>29.6</v>
      </c>
      <c r="H13" s="18">
        <v>9.5E-4</v>
      </c>
      <c r="I13" s="18" t="e">
        <f t="shared" si="10"/>
        <v>#DIV/0!</v>
      </c>
      <c r="J13" s="18" t="e">
        <f t="shared" si="11"/>
        <v>#DIV/0!</v>
      </c>
      <c r="K13" s="30"/>
      <c r="L13" s="30"/>
      <c r="M13" s="30"/>
      <c r="N13" s="31"/>
      <c r="O13" s="31"/>
      <c r="P13" s="31"/>
      <c r="Q13" s="18" t="e">
        <f t="shared" si="6"/>
        <v>#DIV/0!</v>
      </c>
      <c r="R13" s="18">
        <f t="shared" si="7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 t="e">
        <f t="shared" si="8"/>
        <v>#DIV/0!</v>
      </c>
      <c r="Y13" s="18">
        <f t="shared" si="9"/>
        <v>0</v>
      </c>
    </row>
    <row r="14" spans="1:25" x14ac:dyDescent="0.2">
      <c r="D14" s="16">
        <v>0.45833333333333331</v>
      </c>
      <c r="E14" s="28">
        <v>43637</v>
      </c>
      <c r="F14" s="18">
        <v>25</v>
      </c>
      <c r="G14" s="29">
        <v>29.6</v>
      </c>
      <c r="H14" s="18">
        <v>9.5E-4</v>
      </c>
      <c r="I14" s="18" t="e">
        <f t="shared" si="10"/>
        <v>#DIV/0!</v>
      </c>
      <c r="J14" s="18" t="e">
        <f t="shared" si="11"/>
        <v>#DIV/0!</v>
      </c>
      <c r="K14" s="30"/>
      <c r="L14" s="30"/>
      <c r="M14" s="30"/>
      <c r="N14" s="31"/>
      <c r="O14" s="31"/>
      <c r="P14" s="31"/>
      <c r="Q14" s="18" t="e">
        <f t="shared" si="6"/>
        <v>#DIV/0!</v>
      </c>
      <c r="R14" s="18">
        <f t="shared" si="7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 t="e">
        <f t="shared" si="8"/>
        <v>#DIV/0!</v>
      </c>
      <c r="Y14" s="18">
        <f t="shared" si="9"/>
        <v>0</v>
      </c>
    </row>
    <row r="15" spans="1:25" x14ac:dyDescent="0.2">
      <c r="D15" s="16">
        <v>0.45833333333333331</v>
      </c>
      <c r="E15" s="17">
        <v>43637</v>
      </c>
      <c r="F15" s="18">
        <v>25</v>
      </c>
      <c r="G15" s="18">
        <v>29.6</v>
      </c>
      <c r="H15" s="18">
        <v>9.5E-4</v>
      </c>
      <c r="I15" s="18" t="e">
        <f t="shared" ref="I15:I16" si="12">R15+(LOG10((X15-S15)/(T15-(X15*U15))))</f>
        <v>#DIV/0!</v>
      </c>
      <c r="J15" s="18" t="e">
        <f t="shared" ref="J15:J16" si="13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16" si="14">((O15-L15-(P15-M15))/(N15-K15-(P15-M15)))</f>
        <v>#DIV/0!</v>
      </c>
      <c r="R15" s="18">
        <f t="shared" ref="R15:R16" si="15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16" si="16">Q15-(H15*(V15+(W15*Q15)))</f>
        <v>#DIV/0!</v>
      </c>
      <c r="Y15" s="18">
        <f t="shared" ref="Y15:Y26" si="17">M15-P15</f>
        <v>0</v>
      </c>
    </row>
    <row r="16" spans="1:25" x14ac:dyDescent="0.2">
      <c r="D16" s="16">
        <v>0.45833333333333331</v>
      </c>
      <c r="E16" s="17">
        <v>43637</v>
      </c>
      <c r="F16" s="18">
        <v>25</v>
      </c>
      <c r="G16" s="18">
        <v>29.6</v>
      </c>
      <c r="H16" s="18">
        <v>9.5E-4</v>
      </c>
      <c r="I16" s="18" t="e">
        <f t="shared" si="12"/>
        <v>#DIV/0!</v>
      </c>
      <c r="J16" s="18" t="e">
        <f t="shared" si="13"/>
        <v>#DIV/0!</v>
      </c>
      <c r="K16" s="30"/>
      <c r="L16" s="30"/>
      <c r="M16" s="30"/>
      <c r="N16" s="31"/>
      <c r="O16" s="31"/>
      <c r="P16" s="31"/>
      <c r="Q16" s="18" t="e">
        <f t="shared" si="14"/>
        <v>#DIV/0!</v>
      </c>
      <c r="R16" s="18">
        <f t="shared" si="15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16"/>
        <v>#DIV/0!</v>
      </c>
      <c r="Y16" s="18">
        <f t="shared" si="17"/>
        <v>0</v>
      </c>
    </row>
    <row r="17" spans="4:25" x14ac:dyDescent="0.2">
      <c r="D17" s="16">
        <v>0.45833333333333331</v>
      </c>
      <c r="E17" s="17">
        <v>43637</v>
      </c>
      <c r="F17" s="18">
        <v>25</v>
      </c>
      <c r="G17" s="18">
        <v>29.6</v>
      </c>
      <c r="H17" s="18">
        <v>9.5E-4</v>
      </c>
      <c r="I17" s="18" t="e">
        <f>R17+(LOG10((X17-S17)/(T17-X17*U17)))</f>
        <v>#DIV/0!</v>
      </c>
      <c r="J17" s="18" t="e">
        <f>R17+(LOG10((Q17-S17)/(T17-(Q17*U17))))</f>
        <v>#DIV/0!</v>
      </c>
      <c r="K17" s="30"/>
      <c r="L17" s="30"/>
      <c r="M17" s="30"/>
      <c r="N17" s="31"/>
      <c r="O17" s="31"/>
      <c r="P17" s="31"/>
      <c r="Q17" s="18" t="e">
        <f>((O17-L17-(P17-M17))/(N17-K17-(P17-M17)))</f>
        <v>#DIV/0!</v>
      </c>
      <c r="R17" s="18">
        <f>(1245.69/(F17+273.15))+3.8275+0.00211*(35-G18)</f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11.941370388885369</v>
      </c>
      <c r="W17" s="18">
        <v>-5.7493759226184871</v>
      </c>
      <c r="X17" s="18" t="e">
        <f>Q17-(H17*(V17+(W17*Q17)))</f>
        <v>#DIV/0!</v>
      </c>
      <c r="Y17" s="18">
        <f t="shared" si="17"/>
        <v>0</v>
      </c>
    </row>
    <row r="18" spans="4:25" x14ac:dyDescent="0.2">
      <c r="D18" s="16">
        <v>0.45833333333333331</v>
      </c>
      <c r="E18" s="17">
        <v>43637</v>
      </c>
      <c r="F18" s="18">
        <v>25</v>
      </c>
      <c r="G18" s="18">
        <v>29.6</v>
      </c>
      <c r="H18" s="18">
        <v>9.5E-4</v>
      </c>
      <c r="I18" s="18" t="e">
        <f>R18+(LOG10((X18-S18)/(T18-(X18*U18))))</f>
        <v>#DIV/0!</v>
      </c>
      <c r="J18" s="18" t="e">
        <f>R18+(LOG10((Q18-S18)/(T18-(Q18*U18))))</f>
        <v>#DIV/0!</v>
      </c>
      <c r="K18" s="30"/>
      <c r="L18" s="30"/>
      <c r="M18" s="30"/>
      <c r="N18" s="31"/>
      <c r="O18" s="31"/>
      <c r="P18" s="31"/>
      <c r="Q18" s="18" t="e">
        <f>((O18-L18-(P18-M18))/(N18-K18-(P18-M18)))</f>
        <v>#DIV/0!</v>
      </c>
      <c r="R18" s="18">
        <f>(1245.69/(F18+273.15))+3.8275+0.00211*(35-G19)</f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11.941370388885369</v>
      </c>
      <c r="W18" s="18">
        <v>-5.7493759226184871</v>
      </c>
      <c r="X18" s="18" t="e">
        <f>Q18-(H18*(V18+(W18*Q18)))</f>
        <v>#DIV/0!</v>
      </c>
      <c r="Y18" s="18">
        <f t="shared" si="17"/>
        <v>0</v>
      </c>
    </row>
    <row r="19" spans="4:25" x14ac:dyDescent="0.2">
      <c r="D19" s="16">
        <v>0.45833333333333331</v>
      </c>
      <c r="E19" s="17">
        <v>43637</v>
      </c>
      <c r="F19" s="18">
        <v>25</v>
      </c>
      <c r="G19" s="18">
        <v>29.6</v>
      </c>
      <c r="H19" s="18">
        <v>9.5E-4</v>
      </c>
      <c r="I19" s="18" t="e">
        <f t="shared" ref="I19:I26" si="18">R19+(LOG10((X19-S19)/(T19-(X19*U19))))</f>
        <v>#DIV/0!</v>
      </c>
      <c r="J19" s="18" t="e">
        <f t="shared" ref="J19:J26" si="19">R19+(LOG10((Q19-S19)/(T19-(Q19*U19))))</f>
        <v>#DIV/0!</v>
      </c>
      <c r="K19" s="30"/>
      <c r="L19" s="30"/>
      <c r="M19" s="30"/>
      <c r="N19" s="31"/>
      <c r="O19" s="31"/>
      <c r="P19" s="31"/>
      <c r="Q19" s="18" t="e">
        <f>((O19-L19-(P19-M19))/(N19-K19-(P19-M19)))</f>
        <v>#DIV/0!</v>
      </c>
      <c r="R19" s="18">
        <f t="shared" ref="R19:R32" si="20">(1245.69/(F19+273.15))+3.8275+0.00211*(35-G19)</f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11.941370388885369</v>
      </c>
      <c r="W19" s="18">
        <v>-5.7493759226184871</v>
      </c>
      <c r="X19" s="18" t="e">
        <f>Q19-(H19*(V19+(W19*Q19)))</f>
        <v>#DIV/0!</v>
      </c>
      <c r="Y19" s="18">
        <f t="shared" si="17"/>
        <v>0</v>
      </c>
    </row>
    <row r="20" spans="4:25" x14ac:dyDescent="0.2">
      <c r="D20" s="16">
        <v>0.45833333333333331</v>
      </c>
      <c r="E20" s="17">
        <v>43637</v>
      </c>
      <c r="F20" s="18">
        <v>25</v>
      </c>
      <c r="G20" s="18">
        <v>29.6</v>
      </c>
      <c r="H20" s="18">
        <v>9.5E-4</v>
      </c>
      <c r="I20" s="18" t="e">
        <f t="shared" si="18"/>
        <v>#DIV/0!</v>
      </c>
      <c r="J20" s="18" t="e">
        <f t="shared" si="19"/>
        <v>#DIV/0!</v>
      </c>
      <c r="K20" s="30"/>
      <c r="L20" s="30"/>
      <c r="M20" s="30"/>
      <c r="N20" s="31"/>
      <c r="O20" s="31"/>
      <c r="P20" s="31"/>
      <c r="Q20" s="18" t="e">
        <f>((O20-L20-(P20-M20))/(N20-K20-(P20-M20)))</f>
        <v>#DIV/0!</v>
      </c>
      <c r="R20" s="18">
        <f t="shared" si="20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11.941370388885369</v>
      </c>
      <c r="W20" s="18">
        <v>-5.7493759226184871</v>
      </c>
      <c r="X20" s="18" t="e">
        <f t="shared" ref="X20:X26" si="21">Q20-(H20*(V20+(W20*Q20)))</f>
        <v>#DIV/0!</v>
      </c>
      <c r="Y20" s="18">
        <f t="shared" si="17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si="18"/>
        <v>#DIV/0!</v>
      </c>
      <c r="J21" s="18" t="e">
        <f t="shared" si="19"/>
        <v>#DIV/0!</v>
      </c>
      <c r="K21" s="30"/>
      <c r="L21" s="30"/>
      <c r="M21" s="30"/>
      <c r="N21" s="31"/>
      <c r="O21" s="31"/>
      <c r="P21" s="31"/>
      <c r="Q21" s="18" t="e">
        <f t="shared" ref="Q21:Q26" si="22">((O21-L21-(P21-M21))/(N21-K21-(P21-M21)))</f>
        <v>#DIV/0!</v>
      </c>
      <c r="R21" s="18">
        <f t="shared" si="20"/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11.941370388885369</v>
      </c>
      <c r="W21" s="18">
        <v>-5.7493759226184871</v>
      </c>
      <c r="X21" s="18" t="e">
        <f t="shared" si="21"/>
        <v>#DIV/0!</v>
      </c>
      <c r="Y21" s="18">
        <f t="shared" si="17"/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8"/>
        <v>#DIV/0!</v>
      </c>
      <c r="J22" s="18" t="e">
        <f t="shared" si="19"/>
        <v>#DIV/0!</v>
      </c>
      <c r="K22" s="30"/>
      <c r="L22" s="30"/>
      <c r="M22" s="30"/>
      <c r="N22" s="31"/>
      <c r="O22" s="31"/>
      <c r="P22" s="31"/>
      <c r="Q22" s="18" t="e">
        <f t="shared" si="22"/>
        <v>#DIV/0!</v>
      </c>
      <c r="R22" s="18">
        <f t="shared" si="20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11.941370388885369</v>
      </c>
      <c r="W22" s="18">
        <v>-5.7493759226184871</v>
      </c>
      <c r="X22" s="18" t="e">
        <f t="shared" si="21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 t="shared" si="18"/>
        <v>#DIV/0!</v>
      </c>
      <c r="J23" s="18" t="e">
        <f t="shared" si="19"/>
        <v>#DIV/0!</v>
      </c>
      <c r="K23" s="30"/>
      <c r="L23" s="30"/>
      <c r="M23" s="30"/>
      <c r="N23" s="31"/>
      <c r="O23" s="31"/>
      <c r="P23" s="31"/>
      <c r="Q23" s="18" t="e">
        <f t="shared" si="22"/>
        <v>#DIV/0!</v>
      </c>
      <c r="R23" s="18">
        <f t="shared" si="20"/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 t="shared" si="21"/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 t="shared" si="18"/>
        <v>#DIV/0!</v>
      </c>
      <c r="J24" s="18" t="e">
        <f t="shared" si="19"/>
        <v>#DIV/0!</v>
      </c>
      <c r="K24" s="30"/>
      <c r="L24" s="30"/>
      <c r="M24" s="30"/>
      <c r="N24" s="31"/>
      <c r="O24" s="31"/>
      <c r="P24" s="31"/>
      <c r="Q24" s="18" t="e">
        <f t="shared" si="22"/>
        <v>#DIV/0!</v>
      </c>
      <c r="R24" s="18">
        <f t="shared" si="20"/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 t="shared" si="21"/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si="18"/>
        <v>#DIV/0!</v>
      </c>
      <c r="J25" s="18" t="e">
        <f t="shared" si="19"/>
        <v>#DIV/0!</v>
      </c>
      <c r="K25" s="30"/>
      <c r="L25" s="30"/>
      <c r="M25" s="30"/>
      <c r="N25" s="31"/>
      <c r="O25" s="31"/>
      <c r="P25" s="31"/>
      <c r="Q25" s="18" t="e">
        <f t="shared" si="22"/>
        <v>#DIV/0!</v>
      </c>
      <c r="R25" s="18">
        <f t="shared" si="20"/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 t="shared" si="21"/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 t="shared" si="22"/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si="21"/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>R27+(LOG10((X27-S27)/(T27-(X27*U27))))</f>
        <v>#DIV/0!</v>
      </c>
      <c r="J27" s="18" t="e">
        <f>R27+(LOG10((Q27-S27)/(T27-(Q27*U27))))</f>
        <v>#DIV/0!</v>
      </c>
      <c r="K27" s="30"/>
      <c r="L27" s="30"/>
      <c r="M27" s="30"/>
      <c r="N27" s="31"/>
      <c r="O27" s="31"/>
      <c r="P27" s="31"/>
      <c r="Q27" s="18" t="e">
        <f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11.941370388885399</v>
      </c>
      <c r="W27" s="18">
        <v>-5.7493759226184897</v>
      </c>
      <c r="X27" s="18" t="e">
        <f>Q27-(H27*(V27+(W27*Q27)))</f>
        <v>#DIV/0!</v>
      </c>
      <c r="Y27" s="18">
        <f>M27-P27</f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>R28+(LOG10((X28-S28)/(T28-(X28*U28))))</f>
        <v>#DIV/0!</v>
      </c>
      <c r="J28" s="18" t="e">
        <f>R28+(LOG10((Q28-S28)/(T28-(Q28*U28))))</f>
        <v>#DIV/0!</v>
      </c>
      <c r="K28" s="30"/>
      <c r="L28" s="30"/>
      <c r="M28" s="30"/>
      <c r="N28" s="31"/>
      <c r="O28" s="31"/>
      <c r="P28" s="31"/>
      <c r="Q28" s="18" t="e">
        <f>((O28-L28-(P28-M28))/(N28-K28-(P28-M28)))</f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11.941370388885399</v>
      </c>
      <c r="W28" s="18">
        <v>-5.7493759226184897</v>
      </c>
      <c r="X28" s="18" t="e">
        <f>Q28-(H28*(V28+(W28*Q28)))</f>
        <v>#DIV/0!</v>
      </c>
      <c r="Y28" s="18">
        <f>M28-P28</f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ref="I29:I32" si="23">R29+(LOG10((X29-S29)/(T29-(X29*U29))))</f>
        <v>#DIV/0!</v>
      </c>
      <c r="J29" s="18" t="e">
        <f t="shared" ref="J29:J32" si="24">R29+(LOG10((Q29-S29)/(T29-(Q29*U29))))</f>
        <v>#DIV/0!</v>
      </c>
      <c r="K29" s="30"/>
      <c r="L29" s="30"/>
      <c r="M29" s="30"/>
      <c r="N29" s="31"/>
      <c r="O29" s="31"/>
      <c r="P29" s="31"/>
      <c r="Q29" s="18" t="e">
        <f t="shared" ref="Q29:Q32" si="25">((O29-L29-(P29-M29))/(N29-K29-(P29-M29)))</f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11.941370388885399</v>
      </c>
      <c r="W29" s="18">
        <v>-5.7493759226184897</v>
      </c>
      <c r="X29" s="18" t="e">
        <f t="shared" ref="X29:X32" si="26">Q29-(H29*(V29+(W29*Q29)))</f>
        <v>#DIV/0!</v>
      </c>
      <c r="Y29" s="18">
        <f t="shared" ref="Y29:Y32" si="27">M29-P29</f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23"/>
        <v>#DIV/0!</v>
      </c>
      <c r="J30" s="18" t="e">
        <f t="shared" si="24"/>
        <v>#DIV/0!</v>
      </c>
      <c r="K30" s="30"/>
      <c r="L30" s="30"/>
      <c r="M30" s="30"/>
      <c r="N30" s="31"/>
      <c r="O30" s="31"/>
      <c r="P30" s="31"/>
      <c r="Q30" s="18" t="e">
        <f t="shared" si="25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11.941370388885399</v>
      </c>
      <c r="W30" s="18">
        <v>-5.7493759226184897</v>
      </c>
      <c r="X30" s="18" t="e">
        <f t="shared" si="26"/>
        <v>#DIV/0!</v>
      </c>
      <c r="Y30" s="18">
        <f t="shared" si="2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23"/>
        <v>#DIV/0!</v>
      </c>
      <c r="J31" s="18" t="e">
        <f t="shared" si="24"/>
        <v>#DIV/0!</v>
      </c>
      <c r="K31" s="30"/>
      <c r="L31" s="30"/>
      <c r="M31" s="30"/>
      <c r="N31" s="31"/>
      <c r="O31" s="31"/>
      <c r="P31" s="31"/>
      <c r="Q31" s="18" t="e">
        <f t="shared" si="25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11.941370388885399</v>
      </c>
      <c r="W31" s="18">
        <v>-5.7493759226184897</v>
      </c>
      <c r="X31" s="18" t="e">
        <f t="shared" si="26"/>
        <v>#DIV/0!</v>
      </c>
      <c r="Y31" s="18">
        <f t="shared" si="2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23"/>
        <v>#DIV/0!</v>
      </c>
      <c r="J32" s="18" t="e">
        <f t="shared" si="24"/>
        <v>#DIV/0!</v>
      </c>
      <c r="K32" s="30"/>
      <c r="L32" s="30"/>
      <c r="M32" s="30"/>
      <c r="N32" s="31"/>
      <c r="O32" s="31"/>
      <c r="P32" s="31"/>
      <c r="Q32" s="18" t="e">
        <f t="shared" si="25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11.941370388885399</v>
      </c>
      <c r="W32" s="18">
        <v>-5.7493759226184897</v>
      </c>
      <c r="X32" s="18" t="e">
        <f t="shared" si="26"/>
        <v>#DIV/0!</v>
      </c>
      <c r="Y32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0.14000000000000001</v>
      </c>
      <c r="C2" s="3">
        <v>338.96600000000001</v>
      </c>
      <c r="D2" s="3">
        <v>-7.0000000000000007E-2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0.06</v>
      </c>
      <c r="H3" s="5">
        <f>B252</f>
        <v>0.01</v>
      </c>
      <c r="I3" s="5">
        <f>B650</f>
        <v>0.04</v>
      </c>
      <c r="J3" s="5">
        <f>B1091</f>
        <v>0.13</v>
      </c>
      <c r="K3" s="6">
        <f>D252</f>
        <v>0.65</v>
      </c>
      <c r="L3" s="6">
        <f>D650</f>
        <v>0.34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0.48</v>
      </c>
      <c r="C4" s="3">
        <v>339.73</v>
      </c>
      <c r="D4" s="3">
        <v>0.09</v>
      </c>
    </row>
    <row r="5" spans="1:16" x14ac:dyDescent="0.2">
      <c r="A5" s="4">
        <v>340.11099999999999</v>
      </c>
      <c r="B5" s="4">
        <v>0.45</v>
      </c>
      <c r="C5" s="3">
        <v>340.11099999999999</v>
      </c>
      <c r="D5" s="3">
        <v>0.01</v>
      </c>
      <c r="P5" s="9"/>
    </row>
    <row r="6" spans="1:16" x14ac:dyDescent="0.2">
      <c r="A6" s="4">
        <v>340.49299999999999</v>
      </c>
      <c r="B6" s="4">
        <v>0.3</v>
      </c>
      <c r="C6" s="3">
        <v>340.49299999999999</v>
      </c>
      <c r="D6" s="3">
        <v>-0.25</v>
      </c>
    </row>
    <row r="7" spans="1:16" x14ac:dyDescent="0.2">
      <c r="A7" s="4">
        <v>340.875</v>
      </c>
      <c r="B7" s="4">
        <v>0.05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0.06</v>
      </c>
      <c r="C8" s="3">
        <v>341.25599999999997</v>
      </c>
      <c r="D8" s="3">
        <v>0.52</v>
      </c>
    </row>
    <row r="9" spans="1:16" x14ac:dyDescent="0.2">
      <c r="A9" s="4">
        <v>341.63799999999998</v>
      </c>
      <c r="B9" s="4">
        <v>0.33</v>
      </c>
      <c r="C9" s="3">
        <v>341.63799999999998</v>
      </c>
      <c r="D9" s="3">
        <v>1.54</v>
      </c>
    </row>
    <row r="10" spans="1:16" x14ac:dyDescent="0.2">
      <c r="A10" s="4">
        <v>342.01900000000001</v>
      </c>
      <c r="B10" s="4">
        <v>0.73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0.73</v>
      </c>
      <c r="C12" s="3">
        <v>342.78199999999998</v>
      </c>
      <c r="D12" s="3">
        <v>0.47</v>
      </c>
    </row>
    <row r="13" spans="1:16" x14ac:dyDescent="0.2">
      <c r="A13" s="4">
        <v>343.16300000000001</v>
      </c>
      <c r="B13" s="4">
        <v>0.31</v>
      </c>
      <c r="C13" s="3">
        <v>343.16300000000001</v>
      </c>
      <c r="D13" s="3">
        <v>-0.47</v>
      </c>
    </row>
    <row r="14" spans="1:16" x14ac:dyDescent="0.2">
      <c r="A14" s="4">
        <v>343.54399999999998</v>
      </c>
      <c r="B14" s="4">
        <v>-0.02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0.28999999999999998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1.74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2.59</v>
      </c>
      <c r="C18" s="3">
        <v>345.06900000000002</v>
      </c>
      <c r="D18" s="3">
        <v>0.56999999999999995</v>
      </c>
    </row>
    <row r="19" spans="1:4" x14ac:dyDescent="0.2">
      <c r="A19" s="4">
        <v>345.45</v>
      </c>
      <c r="B19" s="4">
        <v>0.36</v>
      </c>
      <c r="C19" s="3">
        <v>345.45</v>
      </c>
      <c r="D19" s="3">
        <v>0.77</v>
      </c>
    </row>
    <row r="20" spans="1:4" x14ac:dyDescent="0.2">
      <c r="A20" s="4">
        <v>345.83100000000002</v>
      </c>
      <c r="B20" s="4">
        <v>-0.14000000000000001</v>
      </c>
      <c r="C20" s="3">
        <v>345.83100000000002</v>
      </c>
      <c r="D20" s="3">
        <v>-0.19</v>
      </c>
    </row>
    <row r="21" spans="1:4" x14ac:dyDescent="0.2">
      <c r="A21" s="4">
        <v>346.21199999999999</v>
      </c>
      <c r="B21" s="4">
        <v>0.55000000000000004</v>
      </c>
      <c r="C21" s="3">
        <v>346.21199999999999</v>
      </c>
      <c r="D21" s="3">
        <v>-0.32</v>
      </c>
    </row>
    <row r="22" spans="1:4" x14ac:dyDescent="0.2">
      <c r="A22" s="4">
        <v>346.59300000000002</v>
      </c>
      <c r="B22" s="4">
        <v>0.06</v>
      </c>
      <c r="C22" s="3">
        <v>346.59300000000002</v>
      </c>
      <c r="D22" s="3">
        <v>-0.05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0.2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0.51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0.54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0.61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0.61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0.61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0.63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0.64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0.64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0.64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0.65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0.65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0.66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0.66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0.66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0.66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0.66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0.65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0.64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0.64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0.27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0.27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0.27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0.28000000000000003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0.28000000000000003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0.28000000000000003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0.28000000000000003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0.28000000000000003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0.28000000000000003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0.28000000000000003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0.28000000000000003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0.28000000000000003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0.28999999999999998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0.28999999999999998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0.28999999999999998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0.28999999999999998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0.28999999999999998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0.28999999999999998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0.28999999999999998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0.28999999999999998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0.28999999999999998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0.28999999999999998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0.31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0.31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0.31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0.32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0.32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0.33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0.34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0.34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0.34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0.34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0.34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0.34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0.34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0.34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0.34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0.34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0.33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0.33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0.32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1.78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1.79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1.8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1.79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1.79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1.8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1.76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1.78</v>
      </c>
    </row>
    <row r="1900" spans="1:4" x14ac:dyDescent="0.2">
      <c r="A1900" s="4">
        <v>982.96400000000006</v>
      </c>
      <c r="B1900" s="4">
        <v>1.71</v>
      </c>
      <c r="C1900" s="3">
        <v>982.96400000000006</v>
      </c>
      <c r="D1900" s="3">
        <v>1.8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1.8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1.76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1.74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1.76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1.72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1.71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1.66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1.64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1.67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1.4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1.56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1.56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1.51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1.44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1.48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1.47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1.48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1.4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1.43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1.43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1.38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1.36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1.35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1.32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1.37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1.33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1.25</v>
      </c>
      <c r="C2005" s="3">
        <v>1013.263</v>
      </c>
      <c r="D2005" s="3">
        <v>1.28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1.28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1.28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1.1299999999999999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0.89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-0.09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-0.05</v>
      </c>
      <c r="I3" s="5">
        <f>B650</f>
        <v>-0.02</v>
      </c>
      <c r="J3" s="5">
        <f>B1091</f>
        <v>7.0000000000000007E-2</v>
      </c>
      <c r="K3" s="6">
        <f>D252</f>
        <v>0.65</v>
      </c>
      <c r="L3" s="6">
        <f>D650</f>
        <v>0.3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-0.17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0.89</v>
      </c>
      <c r="C8" s="3">
        <v>341.25599999999997</v>
      </c>
      <c r="D8" s="3">
        <v>-0.27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-0.28999999999999998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-7.0000000000000007E-2</v>
      </c>
    </row>
    <row r="11" spans="1:16" x14ac:dyDescent="0.2">
      <c r="A11" s="4">
        <v>342.4</v>
      </c>
      <c r="B11" s="4">
        <v>0.28999999999999998</v>
      </c>
      <c r="C11" s="3">
        <v>342.4</v>
      </c>
      <c r="D11" s="3">
        <v>-0.21</v>
      </c>
    </row>
    <row r="12" spans="1:16" x14ac:dyDescent="0.2">
      <c r="A12" s="4">
        <v>342.78199999999998</v>
      </c>
      <c r="B12" s="4">
        <v>0.44</v>
      </c>
      <c r="C12" s="3">
        <v>342.78199999999998</v>
      </c>
      <c r="D12" s="3">
        <v>0.06</v>
      </c>
    </row>
    <row r="13" spans="1:16" x14ac:dyDescent="0.2">
      <c r="A13" s="4">
        <v>343.16300000000001</v>
      </c>
      <c r="B13" s="4">
        <v>0.05</v>
      </c>
      <c r="C13" s="3">
        <v>343.16300000000001</v>
      </c>
      <c r="D13" s="3">
        <v>0.53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-0.28000000000000003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-7.0000000000000007E-2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0.27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0.26</v>
      </c>
    </row>
    <row r="18" spans="1:4" x14ac:dyDescent="0.2">
      <c r="A18" s="4">
        <v>345.06900000000002</v>
      </c>
      <c r="B18" s="4">
        <v>0.21</v>
      </c>
      <c r="C18" s="3">
        <v>345.06900000000002</v>
      </c>
      <c r="D18" s="3">
        <v>0.04</v>
      </c>
    </row>
    <row r="19" spans="1:4" x14ac:dyDescent="0.2">
      <c r="A19" s="4">
        <v>345.45</v>
      </c>
      <c r="B19" s="4">
        <v>0.56000000000000005</v>
      </c>
      <c r="C19" s="3">
        <v>345.45</v>
      </c>
      <c r="D19" s="3">
        <v>-0.35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-0.66</v>
      </c>
    </row>
    <row r="21" spans="1:4" x14ac:dyDescent="0.2">
      <c r="A21" s="4">
        <v>346.21199999999999</v>
      </c>
      <c r="B21" s="4">
        <v>-7.0000000000000007E-2</v>
      </c>
      <c r="C21" s="3">
        <v>346.21199999999999</v>
      </c>
      <c r="D21" s="3">
        <v>-0.38</v>
      </c>
    </row>
    <row r="22" spans="1:4" x14ac:dyDescent="0.2">
      <c r="A22" s="4">
        <v>346.59300000000002</v>
      </c>
      <c r="B22" s="4">
        <v>-0.02</v>
      </c>
      <c r="C22" s="3">
        <v>346.59300000000002</v>
      </c>
      <c r="D22" s="3">
        <v>-0.14000000000000001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0.19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0.21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0.57999999999999996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0.57999999999999996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0.59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0.59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0.57999999999999996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0.57999999999999996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0.57999999999999996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0.57999999999999996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0.56999999999999995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0.56999999999999995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0.56999999999999995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0.56000000000000005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0.56000000000000005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0.56000000000000005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0.55000000000000004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0.55000000000000004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0.23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0.23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0.23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0.23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0.23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0.23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0.24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0.24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0.24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0.24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0.25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0.25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0.25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0.25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0.25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0.25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0.26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0.26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0.26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0.26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0.26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0.26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0.27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0.27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0.27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0.27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0.28000000000000003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0.28000000000000003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0.28000000000000003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0.28000000000000003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0.28000000000000003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0.28000000000000003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0.28999999999999998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0.28999999999999998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0.28999999999999998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0.28999999999999998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0.28999999999999998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0.28999999999999998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0.28999999999999998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0.28999999999999998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0.28999999999999998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0.28999999999999998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0.28999999999999998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0.28000000000000003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0.28000000000000003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0.27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0.27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0.23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0.22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0.22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0.21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0.21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0.21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0.19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0.19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0.19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0.19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0.18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0.18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0.18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0.17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0.17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0.17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1.37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1.63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1.62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1.76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1.77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1.76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1.76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1.46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1.44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1.42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1.45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1.45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1.31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1.46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1.32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1.29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0.99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0.96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0.95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0.95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0.94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0.93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0.92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0.94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0.86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0.83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0.81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0.8</v>
      </c>
    </row>
    <row r="2049" spans="1:4" x14ac:dyDescent="0.2">
      <c r="A2049" s="4">
        <v>1025.7739999999999</v>
      </c>
      <c r="B2049" s="4">
        <v>0.84</v>
      </c>
      <c r="C2049" s="3">
        <v>1025.7739999999999</v>
      </c>
      <c r="D2049" s="3">
        <v>0.8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-0.18</v>
      </c>
      <c r="C2" s="3">
        <v>338.96600000000001</v>
      </c>
      <c r="D2" s="3">
        <v>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</v>
      </c>
      <c r="C3" s="3">
        <v>339.34800000000001</v>
      </c>
      <c r="D3" s="3">
        <v>0.34</v>
      </c>
      <c r="H3" s="5">
        <f>B252</f>
        <v>-0.01</v>
      </c>
      <c r="I3" s="5">
        <f>B650</f>
        <v>0.03</v>
      </c>
      <c r="J3" s="5">
        <f>B1091</f>
        <v>0.12</v>
      </c>
      <c r="K3" s="6">
        <f>D252</f>
        <v>0.6</v>
      </c>
      <c r="L3" s="6">
        <f>D650</f>
        <v>0.44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-0.09</v>
      </c>
      <c r="C4" s="3">
        <v>339.73</v>
      </c>
      <c r="D4" s="3">
        <v>0.21</v>
      </c>
    </row>
    <row r="5" spans="1:16" x14ac:dyDescent="0.2">
      <c r="A5" s="4">
        <v>340.11099999999999</v>
      </c>
      <c r="B5" s="4">
        <v>0.03</v>
      </c>
      <c r="C5" s="3">
        <v>340.11099999999999</v>
      </c>
      <c r="D5" s="3">
        <v>0.12</v>
      </c>
    </row>
    <row r="6" spans="1:16" x14ac:dyDescent="0.2">
      <c r="A6" s="4">
        <v>340.49299999999999</v>
      </c>
      <c r="B6" s="4">
        <v>-0.08</v>
      </c>
      <c r="C6" s="3">
        <v>340.49299999999999</v>
      </c>
      <c r="D6" s="3">
        <v>-0.02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0.41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-0.04</v>
      </c>
      <c r="C9" s="3">
        <v>341.63799999999998</v>
      </c>
      <c r="D9" s="3">
        <v>0.36</v>
      </c>
    </row>
    <row r="10" spans="1:16" x14ac:dyDescent="0.2">
      <c r="A10" s="4">
        <v>342.01900000000001</v>
      </c>
      <c r="B10" s="4">
        <v>-0.02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-0.18</v>
      </c>
      <c r="C11" s="3">
        <v>342.4</v>
      </c>
      <c r="D11" s="3">
        <v>0.78</v>
      </c>
    </row>
    <row r="12" spans="1:16" x14ac:dyDescent="0.2">
      <c r="A12" s="4">
        <v>342.78199999999998</v>
      </c>
      <c r="B12" s="4">
        <v>0.02</v>
      </c>
      <c r="C12" s="3">
        <v>342.78199999999998</v>
      </c>
      <c r="D12" s="3">
        <v>0.15</v>
      </c>
    </row>
    <row r="13" spans="1:16" x14ac:dyDescent="0.2">
      <c r="A13" s="4">
        <v>343.16300000000001</v>
      </c>
      <c r="B13" s="4">
        <v>-0.21</v>
      </c>
      <c r="C13" s="3">
        <v>343.16300000000001</v>
      </c>
      <c r="D13" s="3">
        <v>0.71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0.48</v>
      </c>
    </row>
    <row r="15" spans="1:16" x14ac:dyDescent="0.2">
      <c r="A15" s="4">
        <v>343.92599999999999</v>
      </c>
      <c r="B15" s="4">
        <v>0.75</v>
      </c>
      <c r="C15" s="3">
        <v>343.92599999999999</v>
      </c>
      <c r="D15" s="3">
        <v>0.56000000000000005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0.54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0.21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-0.26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-0.74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-0.37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-0.08</v>
      </c>
      <c r="C22" s="3">
        <v>346.59300000000002</v>
      </c>
      <c r="D22" s="3">
        <v>0.6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0.28999999999999998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1.48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1.56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1.57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1.37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1.38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1.41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1.4</v>
      </c>
    </row>
    <row r="1999" spans="1:4" x14ac:dyDescent="0.2">
      <c r="A1999" s="4">
        <v>1011.548</v>
      </c>
      <c r="B1999" s="4">
        <v>1.37</v>
      </c>
      <c r="C1999" s="3">
        <v>1011.548</v>
      </c>
      <c r="D1999" s="3">
        <v>1.45</v>
      </c>
    </row>
    <row r="2000" spans="1:4" x14ac:dyDescent="0.2">
      <c r="A2000" s="4">
        <v>1011.8339999999999</v>
      </c>
      <c r="B2000" s="4">
        <v>1.35</v>
      </c>
      <c r="C2000" s="3">
        <v>1011.8339999999999</v>
      </c>
      <c r="D2000" s="3">
        <v>1.43</v>
      </c>
    </row>
    <row r="2001" spans="1:4" x14ac:dyDescent="0.2">
      <c r="A2001" s="4">
        <v>1012.12</v>
      </c>
      <c r="B2001" s="4">
        <v>1.31</v>
      </c>
      <c r="C2001" s="3">
        <v>1012.12</v>
      </c>
      <c r="D2001" s="3">
        <v>1.38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1.29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0.96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0.95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0.84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0.4</v>
      </c>
      <c r="C2" s="3">
        <v>338.96600000000001</v>
      </c>
      <c r="D2" s="3">
        <v>-0.22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0.98</v>
      </c>
      <c r="C3" s="3">
        <v>339.34800000000001</v>
      </c>
      <c r="D3" s="3">
        <v>-7.0000000000000007E-2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0.57999999999999996</v>
      </c>
      <c r="L3" s="6">
        <f>D650</f>
        <v>0.44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-0.04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0.76</v>
      </c>
      <c r="C6" s="3">
        <v>340.49299999999999</v>
      </c>
      <c r="D6" s="3">
        <v>0.35</v>
      </c>
    </row>
    <row r="7" spans="1:16" x14ac:dyDescent="0.2">
      <c r="A7" s="4">
        <v>340.875</v>
      </c>
      <c r="B7" s="4">
        <v>-0.03</v>
      </c>
      <c r="C7" s="3">
        <v>340.875</v>
      </c>
      <c r="D7" s="3">
        <v>-0.12</v>
      </c>
    </row>
    <row r="8" spans="1:16" x14ac:dyDescent="0.2">
      <c r="A8" s="4">
        <v>341.25599999999997</v>
      </c>
      <c r="B8" s="4">
        <v>0.21</v>
      </c>
      <c r="C8" s="3">
        <v>341.25599999999997</v>
      </c>
      <c r="D8" s="3">
        <v>-0.09</v>
      </c>
    </row>
    <row r="9" spans="1:16" x14ac:dyDescent="0.2">
      <c r="A9" s="4">
        <v>341.63799999999998</v>
      </c>
      <c r="B9" s="4">
        <v>0.09</v>
      </c>
      <c r="C9" s="3">
        <v>341.63799999999998</v>
      </c>
      <c r="D9" s="3">
        <v>-7.0000000000000007E-2</v>
      </c>
    </row>
    <row r="10" spans="1:16" x14ac:dyDescent="0.2">
      <c r="A10" s="4">
        <v>342.01900000000001</v>
      </c>
      <c r="B10" s="4">
        <v>0.6</v>
      </c>
      <c r="C10" s="3">
        <v>342.01900000000001</v>
      </c>
      <c r="D10" s="3">
        <v>0.37</v>
      </c>
    </row>
    <row r="11" spans="1:16" x14ac:dyDescent="0.2">
      <c r="A11" s="4">
        <v>342.4</v>
      </c>
      <c r="B11" s="4">
        <v>0.2</v>
      </c>
      <c r="C11" s="3">
        <v>342.4</v>
      </c>
      <c r="D11" s="3">
        <v>0.12</v>
      </c>
      <c r="H11" s="8"/>
    </row>
    <row r="12" spans="1:16" x14ac:dyDescent="0.2">
      <c r="A12" s="4">
        <v>342.78199999999998</v>
      </c>
      <c r="B12" s="4">
        <v>0.13</v>
      </c>
      <c r="C12" s="3">
        <v>342.78199999999998</v>
      </c>
      <c r="D12" s="3">
        <v>0.05</v>
      </c>
    </row>
    <row r="13" spans="1:16" x14ac:dyDescent="0.2">
      <c r="A13" s="4">
        <v>343.16300000000001</v>
      </c>
      <c r="B13" s="4">
        <v>-0.23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-0.05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0.14000000000000001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0.73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0.13</v>
      </c>
      <c r="C18" s="3">
        <v>345.06900000000002</v>
      </c>
      <c r="D18" s="3">
        <v>0.33</v>
      </c>
    </row>
    <row r="19" spans="1:4" x14ac:dyDescent="0.2">
      <c r="A19" s="4">
        <v>345.45</v>
      </c>
      <c r="B19" s="4">
        <v>-0.01</v>
      </c>
      <c r="C19" s="3">
        <v>345.45</v>
      </c>
      <c r="D19" s="3">
        <v>-0.19</v>
      </c>
    </row>
    <row r="20" spans="1:4" x14ac:dyDescent="0.2">
      <c r="A20" s="4">
        <v>345.83100000000002</v>
      </c>
      <c r="B20" s="4">
        <v>-0.54</v>
      </c>
      <c r="C20" s="3">
        <v>345.83100000000002</v>
      </c>
      <c r="D20" s="3">
        <v>-0.45</v>
      </c>
    </row>
    <row r="21" spans="1:4" x14ac:dyDescent="0.2">
      <c r="A21" s="4">
        <v>346.21199999999999</v>
      </c>
      <c r="B21" s="4">
        <v>-0.5</v>
      </c>
      <c r="C21" s="3">
        <v>346.21199999999999</v>
      </c>
      <c r="D21" s="3">
        <v>-0.01</v>
      </c>
    </row>
    <row r="22" spans="1:4" x14ac:dyDescent="0.2">
      <c r="A22" s="4">
        <v>346.59300000000002</v>
      </c>
      <c r="B22" s="4">
        <v>-0.26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1.81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1.78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1.82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1.8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1.78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1.8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1.8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1.46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1.44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1.18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1.36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1.4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1.34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1.29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-0.24</v>
      </c>
      <c r="C2" s="3">
        <v>338.96600000000001</v>
      </c>
      <c r="D2" s="3">
        <v>-0.28999999999999998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-0.04</v>
      </c>
      <c r="C3" s="3">
        <v>339.34800000000001</v>
      </c>
      <c r="D3" s="3">
        <v>-0.15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0.62</v>
      </c>
      <c r="L3" s="6">
        <f>D650</f>
        <v>0.18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-0.05</v>
      </c>
      <c r="C4" s="3">
        <v>339.73</v>
      </c>
      <c r="D4" s="3">
        <v>-7.0000000000000007E-2</v>
      </c>
    </row>
    <row r="5" spans="1:16" x14ac:dyDescent="0.2">
      <c r="A5" s="4">
        <v>340.11099999999999</v>
      </c>
      <c r="B5" s="4">
        <v>-0.06</v>
      </c>
      <c r="C5" s="3">
        <v>340.11099999999999</v>
      </c>
      <c r="D5" s="3">
        <v>-0.01</v>
      </c>
    </row>
    <row r="6" spans="1:16" x14ac:dyDescent="0.2">
      <c r="A6" s="4">
        <v>340.49299999999999</v>
      </c>
      <c r="B6" s="4">
        <v>-0.03</v>
      </c>
      <c r="C6" s="3">
        <v>340.49299999999999</v>
      </c>
      <c r="D6" s="3">
        <v>-0.1</v>
      </c>
    </row>
    <row r="7" spans="1:16" x14ac:dyDescent="0.2">
      <c r="A7" s="4">
        <v>340.875</v>
      </c>
      <c r="B7" s="4">
        <v>0.19</v>
      </c>
      <c r="C7" s="3">
        <v>340.875</v>
      </c>
      <c r="D7" s="3">
        <v>0.65</v>
      </c>
    </row>
    <row r="8" spans="1:16" x14ac:dyDescent="0.2">
      <c r="A8" s="4">
        <v>341.25599999999997</v>
      </c>
      <c r="B8" s="4">
        <v>0.09</v>
      </c>
      <c r="C8" s="3">
        <v>341.25599999999997</v>
      </c>
      <c r="D8" s="3">
        <v>0.02</v>
      </c>
    </row>
    <row r="9" spans="1:16" x14ac:dyDescent="0.2">
      <c r="A9" s="4">
        <v>341.63799999999998</v>
      </c>
      <c r="B9" s="4">
        <v>0.31</v>
      </c>
      <c r="C9" s="3">
        <v>341.63799999999998</v>
      </c>
      <c r="D9" s="3">
        <v>-0.08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0.28000000000000003</v>
      </c>
    </row>
    <row r="11" spans="1:16" x14ac:dyDescent="0.2">
      <c r="A11" s="4">
        <v>342.4</v>
      </c>
      <c r="B11" s="4">
        <v>0.6</v>
      </c>
      <c r="C11" s="3">
        <v>342.4</v>
      </c>
      <c r="D11" s="3">
        <v>0.45</v>
      </c>
    </row>
    <row r="12" spans="1:16" x14ac:dyDescent="0.2">
      <c r="A12" s="4">
        <v>342.78199999999998</v>
      </c>
      <c r="B12" s="4">
        <v>0.44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0.02</v>
      </c>
      <c r="C13" s="3">
        <v>343.16300000000001</v>
      </c>
      <c r="D13" s="3">
        <v>1.37</v>
      </c>
    </row>
    <row r="14" spans="1:16" x14ac:dyDescent="0.2">
      <c r="A14" s="4">
        <v>343.54399999999998</v>
      </c>
      <c r="B14" s="4">
        <v>0.25</v>
      </c>
      <c r="C14" s="3">
        <v>343.54399999999998</v>
      </c>
      <c r="D14" s="3">
        <v>0.12</v>
      </c>
    </row>
    <row r="15" spans="1:16" x14ac:dyDescent="0.2">
      <c r="A15" s="4">
        <v>343.92599999999999</v>
      </c>
      <c r="B15" s="4">
        <v>0.51</v>
      </c>
      <c r="C15" s="3">
        <v>343.92599999999999</v>
      </c>
      <c r="D15" s="3">
        <v>0.06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1.31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0.27</v>
      </c>
    </row>
    <row r="19" spans="1:4" x14ac:dyDescent="0.2">
      <c r="A19" s="4">
        <v>345.45</v>
      </c>
      <c r="B19" s="4">
        <v>0.45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-0.11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-0.23</v>
      </c>
      <c r="C21" s="3">
        <v>346.21199999999999</v>
      </c>
      <c r="D21" s="3">
        <v>0.86</v>
      </c>
    </row>
    <row r="22" spans="1:4" x14ac:dyDescent="0.2">
      <c r="A22" s="4">
        <v>346.59300000000002</v>
      </c>
      <c r="B22" s="4">
        <v>-7.0000000000000007E-2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0.28999999999999998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0.27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0.28000000000000003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0.35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0.21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0.17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0.17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0.17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0.17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0.17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0.17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0.17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0.16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0.16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0.16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0.15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0.15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0.15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0.15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0.15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0.15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0.15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0.15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0.15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0.15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0.15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0.15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0.15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0.15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0.15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0.15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0.15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0.15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0.15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0.15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0.15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0.15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0.15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0.16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0.16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0.16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0.16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0.16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0.17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0.17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0.17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0.17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0.18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0.18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0.18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0.18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0.18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0.18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0.18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0.18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0.18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0.18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0.18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0.18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0.18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0.18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0.18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0.18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0.18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0.18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0.18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0.18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0.18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0.18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0.18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0.18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0.18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0.18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0.18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0.18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0.18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0.18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0.18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0.18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0.18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0.18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0.18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0.18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0.18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0.18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0.17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0.17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0.17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0.17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0.17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0.17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0.17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0.17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0.17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0.16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0.16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0.16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0.15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0.15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0.15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0.14000000000000001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0.14000000000000001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0.14000000000000001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0.13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0.12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0.12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1.79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1.82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1.71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1.71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1.72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1.66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1.54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1.51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1.37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1.33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1.39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1.4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1.46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1.42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1.36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1.31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1.33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1.22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1.27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1.28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0.96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0.84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0.81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0.81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0.12</v>
      </c>
      <c r="C2" s="3">
        <v>338.96600000000001</v>
      </c>
      <c r="D2" s="3">
        <v>-0.04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0.18</v>
      </c>
      <c r="C3" s="3">
        <v>339.34800000000001</v>
      </c>
      <c r="D3" s="3">
        <v>0.05</v>
      </c>
      <c r="H3" s="5">
        <f>B252</f>
        <v>-0.08</v>
      </c>
      <c r="I3" s="5">
        <f>B650</f>
        <v>-0.04</v>
      </c>
      <c r="J3" s="5">
        <f>B1091</f>
        <v>0.05</v>
      </c>
      <c r="K3" s="6">
        <f>D252</f>
        <v>0.56999999999999995</v>
      </c>
      <c r="L3" s="6">
        <f>D650</f>
        <v>0.12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7.0000000000000007E-2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0.25</v>
      </c>
      <c r="C5" s="3">
        <v>340.11099999999999</v>
      </c>
      <c r="D5" s="3">
        <v>0.01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-0.21</v>
      </c>
    </row>
    <row r="7" spans="1:16" x14ac:dyDescent="0.2">
      <c r="A7" s="4">
        <v>340.875</v>
      </c>
      <c r="B7" s="4">
        <v>1.1299999999999999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0.18</v>
      </c>
      <c r="C8" s="3">
        <v>341.25599999999997</v>
      </c>
      <c r="D8" s="3">
        <v>1.02</v>
      </c>
    </row>
    <row r="9" spans="1:16" x14ac:dyDescent="0.2">
      <c r="A9" s="4">
        <v>341.63799999999998</v>
      </c>
      <c r="B9" s="4">
        <v>0.31</v>
      </c>
      <c r="C9" s="3">
        <v>341.63799999999998</v>
      </c>
      <c r="D9" s="3">
        <v>0.43</v>
      </c>
    </row>
    <row r="10" spans="1:16" x14ac:dyDescent="0.2">
      <c r="A10" s="4">
        <v>342.01900000000001</v>
      </c>
      <c r="B10" s="4">
        <v>0.6</v>
      </c>
      <c r="C10" s="3">
        <v>342.01900000000001</v>
      </c>
      <c r="D10" s="3">
        <v>0.49</v>
      </c>
    </row>
    <row r="11" spans="1:16" x14ac:dyDescent="0.2">
      <c r="A11" s="4">
        <v>342.4</v>
      </c>
      <c r="B11" s="4">
        <v>0.41</v>
      </c>
      <c r="C11" s="3">
        <v>342.4</v>
      </c>
      <c r="D11" s="3">
        <v>0.52</v>
      </c>
    </row>
    <row r="12" spans="1:16" x14ac:dyDescent="0.2">
      <c r="A12" s="4">
        <v>342.78199999999998</v>
      </c>
      <c r="B12" s="4">
        <v>1.6</v>
      </c>
      <c r="C12" s="3">
        <v>342.78199999999998</v>
      </c>
      <c r="D12" s="3">
        <v>-0.11</v>
      </c>
    </row>
    <row r="13" spans="1:16" x14ac:dyDescent="0.2">
      <c r="A13" s="4">
        <v>343.16300000000001</v>
      </c>
      <c r="B13" s="4">
        <v>1.07</v>
      </c>
      <c r="C13" s="3">
        <v>343.16300000000001</v>
      </c>
      <c r="D13" s="3">
        <v>-0.23</v>
      </c>
    </row>
    <row r="14" spans="1:16" x14ac:dyDescent="0.2">
      <c r="A14" s="4">
        <v>343.54399999999998</v>
      </c>
      <c r="B14" s="4">
        <v>-0.08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0.23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0.44</v>
      </c>
      <c r="C19" s="3">
        <v>345.45</v>
      </c>
      <c r="D19" s="3">
        <v>-0.02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-0.37</v>
      </c>
    </row>
    <row r="21" spans="1:4" x14ac:dyDescent="0.2">
      <c r="A21" s="4">
        <v>346.21199999999999</v>
      </c>
      <c r="B21" s="4">
        <v>0.06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-0.01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0.12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0.14000000000000001</v>
      </c>
    </row>
    <row r="25" spans="1:4" x14ac:dyDescent="0.2">
      <c r="A25" s="4">
        <v>347.73599999999999</v>
      </c>
      <c r="B25" s="4">
        <v>0.02</v>
      </c>
      <c r="C25" s="3">
        <v>347.73599999999999</v>
      </c>
      <c r="D25" s="3">
        <v>0.22</v>
      </c>
    </row>
    <row r="26" spans="1:4" x14ac:dyDescent="0.2">
      <c r="A26" s="4">
        <v>348.11700000000002</v>
      </c>
      <c r="B26" s="4">
        <v>0.04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0.28000000000000003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0.27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0.04</v>
      </c>
      <c r="C32" s="3">
        <v>350.40100000000001</v>
      </c>
      <c r="D32" s="3">
        <v>0.25</v>
      </c>
    </row>
    <row r="33" spans="1:4" x14ac:dyDescent="0.2">
      <c r="A33" s="4">
        <v>350.78199999999998</v>
      </c>
      <c r="B33" s="4">
        <v>0.04</v>
      </c>
      <c r="C33" s="3">
        <v>350.78199999999998</v>
      </c>
      <c r="D33" s="3">
        <v>0.23</v>
      </c>
    </row>
    <row r="34" spans="1:4" x14ac:dyDescent="0.2">
      <c r="A34" s="4">
        <v>351.16199999999998</v>
      </c>
      <c r="B34" s="4">
        <v>0.03</v>
      </c>
      <c r="C34" s="3">
        <v>351.16199999999998</v>
      </c>
      <c r="D34" s="3">
        <v>0.21</v>
      </c>
    </row>
    <row r="35" spans="1:4" x14ac:dyDescent="0.2">
      <c r="A35" s="4">
        <v>351.54300000000001</v>
      </c>
      <c r="B35" s="4">
        <v>0.02</v>
      </c>
      <c r="C35" s="3">
        <v>351.54300000000001</v>
      </c>
      <c r="D35" s="3">
        <v>0.2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0.2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0.22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0.21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0.21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0.21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0.22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0.2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0.2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0.19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0.19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0.2</v>
      </c>
    </row>
    <row r="47" spans="1:4" x14ac:dyDescent="0.2">
      <c r="A47" s="4">
        <v>356.10500000000002</v>
      </c>
      <c r="B47" s="4">
        <v>0.03</v>
      </c>
      <c r="C47" s="3">
        <v>356.10500000000002</v>
      </c>
      <c r="D47" s="3">
        <v>0.21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0.21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0.23</v>
      </c>
    </row>
    <row r="50" spans="1:4" x14ac:dyDescent="0.2">
      <c r="A50" s="4">
        <v>357.245</v>
      </c>
      <c r="B50" s="4">
        <v>0.01</v>
      </c>
      <c r="C50" s="3">
        <v>357.245</v>
      </c>
      <c r="D50" s="3">
        <v>0.23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0.23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0.25</v>
      </c>
    </row>
    <row r="54" spans="1:4" x14ac:dyDescent="0.2">
      <c r="A54" s="4">
        <v>358.76400000000001</v>
      </c>
      <c r="B54" s="4">
        <v>0.01</v>
      </c>
      <c r="C54" s="3">
        <v>358.76400000000001</v>
      </c>
      <c r="D54" s="3">
        <v>0.25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0.01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0.01</v>
      </c>
      <c r="C57" s="3">
        <v>359.90300000000002</v>
      </c>
      <c r="D57" s="3">
        <v>0.27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0.01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-0.01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-0.01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-0.01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-0.01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-0.02</v>
      </c>
      <c r="C65" s="3">
        <v>362.93900000000002</v>
      </c>
      <c r="D65" s="3">
        <v>0.23</v>
      </c>
    </row>
    <row r="66" spans="1:4" x14ac:dyDescent="0.2">
      <c r="A66" s="4">
        <v>363.31799999999998</v>
      </c>
      <c r="B66" s="4">
        <v>-0.02</v>
      </c>
      <c r="C66" s="3">
        <v>363.31799999999998</v>
      </c>
      <c r="D66" s="3">
        <v>0.23</v>
      </c>
    </row>
    <row r="67" spans="1:4" x14ac:dyDescent="0.2">
      <c r="A67" s="4">
        <v>363.697</v>
      </c>
      <c r="B67" s="4">
        <v>-0.02</v>
      </c>
      <c r="C67" s="3">
        <v>363.697</v>
      </c>
      <c r="D67" s="3">
        <v>0.23</v>
      </c>
    </row>
    <row r="68" spans="1:4" x14ac:dyDescent="0.2">
      <c r="A68" s="4">
        <v>364.07600000000002</v>
      </c>
      <c r="B68" s="4">
        <v>-0.02</v>
      </c>
      <c r="C68" s="3">
        <v>364.07600000000002</v>
      </c>
      <c r="D68" s="3">
        <v>0.23</v>
      </c>
    </row>
    <row r="69" spans="1:4" x14ac:dyDescent="0.2">
      <c r="A69" s="4">
        <v>364.45600000000002</v>
      </c>
      <c r="B69" s="4">
        <v>-0.02</v>
      </c>
      <c r="C69" s="3">
        <v>364.45600000000002</v>
      </c>
      <c r="D69" s="3">
        <v>0.23</v>
      </c>
    </row>
    <row r="70" spans="1:4" x14ac:dyDescent="0.2">
      <c r="A70" s="4">
        <v>364.83499999999998</v>
      </c>
      <c r="B70" s="4">
        <v>-0.03</v>
      </c>
      <c r="C70" s="3">
        <v>364.83499999999998</v>
      </c>
      <c r="D70" s="3">
        <v>0.23</v>
      </c>
    </row>
    <row r="71" spans="1:4" x14ac:dyDescent="0.2">
      <c r="A71" s="4">
        <v>365.214</v>
      </c>
      <c r="B71" s="4">
        <v>-0.04</v>
      </c>
      <c r="C71" s="3">
        <v>365.214</v>
      </c>
      <c r="D71" s="3">
        <v>0.23</v>
      </c>
    </row>
    <row r="72" spans="1:4" x14ac:dyDescent="0.2">
      <c r="A72" s="4">
        <v>365.59300000000002</v>
      </c>
      <c r="B72" s="4">
        <v>-0.03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-0.02</v>
      </c>
      <c r="C73" s="3">
        <v>365.97199999999998</v>
      </c>
      <c r="D73" s="3">
        <v>0.25</v>
      </c>
    </row>
    <row r="74" spans="1:4" x14ac:dyDescent="0.2">
      <c r="A74" s="4">
        <v>366.351</v>
      </c>
      <c r="B74" s="4">
        <v>-0.03</v>
      </c>
      <c r="C74" s="3">
        <v>366.351</v>
      </c>
      <c r="D74" s="3">
        <v>0.25</v>
      </c>
    </row>
    <row r="75" spans="1:4" x14ac:dyDescent="0.2">
      <c r="A75" s="4">
        <v>366.72899999999998</v>
      </c>
      <c r="B75" s="4">
        <v>-0.03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-0.04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-0.03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-0.03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-0.04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-0.04</v>
      </c>
      <c r="C80" s="3">
        <v>368.62299999999999</v>
      </c>
      <c r="D80" s="3">
        <v>0.25</v>
      </c>
    </row>
    <row r="81" spans="1:4" x14ac:dyDescent="0.2">
      <c r="A81" s="4">
        <v>369.00200000000001</v>
      </c>
      <c r="B81" s="4">
        <v>-0.05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-0.04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-0.04</v>
      </c>
      <c r="C83" s="3">
        <v>369.75900000000001</v>
      </c>
      <c r="D83" s="3">
        <v>0.24</v>
      </c>
    </row>
    <row r="84" spans="1:4" x14ac:dyDescent="0.2">
      <c r="A84" s="4">
        <v>370.13799999999998</v>
      </c>
      <c r="B84" s="4">
        <v>-0.04</v>
      </c>
      <c r="C84" s="3">
        <v>370.13799999999998</v>
      </c>
      <c r="D84" s="3">
        <v>0.25</v>
      </c>
    </row>
    <row r="85" spans="1:4" x14ac:dyDescent="0.2">
      <c r="A85" s="4">
        <v>370.51600000000002</v>
      </c>
      <c r="B85" s="4">
        <v>-0.04</v>
      </c>
      <c r="C85" s="3">
        <v>370.51600000000002</v>
      </c>
      <c r="D85" s="3">
        <v>0.25</v>
      </c>
    </row>
    <row r="86" spans="1:4" x14ac:dyDescent="0.2">
      <c r="A86" s="4">
        <v>370.89499999999998</v>
      </c>
      <c r="B86" s="4">
        <v>-0.03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-0.03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-0.03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-0.03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-0.03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-0.04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-0.04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-0.04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-0.04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-0.04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-0.05</v>
      </c>
      <c r="C96" s="3">
        <v>374.67700000000002</v>
      </c>
      <c r="D96" s="3">
        <v>0.27</v>
      </c>
    </row>
    <row r="97" spans="1:4" x14ac:dyDescent="0.2">
      <c r="A97" s="4">
        <v>375.05500000000001</v>
      </c>
      <c r="B97" s="4">
        <v>-0.06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-0.06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-0.06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-0.06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-7.0000000000000007E-2</v>
      </c>
      <c r="C101" s="3">
        <v>376.56700000000001</v>
      </c>
      <c r="D101" s="3">
        <v>0.26</v>
      </c>
    </row>
    <row r="102" spans="1:4" x14ac:dyDescent="0.2">
      <c r="A102" s="4">
        <v>376.94499999999999</v>
      </c>
      <c r="B102" s="4">
        <v>-7.0000000000000007E-2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-0.06</v>
      </c>
      <c r="C103" s="3">
        <v>377.322</v>
      </c>
      <c r="D103" s="3">
        <v>0.27</v>
      </c>
    </row>
    <row r="104" spans="1:4" x14ac:dyDescent="0.2">
      <c r="A104" s="4">
        <v>377.7</v>
      </c>
      <c r="B104" s="4">
        <v>-0.06</v>
      </c>
      <c r="C104" s="3">
        <v>377.7</v>
      </c>
      <c r="D104" s="3">
        <v>0.27</v>
      </c>
    </row>
    <row r="105" spans="1:4" x14ac:dyDescent="0.2">
      <c r="A105" s="4">
        <v>378.07799999999997</v>
      </c>
      <c r="B105" s="4">
        <v>-0.06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-0.06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-0.06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-0.06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-0.06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-0.06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-0.06</v>
      </c>
      <c r="C111" s="3">
        <v>380.34300000000002</v>
      </c>
      <c r="D111" s="3">
        <v>0.28000000000000003</v>
      </c>
    </row>
    <row r="112" spans="1:4" x14ac:dyDescent="0.2">
      <c r="A112" s="4">
        <v>380.721</v>
      </c>
      <c r="B112" s="4">
        <v>-0.06</v>
      </c>
      <c r="C112" s="3">
        <v>380.721</v>
      </c>
      <c r="D112" s="3">
        <v>0.28000000000000003</v>
      </c>
    </row>
    <row r="113" spans="1:4" x14ac:dyDescent="0.2">
      <c r="A113" s="4">
        <v>381.09800000000001</v>
      </c>
      <c r="B113" s="4">
        <v>-0.06</v>
      </c>
      <c r="C113" s="3">
        <v>381.09800000000001</v>
      </c>
      <c r="D113" s="3">
        <v>0.28000000000000003</v>
      </c>
    </row>
    <row r="114" spans="1:4" x14ac:dyDescent="0.2">
      <c r="A114" s="4">
        <v>381.47500000000002</v>
      </c>
      <c r="B114" s="4">
        <v>-0.06</v>
      </c>
      <c r="C114" s="3">
        <v>381.47500000000002</v>
      </c>
      <c r="D114" s="3">
        <v>0.28999999999999998</v>
      </c>
    </row>
    <row r="115" spans="1:4" x14ac:dyDescent="0.2">
      <c r="A115" s="4">
        <v>381.85300000000001</v>
      </c>
      <c r="B115" s="4">
        <v>-0.06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-0.06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-0.06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-7.0000000000000007E-2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-7.0000000000000007E-2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-0.06</v>
      </c>
      <c r="C120" s="3">
        <v>383.738</v>
      </c>
      <c r="D120" s="3">
        <v>0.31</v>
      </c>
    </row>
    <row r="121" spans="1:4" x14ac:dyDescent="0.2">
      <c r="A121" s="4">
        <v>384.11599999999999</v>
      </c>
      <c r="B121" s="4">
        <v>-7.0000000000000007E-2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-7.0000000000000007E-2</v>
      </c>
      <c r="C122" s="3">
        <v>384.49299999999999</v>
      </c>
      <c r="D122" s="3">
        <v>0.31</v>
      </c>
    </row>
    <row r="123" spans="1:4" x14ac:dyDescent="0.2">
      <c r="A123" s="4">
        <v>384.87</v>
      </c>
      <c r="B123" s="4">
        <v>-7.0000000000000007E-2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-7.0000000000000007E-2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-7.0000000000000007E-2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-7.0000000000000007E-2</v>
      </c>
      <c r="C126" s="3">
        <v>386</v>
      </c>
      <c r="D126" s="3">
        <v>0.32</v>
      </c>
    </row>
    <row r="127" spans="1:4" x14ac:dyDescent="0.2">
      <c r="A127" s="4">
        <v>386.37700000000001</v>
      </c>
      <c r="B127" s="4">
        <v>-7.0000000000000007E-2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-7.0000000000000007E-2</v>
      </c>
      <c r="C128" s="3">
        <v>386.75400000000002</v>
      </c>
      <c r="D128" s="3">
        <v>0.32</v>
      </c>
    </row>
    <row r="129" spans="1:4" x14ac:dyDescent="0.2">
      <c r="A129" s="4">
        <v>387.13099999999997</v>
      </c>
      <c r="B129" s="4">
        <v>-7.0000000000000007E-2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-7.0000000000000007E-2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-7.0000000000000007E-2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-7.0000000000000007E-2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-0.08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-7.0000000000000007E-2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-7.0000000000000007E-2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-0.08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-0.08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-7.0000000000000007E-2</v>
      </c>
      <c r="C138" s="3">
        <v>390.51900000000001</v>
      </c>
      <c r="D138" s="3">
        <v>0.34</v>
      </c>
    </row>
    <row r="139" spans="1:4" x14ac:dyDescent="0.2">
      <c r="A139" s="4">
        <v>390.89600000000002</v>
      </c>
      <c r="B139" s="4">
        <v>-7.0000000000000007E-2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-7.0000000000000007E-2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-0.08</v>
      </c>
      <c r="C141" s="3">
        <v>391.64800000000002</v>
      </c>
      <c r="D141" s="3">
        <v>0.35</v>
      </c>
    </row>
    <row r="142" spans="1:4" x14ac:dyDescent="0.2">
      <c r="A142" s="4">
        <v>392.024</v>
      </c>
      <c r="B142" s="4">
        <v>-0.08</v>
      </c>
      <c r="C142" s="3">
        <v>392.024</v>
      </c>
      <c r="D142" s="3">
        <v>0.35</v>
      </c>
    </row>
    <row r="143" spans="1:4" x14ac:dyDescent="0.2">
      <c r="A143" s="4">
        <v>392.40100000000001</v>
      </c>
      <c r="B143" s="4">
        <v>-0.08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-0.08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-0.08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-0.08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-0.08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-0.08</v>
      </c>
      <c r="C148" s="3">
        <v>394.28100000000001</v>
      </c>
      <c r="D148" s="3">
        <v>0.36</v>
      </c>
    </row>
    <row r="149" spans="1:4" x14ac:dyDescent="0.2">
      <c r="A149" s="4">
        <v>394.65699999999998</v>
      </c>
      <c r="B149" s="4">
        <v>-0.08</v>
      </c>
      <c r="C149" s="3">
        <v>394.65699999999998</v>
      </c>
      <c r="D149" s="3">
        <v>0.36</v>
      </c>
    </row>
    <row r="150" spans="1:4" x14ac:dyDescent="0.2">
      <c r="A150" s="4">
        <v>395.03300000000002</v>
      </c>
      <c r="B150" s="4">
        <v>-0.08</v>
      </c>
      <c r="C150" s="3">
        <v>395.03300000000002</v>
      </c>
      <c r="D150" s="3">
        <v>0.36</v>
      </c>
    </row>
    <row r="151" spans="1:4" x14ac:dyDescent="0.2">
      <c r="A151" s="4">
        <v>395.40899999999999</v>
      </c>
      <c r="B151" s="4">
        <v>-7.0000000000000007E-2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-7.0000000000000007E-2</v>
      </c>
      <c r="C152" s="3">
        <v>395.78399999999999</v>
      </c>
      <c r="D152" s="3">
        <v>0.37</v>
      </c>
    </row>
    <row r="153" spans="1:4" x14ac:dyDescent="0.2">
      <c r="A153" s="4">
        <v>396.16</v>
      </c>
      <c r="B153" s="4">
        <v>-0.08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-0.08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-0.08</v>
      </c>
      <c r="C155" s="3">
        <v>396.91199999999998</v>
      </c>
      <c r="D155" s="3">
        <v>0.39</v>
      </c>
    </row>
    <row r="156" spans="1:4" x14ac:dyDescent="0.2">
      <c r="A156" s="4">
        <v>397.28699999999998</v>
      </c>
      <c r="B156" s="4">
        <v>-0.08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-0.08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-0.08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-0.08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-0.08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-0.08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-0.08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-0.08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-0.08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-0.08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-0.08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-0.08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-0.08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-0.08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-0.08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-0.08</v>
      </c>
      <c r="C171" s="3">
        <v>402.91699999999997</v>
      </c>
      <c r="D171" s="3">
        <v>0.42</v>
      </c>
    </row>
    <row r="172" spans="1:4" x14ac:dyDescent="0.2">
      <c r="A172" s="4">
        <v>403.29199999999997</v>
      </c>
      <c r="B172" s="4">
        <v>-0.08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-0.08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-0.08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-0.08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-0.08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-0.08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-0.09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-0.09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-0.09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-0.09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-0.09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-0.09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-0.09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-0.09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-0.09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-0.09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-0.09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-0.09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-0.09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-0.09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-0.09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-0.09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-0.09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-0.09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-0.09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-0.09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-0.09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-0.09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-0.09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-0.08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-0.09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-0.09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-0.09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-0.09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-0.09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-0.09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-0.09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-0.09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-0.09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-0.09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-0.09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-0.09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-0.09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-0.09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-0.09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-0.09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-0.09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-0.09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-0.09</v>
      </c>
      <c r="C220" s="3">
        <v>421.24400000000003</v>
      </c>
      <c r="D220" s="3">
        <v>0.52</v>
      </c>
    </row>
    <row r="221" spans="1:4" x14ac:dyDescent="0.2">
      <c r="A221" s="4">
        <v>421.61700000000002</v>
      </c>
      <c r="B221" s="4">
        <v>-0.09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-0.09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-0.09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-0.09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-0.09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-0.09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-0.09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-0.09</v>
      </c>
      <c r="C228" s="3">
        <v>424.22699999999998</v>
      </c>
      <c r="D228" s="3">
        <v>0.53</v>
      </c>
    </row>
    <row r="229" spans="1:4" x14ac:dyDescent="0.2">
      <c r="A229" s="4">
        <v>424.59899999999999</v>
      </c>
      <c r="B229" s="4">
        <v>-0.09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-0.09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-0.09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-0.09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-0.09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-0.09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-0.09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-0.09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-0.09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-0.09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-0.09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-0.09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-0.09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-0.09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-0.09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-0.09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-0.09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-0.09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-0.09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-0.09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-0.09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-0.09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-0.08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-0.08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-0.08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-0.08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-0.09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-0.08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-0.09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-0.09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-0.09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-0.09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-0.09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-0.09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-0.09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-0.09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-0.09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-0.09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-0.09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-0.09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-0.09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-0.09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-0.09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-0.09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-0.09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-0.09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-0.09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-0.08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-0.08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-0.08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-0.08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-0.08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-0.08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-0.08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-0.08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-0.08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-0.08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-0.08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-0.08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-0.08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-0.08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-0.08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-0.08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-0.08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-0.08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-0.08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-0.08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-0.08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-0.08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-0.08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-0.08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-0.08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-0.08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-0.08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-0.08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-0.08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-0.08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-0.08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-0.08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-0.08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-0.08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-0.08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-0.08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-0.08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-0.08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-0.08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-0.08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-0.08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-0.08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-0.08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-0.08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-0.08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-0.08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-0.08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-0.08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-0.08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-0.08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-0.08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-0.08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-0.08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-0.08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-0.08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-0.08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-0.08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-0.08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-0.08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-0.08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-0.08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-0.08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-0.08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-0.08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-0.08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-0.08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-0.08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-0.08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-0.08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-0.08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-0.08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-0.08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-0.08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-0.08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-0.08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-0.08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-0.08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-0.08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-0.08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-0.08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-0.08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-0.08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-0.08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-0.08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-0.08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-0.08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-0.08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-0.08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-0.08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-0.08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-0.08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-0.08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-0.08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-0.08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-0.08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-0.08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-0.08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-0.08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-0.08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-0.08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-0.08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-0.08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-0.08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-0.08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-0.08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-0.08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-0.08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-0.08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-0.08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-0.08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-7.0000000000000007E-2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-7.0000000000000007E-2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-7.0000000000000007E-2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-7.0000000000000007E-2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-7.0000000000000007E-2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-7.0000000000000007E-2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-7.0000000000000007E-2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-7.0000000000000007E-2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-7.0000000000000007E-2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-7.0000000000000007E-2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-7.0000000000000007E-2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-7.0000000000000007E-2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-7.0000000000000007E-2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-7.0000000000000007E-2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-7.0000000000000007E-2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-7.0000000000000007E-2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-7.0000000000000007E-2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-7.0000000000000007E-2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-7.0000000000000007E-2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-7.0000000000000007E-2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-7.0000000000000007E-2</v>
      </c>
      <c r="C406" s="3">
        <v>489.90600000000001</v>
      </c>
      <c r="D406" s="3">
        <v>0.3</v>
      </c>
    </row>
    <row r="407" spans="1:4" x14ac:dyDescent="0.2">
      <c r="A407" s="4">
        <v>490.27100000000002</v>
      </c>
      <c r="B407" s="4">
        <v>-7.0000000000000007E-2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-7.0000000000000007E-2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-7.0000000000000007E-2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-7.0000000000000007E-2</v>
      </c>
      <c r="C410" s="3">
        <v>491.36599999999999</v>
      </c>
      <c r="D410" s="3">
        <v>0.28999999999999998</v>
      </c>
    </row>
    <row r="411" spans="1:4" x14ac:dyDescent="0.2">
      <c r="A411" s="4">
        <v>491.73099999999999</v>
      </c>
      <c r="B411" s="4">
        <v>-7.0000000000000007E-2</v>
      </c>
      <c r="C411" s="3">
        <v>491.73099999999999</v>
      </c>
      <c r="D411" s="3">
        <v>0.28999999999999998</v>
      </c>
    </row>
    <row r="412" spans="1:4" x14ac:dyDescent="0.2">
      <c r="A412" s="4">
        <v>492.096</v>
      </c>
      <c r="B412" s="4">
        <v>-7.0000000000000007E-2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-7.0000000000000007E-2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-7.0000000000000007E-2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-7.0000000000000007E-2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-7.0000000000000007E-2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-7.0000000000000007E-2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-7.0000000000000007E-2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-7.0000000000000007E-2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-7.0000000000000007E-2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-7.0000000000000007E-2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-7.0000000000000007E-2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-7.0000000000000007E-2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-7.0000000000000007E-2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-7.0000000000000007E-2</v>
      </c>
      <c r="C425" s="3">
        <v>496.83699999999999</v>
      </c>
      <c r="D425" s="3">
        <v>0.25</v>
      </c>
    </row>
    <row r="426" spans="1:4" x14ac:dyDescent="0.2">
      <c r="A426" s="4">
        <v>497.202</v>
      </c>
      <c r="B426" s="4">
        <v>-7.0000000000000007E-2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-7.0000000000000007E-2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-7.0000000000000007E-2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-7.0000000000000007E-2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-7.0000000000000007E-2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-7.0000000000000007E-2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-7.0000000000000007E-2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-7.0000000000000007E-2</v>
      </c>
      <c r="C433" s="3">
        <v>499.75099999999998</v>
      </c>
      <c r="D433" s="3">
        <v>0.23</v>
      </c>
    </row>
    <row r="434" spans="1:4" x14ac:dyDescent="0.2">
      <c r="A434" s="4">
        <v>500.11500000000001</v>
      </c>
      <c r="B434" s="4">
        <v>-7.0000000000000007E-2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-7.0000000000000007E-2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-7.0000000000000007E-2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-7.0000000000000007E-2</v>
      </c>
      <c r="C437" s="3">
        <v>501.20699999999999</v>
      </c>
      <c r="D437" s="3">
        <v>0.22</v>
      </c>
    </row>
    <row r="438" spans="1:4" x14ac:dyDescent="0.2">
      <c r="A438" s="4">
        <v>501.57100000000003</v>
      </c>
      <c r="B438" s="4">
        <v>-7.0000000000000007E-2</v>
      </c>
      <c r="C438" s="3">
        <v>501.57100000000003</v>
      </c>
      <c r="D438" s="3">
        <v>0.22</v>
      </c>
    </row>
    <row r="439" spans="1:4" x14ac:dyDescent="0.2">
      <c r="A439" s="4">
        <v>501.935</v>
      </c>
      <c r="B439" s="4">
        <v>-7.0000000000000007E-2</v>
      </c>
      <c r="C439" s="3">
        <v>501.935</v>
      </c>
      <c r="D439" s="3">
        <v>0.22</v>
      </c>
    </row>
    <row r="440" spans="1:4" x14ac:dyDescent="0.2">
      <c r="A440" s="4">
        <v>502.29899999999998</v>
      </c>
      <c r="B440" s="4">
        <v>-7.0000000000000007E-2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-7.0000000000000007E-2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-7.0000000000000007E-2</v>
      </c>
      <c r="C442" s="3">
        <v>503.02600000000001</v>
      </c>
      <c r="D442" s="3">
        <v>0.21</v>
      </c>
    </row>
    <row r="443" spans="1:4" x14ac:dyDescent="0.2">
      <c r="A443" s="4">
        <v>503.39</v>
      </c>
      <c r="B443" s="4">
        <v>-7.0000000000000007E-2</v>
      </c>
      <c r="C443" s="3">
        <v>503.39</v>
      </c>
      <c r="D443" s="3">
        <v>0.21</v>
      </c>
    </row>
    <row r="444" spans="1:4" x14ac:dyDescent="0.2">
      <c r="A444" s="4">
        <v>503.75299999999999</v>
      </c>
      <c r="B444" s="4">
        <v>-7.0000000000000007E-2</v>
      </c>
      <c r="C444" s="3">
        <v>503.75299999999999</v>
      </c>
      <c r="D444" s="3">
        <v>0.21</v>
      </c>
    </row>
    <row r="445" spans="1:4" x14ac:dyDescent="0.2">
      <c r="A445" s="4">
        <v>504.11700000000002</v>
      </c>
      <c r="B445" s="4">
        <v>-7.0000000000000007E-2</v>
      </c>
      <c r="C445" s="3">
        <v>504.11700000000002</v>
      </c>
      <c r="D445" s="3">
        <v>0.21</v>
      </c>
    </row>
    <row r="446" spans="1:4" x14ac:dyDescent="0.2">
      <c r="A446" s="4">
        <v>504.48099999999999</v>
      </c>
      <c r="B446" s="4">
        <v>-7.0000000000000007E-2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-7.0000000000000007E-2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-7.0000000000000007E-2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-7.0000000000000007E-2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-7.0000000000000007E-2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-7.0000000000000007E-2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-7.0000000000000007E-2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-7.0000000000000007E-2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-7.0000000000000007E-2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-7.0000000000000007E-2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-7.0000000000000007E-2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-7.0000000000000007E-2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-7.0000000000000007E-2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-7.0000000000000007E-2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-7.0000000000000007E-2</v>
      </c>
      <c r="C460" s="3">
        <v>509.565</v>
      </c>
      <c r="D460" s="3">
        <v>0.18</v>
      </c>
    </row>
    <row r="461" spans="1:4" x14ac:dyDescent="0.2">
      <c r="A461" s="4">
        <v>509.928</v>
      </c>
      <c r="B461" s="4">
        <v>-7.0000000000000007E-2</v>
      </c>
      <c r="C461" s="3">
        <v>509.928</v>
      </c>
      <c r="D461" s="3">
        <v>0.18</v>
      </c>
    </row>
    <row r="462" spans="1:4" x14ac:dyDescent="0.2">
      <c r="A462" s="4">
        <v>510.291</v>
      </c>
      <c r="B462" s="4">
        <v>-7.0000000000000007E-2</v>
      </c>
      <c r="C462" s="3">
        <v>510.291</v>
      </c>
      <c r="D462" s="3">
        <v>0.17</v>
      </c>
    </row>
    <row r="463" spans="1:4" x14ac:dyDescent="0.2">
      <c r="A463" s="4">
        <v>510.654</v>
      </c>
      <c r="B463" s="4">
        <v>-7.0000000000000007E-2</v>
      </c>
      <c r="C463" s="3">
        <v>510.654</v>
      </c>
      <c r="D463" s="3">
        <v>0.17</v>
      </c>
    </row>
    <row r="464" spans="1:4" x14ac:dyDescent="0.2">
      <c r="A464" s="4">
        <v>511.017</v>
      </c>
      <c r="B464" s="4">
        <v>-7.0000000000000007E-2</v>
      </c>
      <c r="C464" s="3">
        <v>511.017</v>
      </c>
      <c r="D464" s="3">
        <v>0.17</v>
      </c>
    </row>
    <row r="465" spans="1:4" x14ac:dyDescent="0.2">
      <c r="A465" s="4">
        <v>511.38</v>
      </c>
      <c r="B465" s="4">
        <v>-7.0000000000000007E-2</v>
      </c>
      <c r="C465" s="3">
        <v>511.38</v>
      </c>
      <c r="D465" s="3">
        <v>0.17</v>
      </c>
    </row>
    <row r="466" spans="1:4" x14ac:dyDescent="0.2">
      <c r="A466" s="4">
        <v>511.74200000000002</v>
      </c>
      <c r="B466" s="4">
        <v>-7.0000000000000007E-2</v>
      </c>
      <c r="C466" s="3">
        <v>511.74200000000002</v>
      </c>
      <c r="D466" s="3">
        <v>0.17</v>
      </c>
    </row>
    <row r="467" spans="1:4" x14ac:dyDescent="0.2">
      <c r="A467" s="4">
        <v>512.10500000000002</v>
      </c>
      <c r="B467" s="4">
        <v>-7.0000000000000007E-2</v>
      </c>
      <c r="C467" s="3">
        <v>512.10500000000002</v>
      </c>
      <c r="D467" s="3">
        <v>0.17</v>
      </c>
    </row>
    <row r="468" spans="1:4" x14ac:dyDescent="0.2">
      <c r="A468" s="4">
        <v>512.46699999999998</v>
      </c>
      <c r="B468" s="4">
        <v>-7.0000000000000007E-2</v>
      </c>
      <c r="C468" s="3">
        <v>512.46699999999998</v>
      </c>
      <c r="D468" s="3">
        <v>0.16</v>
      </c>
    </row>
    <row r="469" spans="1:4" x14ac:dyDescent="0.2">
      <c r="A469" s="4">
        <v>512.83000000000004</v>
      </c>
      <c r="B469" s="4">
        <v>-7.0000000000000007E-2</v>
      </c>
      <c r="C469" s="3">
        <v>512.83000000000004</v>
      </c>
      <c r="D469" s="3">
        <v>0.16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0.16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0.16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0.16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0.16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0.15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0.15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0.15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0.15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0.15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0.15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0.14000000000000001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-0.06</v>
      </c>
      <c r="C484" s="3">
        <v>518.26300000000003</v>
      </c>
      <c r="D484" s="3">
        <v>0.14000000000000001</v>
      </c>
    </row>
    <row r="485" spans="1:4" x14ac:dyDescent="0.2">
      <c r="A485" s="4">
        <v>518.625</v>
      </c>
      <c r="B485" s="4">
        <v>-0.06</v>
      </c>
      <c r="C485" s="3">
        <v>518.625</v>
      </c>
      <c r="D485" s="3">
        <v>0.14000000000000001</v>
      </c>
    </row>
    <row r="486" spans="1:4" x14ac:dyDescent="0.2">
      <c r="A486" s="4">
        <v>518.98699999999997</v>
      </c>
      <c r="B486" s="4">
        <v>-0.06</v>
      </c>
      <c r="C486" s="3">
        <v>518.98699999999997</v>
      </c>
      <c r="D486" s="3">
        <v>0.14000000000000001</v>
      </c>
    </row>
    <row r="487" spans="1:4" x14ac:dyDescent="0.2">
      <c r="A487" s="4">
        <v>519.34799999999996</v>
      </c>
      <c r="B487" s="4">
        <v>-0.06</v>
      </c>
      <c r="C487" s="3">
        <v>519.34799999999996</v>
      </c>
      <c r="D487" s="3">
        <v>0.14000000000000001</v>
      </c>
    </row>
    <row r="488" spans="1:4" x14ac:dyDescent="0.2">
      <c r="A488" s="4">
        <v>519.71</v>
      </c>
      <c r="B488" s="4">
        <v>-0.06</v>
      </c>
      <c r="C488" s="3">
        <v>519.71</v>
      </c>
      <c r="D488" s="3">
        <v>0.14000000000000001</v>
      </c>
    </row>
    <row r="489" spans="1:4" x14ac:dyDescent="0.2">
      <c r="A489" s="4">
        <v>520.072</v>
      </c>
      <c r="B489" s="4">
        <v>-0.06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-0.06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-0.06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-0.06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-0.06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-0.06</v>
      </c>
      <c r="C494" s="3">
        <v>521.87900000000002</v>
      </c>
      <c r="D494" s="3">
        <v>0.13</v>
      </c>
    </row>
    <row r="495" spans="1:4" x14ac:dyDescent="0.2">
      <c r="A495" s="4">
        <v>522.24099999999999</v>
      </c>
      <c r="B495" s="4">
        <v>-0.06</v>
      </c>
      <c r="C495" s="3">
        <v>522.24099999999999</v>
      </c>
      <c r="D495" s="3">
        <v>0.13</v>
      </c>
    </row>
    <row r="496" spans="1:4" x14ac:dyDescent="0.2">
      <c r="A496" s="4">
        <v>522.60199999999998</v>
      </c>
      <c r="B496" s="4">
        <v>-0.06</v>
      </c>
      <c r="C496" s="3">
        <v>522.60199999999998</v>
      </c>
      <c r="D496" s="3">
        <v>0.13</v>
      </c>
    </row>
    <row r="497" spans="1:4" x14ac:dyDescent="0.2">
      <c r="A497" s="4">
        <v>522.96400000000006</v>
      </c>
      <c r="B497" s="4">
        <v>-0.06</v>
      </c>
      <c r="C497" s="3">
        <v>522.96400000000006</v>
      </c>
      <c r="D497" s="3">
        <v>0.13</v>
      </c>
    </row>
    <row r="498" spans="1:4" x14ac:dyDescent="0.2">
      <c r="A498" s="4">
        <v>523.32500000000005</v>
      </c>
      <c r="B498" s="4">
        <v>-0.06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-0.06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-0.06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-0.06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-0.06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-0.06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-0.06</v>
      </c>
      <c r="C504" s="3">
        <v>525.49199999999996</v>
      </c>
      <c r="D504" s="3">
        <v>0.12</v>
      </c>
    </row>
    <row r="505" spans="1:4" x14ac:dyDescent="0.2">
      <c r="A505" s="4">
        <v>525.85299999999995</v>
      </c>
      <c r="B505" s="4">
        <v>-0.06</v>
      </c>
      <c r="C505" s="3">
        <v>525.85299999999995</v>
      </c>
      <c r="D505" s="3">
        <v>0.12</v>
      </c>
    </row>
    <row r="506" spans="1:4" x14ac:dyDescent="0.2">
      <c r="A506" s="4">
        <v>526.21400000000006</v>
      </c>
      <c r="B506" s="4">
        <v>-0.06</v>
      </c>
      <c r="C506" s="3">
        <v>526.21400000000006</v>
      </c>
      <c r="D506" s="3">
        <v>0.12</v>
      </c>
    </row>
    <row r="507" spans="1:4" x14ac:dyDescent="0.2">
      <c r="A507" s="4">
        <v>526.57399999999996</v>
      </c>
      <c r="B507" s="4">
        <v>-0.06</v>
      </c>
      <c r="C507" s="3">
        <v>526.57399999999996</v>
      </c>
      <c r="D507" s="3">
        <v>0.12</v>
      </c>
    </row>
    <row r="508" spans="1:4" x14ac:dyDescent="0.2">
      <c r="A508" s="4">
        <v>526.93499999999995</v>
      </c>
      <c r="B508" s="4">
        <v>-0.06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-0.06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-0.06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-0.06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-0.06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-0.06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-0.06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-0.06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-0.06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-0.06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-0.06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-0.06</v>
      </c>
      <c r="C519" s="3">
        <v>530.90200000000004</v>
      </c>
      <c r="D519" s="3">
        <v>0.11</v>
      </c>
    </row>
    <row r="520" spans="1:4" x14ac:dyDescent="0.2">
      <c r="A520" s="4">
        <v>531.26199999999994</v>
      </c>
      <c r="B520" s="4">
        <v>-0.06</v>
      </c>
      <c r="C520" s="3">
        <v>531.26199999999994</v>
      </c>
      <c r="D520" s="3">
        <v>0.11</v>
      </c>
    </row>
    <row r="521" spans="1:4" x14ac:dyDescent="0.2">
      <c r="A521" s="4">
        <v>531.62199999999996</v>
      </c>
      <c r="B521" s="4">
        <v>-0.06</v>
      </c>
      <c r="C521" s="3">
        <v>531.62199999999996</v>
      </c>
      <c r="D521" s="3">
        <v>0.11</v>
      </c>
    </row>
    <row r="522" spans="1:4" x14ac:dyDescent="0.2">
      <c r="A522" s="4">
        <v>531.98299999999995</v>
      </c>
      <c r="B522" s="4">
        <v>-0.06</v>
      </c>
      <c r="C522" s="3">
        <v>531.98299999999995</v>
      </c>
      <c r="D522" s="3">
        <v>0.11</v>
      </c>
    </row>
    <row r="523" spans="1:4" x14ac:dyDescent="0.2">
      <c r="A523" s="4">
        <v>532.34299999999996</v>
      </c>
      <c r="B523" s="4">
        <v>-0.06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-0.06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-0.06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-0.06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-0.06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-0.06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-0.06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-0.06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-0.06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-0.06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-0.06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-0.06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-0.06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-0.06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-0.06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-0.06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-0.06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-0.06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-0.06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-0.06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-0.06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-0.06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-0.06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-0.06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-0.06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-0.06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-0.06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-0.06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-0.06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-0.06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-0.06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-0.06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-0.06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-0.06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-0.06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-0.06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0.1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0.1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0.1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0.1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-0.05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-0.05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-0.05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-0.05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-0.05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-0.05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-0.05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-0.05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-0.05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-0.05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-0.05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-0.05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-0.05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-0.05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-0.05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-0.05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-0.05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-0.05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-0.05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-0.05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-0.05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-0.05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-0.05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-0.05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-0.05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-0.05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-0.05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-0.05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-0.05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-0.05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-0.05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-0.05</v>
      </c>
      <c r="C622" s="3">
        <v>567.78399999999999</v>
      </c>
      <c r="D622" s="3">
        <v>0.11</v>
      </c>
    </row>
    <row r="623" spans="1:4" x14ac:dyDescent="0.2">
      <c r="A623" s="4">
        <v>568.14</v>
      </c>
      <c r="B623" s="4">
        <v>-0.05</v>
      </c>
      <c r="C623" s="3">
        <v>568.14</v>
      </c>
      <c r="D623" s="3">
        <v>0.11</v>
      </c>
    </row>
    <row r="624" spans="1:4" x14ac:dyDescent="0.2">
      <c r="A624" s="4">
        <v>568.49599999999998</v>
      </c>
      <c r="B624" s="4">
        <v>-0.05</v>
      </c>
      <c r="C624" s="3">
        <v>568.49599999999998</v>
      </c>
      <c r="D624" s="3">
        <v>0.11</v>
      </c>
    </row>
    <row r="625" spans="1:4" x14ac:dyDescent="0.2">
      <c r="A625" s="4">
        <v>568.851</v>
      </c>
      <c r="B625" s="4">
        <v>-0.05</v>
      </c>
      <c r="C625" s="3">
        <v>568.851</v>
      </c>
      <c r="D625" s="3">
        <v>0.11</v>
      </c>
    </row>
    <row r="626" spans="1:4" x14ac:dyDescent="0.2">
      <c r="A626" s="4">
        <v>569.20699999999999</v>
      </c>
      <c r="B626" s="4">
        <v>-0.05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-0.05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-0.05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-0.05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-0.05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-0.05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-0.05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-0.05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-0.05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-0.05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-0.05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-0.05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-0.05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-0.05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-0.05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-0.04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0.11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0.11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0.11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0.11</v>
      </c>
    </row>
    <row r="678" spans="1:4" x14ac:dyDescent="0.2">
      <c r="A678" s="4">
        <v>587.63900000000001</v>
      </c>
      <c r="B678" s="4">
        <v>-0.04</v>
      </c>
      <c r="C678" s="3">
        <v>587.63900000000001</v>
      </c>
      <c r="D678" s="3">
        <v>0.11</v>
      </c>
    </row>
    <row r="679" spans="1:4" x14ac:dyDescent="0.2">
      <c r="A679" s="4">
        <v>587.99199999999996</v>
      </c>
      <c r="B679" s="4">
        <v>-0.04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-0.04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-0.04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-0.04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-0.04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-0.04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-0.04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-0.04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-0.04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-0.04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-0.04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-0.04</v>
      </c>
      <c r="C690" s="3">
        <v>591.875</v>
      </c>
      <c r="D690" s="3">
        <v>0.1</v>
      </c>
    </row>
    <row r="691" spans="1:4" x14ac:dyDescent="0.2">
      <c r="A691" s="4">
        <v>592.22699999999998</v>
      </c>
      <c r="B691" s="4">
        <v>-0.04</v>
      </c>
      <c r="C691" s="3">
        <v>592.22699999999998</v>
      </c>
      <c r="D691" s="3">
        <v>0.1</v>
      </c>
    </row>
    <row r="692" spans="1:4" x14ac:dyDescent="0.2">
      <c r="A692" s="4">
        <v>592.58000000000004</v>
      </c>
      <c r="B692" s="4">
        <v>-0.04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-0.04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-0.04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-0.04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-0.04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-0.04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-0.04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-0.04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-0.04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-0.04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-0.04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-0.04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-0.03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-0.03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-0.03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-0.03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-0.03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-0.03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-0.03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-0.03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-0.03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-0.03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-0.03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-0.03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-0.03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-0.03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-0.03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-0.03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-0.03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-0.03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-0.03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-0.03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-0.03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-0.03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-0.03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-0.03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-0.03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-0.03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-0.03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-0.03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-0.03</v>
      </c>
      <c r="C751" s="3">
        <v>613.30799999999999</v>
      </c>
      <c r="D751" s="3">
        <v>0.03</v>
      </c>
    </row>
    <row r="752" spans="1:4" x14ac:dyDescent="0.2">
      <c r="A752" s="4">
        <v>613.65800000000002</v>
      </c>
      <c r="B752" s="4">
        <v>-0.03</v>
      </c>
      <c r="C752" s="3">
        <v>613.65800000000002</v>
      </c>
      <c r="D752" s="3">
        <v>0.03</v>
      </c>
    </row>
    <row r="753" spans="1:4" x14ac:dyDescent="0.2">
      <c r="A753" s="4">
        <v>614.00699999999995</v>
      </c>
      <c r="B753" s="4">
        <v>-0.03</v>
      </c>
      <c r="C753" s="3">
        <v>614.00699999999995</v>
      </c>
      <c r="D753" s="3">
        <v>0.03</v>
      </c>
    </row>
    <row r="754" spans="1:4" x14ac:dyDescent="0.2">
      <c r="A754" s="4">
        <v>614.35699999999997</v>
      </c>
      <c r="B754" s="4">
        <v>-0.03</v>
      </c>
      <c r="C754" s="3">
        <v>614.35699999999997</v>
      </c>
      <c r="D754" s="3">
        <v>0.03</v>
      </c>
    </row>
    <row r="755" spans="1:4" x14ac:dyDescent="0.2">
      <c r="A755" s="4">
        <v>614.70699999999999</v>
      </c>
      <c r="B755" s="4">
        <v>-0.03</v>
      </c>
      <c r="C755" s="3">
        <v>614.70699999999999</v>
      </c>
      <c r="D755" s="3">
        <v>0.03</v>
      </c>
    </row>
    <row r="756" spans="1:4" x14ac:dyDescent="0.2">
      <c r="A756" s="4">
        <v>615.05700000000002</v>
      </c>
      <c r="B756" s="4">
        <v>-0.03</v>
      </c>
      <c r="C756" s="3">
        <v>615.05700000000002</v>
      </c>
      <c r="D756" s="3">
        <v>0.03</v>
      </c>
    </row>
    <row r="757" spans="1:4" x14ac:dyDescent="0.2">
      <c r="A757" s="4">
        <v>615.40700000000004</v>
      </c>
      <c r="B757" s="4">
        <v>-0.03</v>
      </c>
      <c r="C757" s="3">
        <v>615.40700000000004</v>
      </c>
      <c r="D757" s="3">
        <v>0.03</v>
      </c>
    </row>
    <row r="758" spans="1:4" x14ac:dyDescent="0.2">
      <c r="A758" s="4">
        <v>615.75599999999997</v>
      </c>
      <c r="B758" s="4">
        <v>-0.03</v>
      </c>
      <c r="C758" s="3">
        <v>615.75599999999997</v>
      </c>
      <c r="D758" s="3">
        <v>0.03</v>
      </c>
    </row>
    <row r="759" spans="1:4" x14ac:dyDescent="0.2">
      <c r="A759" s="4">
        <v>616.10599999999999</v>
      </c>
      <c r="B759" s="4">
        <v>-0.03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-0.03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-0.03</v>
      </c>
      <c r="C761" s="3">
        <v>616.80499999999995</v>
      </c>
      <c r="D761" s="3">
        <v>0.02</v>
      </c>
    </row>
    <row r="762" spans="1:4" x14ac:dyDescent="0.2">
      <c r="A762" s="4">
        <v>617.154</v>
      </c>
      <c r="B762" s="4">
        <v>-0.03</v>
      </c>
      <c r="C762" s="3">
        <v>617.154</v>
      </c>
      <c r="D762" s="3">
        <v>0.02</v>
      </c>
    </row>
    <row r="763" spans="1:4" x14ac:dyDescent="0.2">
      <c r="A763" s="4">
        <v>617.50400000000002</v>
      </c>
      <c r="B763" s="4">
        <v>-0.03</v>
      </c>
      <c r="C763" s="3">
        <v>617.50400000000002</v>
      </c>
      <c r="D763" s="3">
        <v>0.02</v>
      </c>
    </row>
    <row r="764" spans="1:4" x14ac:dyDescent="0.2">
      <c r="A764" s="4">
        <v>617.85299999999995</v>
      </c>
      <c r="B764" s="4">
        <v>-0.03</v>
      </c>
      <c r="C764" s="3">
        <v>617.85299999999995</v>
      </c>
      <c r="D764" s="3">
        <v>0.02</v>
      </c>
    </row>
    <row r="765" spans="1:4" x14ac:dyDescent="0.2">
      <c r="A765" s="4">
        <v>618.20299999999997</v>
      </c>
      <c r="B765" s="4">
        <v>-0.03</v>
      </c>
      <c r="C765" s="3">
        <v>618.20299999999997</v>
      </c>
      <c r="D765" s="3">
        <v>0.02</v>
      </c>
    </row>
    <row r="766" spans="1:4" x14ac:dyDescent="0.2">
      <c r="A766" s="4">
        <v>618.55200000000002</v>
      </c>
      <c r="B766" s="4">
        <v>-0.03</v>
      </c>
      <c r="C766" s="3">
        <v>618.55200000000002</v>
      </c>
      <c r="D766" s="3">
        <v>0.02</v>
      </c>
    </row>
    <row r="767" spans="1:4" x14ac:dyDescent="0.2">
      <c r="A767" s="4">
        <v>618.90099999999995</v>
      </c>
      <c r="B767" s="4">
        <v>-0.03</v>
      </c>
      <c r="C767" s="3">
        <v>618.90099999999995</v>
      </c>
      <c r="D767" s="3">
        <v>0.02</v>
      </c>
    </row>
    <row r="768" spans="1:4" x14ac:dyDescent="0.2">
      <c r="A768" s="4">
        <v>619.25</v>
      </c>
      <c r="B768" s="4">
        <v>-0.03</v>
      </c>
      <c r="C768" s="3">
        <v>619.25</v>
      </c>
      <c r="D768" s="3">
        <v>0.02</v>
      </c>
    </row>
    <row r="769" spans="1:4" x14ac:dyDescent="0.2">
      <c r="A769" s="4">
        <v>619.6</v>
      </c>
      <c r="B769" s="4">
        <v>-0.03</v>
      </c>
      <c r="C769" s="3">
        <v>619.6</v>
      </c>
      <c r="D769" s="3">
        <v>0.02</v>
      </c>
    </row>
    <row r="770" spans="1:4" x14ac:dyDescent="0.2">
      <c r="A770" s="4">
        <v>619.94899999999996</v>
      </c>
      <c r="B770" s="4">
        <v>-0.03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-0.03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-0.03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0.01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0.01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0.01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0.01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0.01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0.01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0.01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0.01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0.01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0.01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-0.01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-0.01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-0.01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-0.01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-0.01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-0.01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-0.01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-0.01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-0.01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-0.01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-0.01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-0.01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-0.01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-0.01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-0.01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-0.01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-0.01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-0.01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-0.01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-0.01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-0.01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-0.01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-0.01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-0.01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-0.01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-0.01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-0.02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-0.02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-0.02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-0.02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-0.02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-0.02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-0.02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-0.02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-0.02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-0.02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-0.02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-0.02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-0.02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-0.02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-0.02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-0.02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-0.02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-0.02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-0.02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-0.02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-0.02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-0.02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-0.02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-0.02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-0.02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-0.02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-0.02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-0.02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-0.02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-0.02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-0.02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-0.02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-0.02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-0.02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-0.02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-0.02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-0.02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-0.02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-0.02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-0.02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-0.02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-0.02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-0.02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-0.02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-0.02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-0.02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-0.02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-0.02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-0.02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-0.02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-0.02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-0.02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-0.02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-0.02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-0.02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-0.02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-0.02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-0.02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-0.02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-0.02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-0.02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-0.02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-0.02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-0.02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-0.02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-0.02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-0.02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-0.02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-0.02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-0.02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-0.02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-0.02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-0.02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-0.02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-0.02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-0.02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-0.02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-0.02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-0.02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-0.02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-0.02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-0.02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-0.02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-0.02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-0.02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-0.02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-0.02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-0.02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-0.02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-0.02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-0.01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-0.01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-0.01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-0.01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-0.01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-0.01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-0.01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-0.01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-0.01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-0.01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-0.01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-0.01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-0.01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-0.01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-0.01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-0.01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-0.01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-0.01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-0.01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-0.01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-0.01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-0.01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-0.01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-0.01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-0.01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-0.01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-0.01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-0.01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-0.01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-0.01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-0.01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-0.01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0.01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0.01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0.01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0.01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0.01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0.01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0.01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0.01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7.0000000000000007E-2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7.0000000000000007E-2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0.08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0.08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0.08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0.08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0.08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0.09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0.09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0.09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0.09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0.09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0.09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0.09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0.09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0.09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0.09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0.09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0.09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0.09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0.09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0.09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0.09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0.09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0.09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0.09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0.09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0.09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0.09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0.09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0.09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0.09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0.09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0.09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0.09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0.09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0.09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0.09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0.09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0.09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0.09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0.09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0.09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0.09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0.09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0.09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0.09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0.09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0.09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0.09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0.09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0.09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0.09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0.09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0.09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0.09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0.09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0.09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0.09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0.09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0.09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0.09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0.09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0.09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0.09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0.09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0.09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0.09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0.09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0.09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0.09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0.09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0.09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0.09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0.09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0.09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0.09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0.09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0.09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0.09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0.09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0.09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0.09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0.09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0.09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0.09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0.09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0.09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0.09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0.09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0.09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0.09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0.09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0.09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0.09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0.09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0.09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0.09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0.09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0.09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0.09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0.09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0.09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0.09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0.09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0.09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0.09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0.09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0.09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0.08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0.08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0.08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0.08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0.08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0.08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0.08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0.08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0.08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0.08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0.08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0.08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0.08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0.08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0.08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0.08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0.08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0.08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0.08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0.08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0.08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0.08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0.08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7.0000000000000007E-2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7.0000000000000007E-2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7.0000000000000007E-2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7.0000000000000007E-2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7.0000000000000007E-2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7.0000000000000007E-2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7.0000000000000007E-2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7.0000000000000007E-2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7.0000000000000007E-2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7.0000000000000007E-2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7.0000000000000007E-2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7.0000000000000007E-2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7.0000000000000007E-2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7.0000000000000007E-2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7.0000000000000007E-2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7.0000000000000007E-2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7.0000000000000007E-2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7.0000000000000007E-2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7.0000000000000007E-2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7.0000000000000007E-2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7.0000000000000007E-2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0.08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0.08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0.08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0.08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0.09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0.09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0.09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</v>
      </c>
    </row>
    <row r="1397" spans="1:4" x14ac:dyDescent="0.2">
      <c r="A1397" s="4">
        <v>829.43799999999999</v>
      </c>
      <c r="B1397" s="4">
        <v>0.1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0.11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0.11</v>
      </c>
    </row>
    <row r="1403" spans="1:4" x14ac:dyDescent="0.2">
      <c r="A1403" s="4">
        <v>831.34900000000005</v>
      </c>
      <c r="B1403" s="4">
        <v>0.11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0.11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0.12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0.12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0.13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0.14000000000000001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0.14000000000000001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0.14000000000000001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0.15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0.15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0.15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0.15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0.15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0.15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0.16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0.16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0.16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0.16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0.16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0.17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0.17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0.17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0.17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0.17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0.18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0.18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0.18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0.18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0.18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0.19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0.19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0.21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0.21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0.21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0.21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0.21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0.22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0.22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0.23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0.23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0.23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0.23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0.23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0.23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0.23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0.23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0.23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0.23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0.23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0.23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0.24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0.24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0.24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0.24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0.24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0.24</v>
      </c>
    </row>
    <row r="1620" spans="1:4" x14ac:dyDescent="0.2">
      <c r="A1620" s="4">
        <v>899.178</v>
      </c>
      <c r="B1620" s="4">
        <v>0.24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0.24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0.24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0.24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0.24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0.24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0.24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0.24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0.25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0.25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0.25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0.25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0.25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0.25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0.25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0.25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0.25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0.26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0.26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0.26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0.26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0.26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0.26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0.27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0.27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0.27</v>
      </c>
    </row>
    <row r="1655" spans="1:4" x14ac:dyDescent="0.2">
      <c r="A1655" s="4">
        <v>909.88400000000001</v>
      </c>
      <c r="B1655" s="4">
        <v>0.27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0.27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0.28000000000000003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0.28999999999999998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0.28999999999999998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0.28999999999999998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0.28999999999999998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0.31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0.31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0.32</v>
      </c>
    </row>
    <row r="1686" spans="1:4" x14ac:dyDescent="0.2">
      <c r="A1686" s="4">
        <v>919.31200000000001</v>
      </c>
      <c r="B1686" s="4">
        <v>0.32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0.33</v>
      </c>
    </row>
    <row r="1689" spans="1:4" x14ac:dyDescent="0.2">
      <c r="A1689" s="4">
        <v>920.22199999999998</v>
      </c>
      <c r="B1689" s="4">
        <v>0.33</v>
      </c>
      <c r="C1689" s="3">
        <v>920.22199999999998</v>
      </c>
      <c r="D1689" s="3">
        <v>0.33</v>
      </c>
    </row>
    <row r="1690" spans="1:4" x14ac:dyDescent="0.2">
      <c r="A1690" s="4">
        <v>920.52499999999998</v>
      </c>
      <c r="B1690" s="4">
        <v>0.33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0.34</v>
      </c>
    </row>
    <row r="1693" spans="1:4" x14ac:dyDescent="0.2">
      <c r="A1693" s="4">
        <v>921.43399999999997</v>
      </c>
      <c r="B1693" s="4">
        <v>0.34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0.34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0.35</v>
      </c>
    </row>
    <row r="1696" spans="1:4" x14ac:dyDescent="0.2">
      <c r="A1696" s="4">
        <v>922.34299999999996</v>
      </c>
      <c r="B1696" s="4">
        <v>0.35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0.35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0.36</v>
      </c>
    </row>
    <row r="1699" spans="1:4" x14ac:dyDescent="0.2">
      <c r="A1699" s="4">
        <v>923.25099999999998</v>
      </c>
      <c r="B1699" s="4">
        <v>0.36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0.37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0.37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0.38</v>
      </c>
    </row>
    <row r="1704" spans="1:4" x14ac:dyDescent="0.2">
      <c r="A1704" s="4">
        <v>924.76300000000003</v>
      </c>
      <c r="B1704" s="4">
        <v>0.38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0.39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0.41</v>
      </c>
      <c r="C1710" s="3">
        <v>926.57600000000002</v>
      </c>
      <c r="D1710" s="3">
        <v>0.41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0.42</v>
      </c>
    </row>
    <row r="1713" spans="1:4" x14ac:dyDescent="0.2">
      <c r="A1713" s="4">
        <v>927.48099999999999</v>
      </c>
      <c r="B1713" s="4">
        <v>0.42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0.43</v>
      </c>
      <c r="C1714" s="3">
        <v>927.78300000000002</v>
      </c>
      <c r="D1714" s="3">
        <v>0.43</v>
      </c>
    </row>
    <row r="1715" spans="1:4" x14ac:dyDescent="0.2">
      <c r="A1715" s="4">
        <v>928.08500000000004</v>
      </c>
      <c r="B1715" s="4">
        <v>0.43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0.44</v>
      </c>
      <c r="C1716" s="3">
        <v>928.38699999999994</v>
      </c>
      <c r="D1716" s="3">
        <v>0.44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0.45</v>
      </c>
    </row>
    <row r="1718" spans="1:4" x14ac:dyDescent="0.2">
      <c r="A1718" s="4">
        <v>928.99</v>
      </c>
      <c r="B1718" s="4">
        <v>0.45</v>
      </c>
      <c r="C1718" s="3">
        <v>928.99</v>
      </c>
      <c r="D1718" s="3">
        <v>0.45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0.46</v>
      </c>
    </row>
    <row r="1720" spans="1:4" x14ac:dyDescent="0.2">
      <c r="A1720" s="4">
        <v>929.59299999999996</v>
      </c>
      <c r="B1720" s="4">
        <v>0.46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0.47</v>
      </c>
      <c r="C1721" s="3">
        <v>929.89400000000001</v>
      </c>
      <c r="D1721" s="3">
        <v>0.47</v>
      </c>
    </row>
    <row r="1722" spans="1:4" x14ac:dyDescent="0.2">
      <c r="A1722" s="4">
        <v>930.19600000000003</v>
      </c>
      <c r="B1722" s="4">
        <v>0.47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0.48</v>
      </c>
      <c r="C1723" s="3">
        <v>930.49699999999996</v>
      </c>
      <c r="D1723" s="3">
        <v>0.48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0.49</v>
      </c>
    </row>
    <row r="1725" spans="1:4" x14ac:dyDescent="0.2">
      <c r="A1725" s="4">
        <v>931.1</v>
      </c>
      <c r="B1725" s="4">
        <v>0.49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</v>
      </c>
      <c r="C1726" s="3">
        <v>931.40099999999995</v>
      </c>
      <c r="D1726" s="3">
        <v>0.5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0.51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0.52</v>
      </c>
    </row>
    <row r="1730" spans="1:4" x14ac:dyDescent="0.2">
      <c r="A1730" s="4">
        <v>932.60500000000002</v>
      </c>
      <c r="B1730" s="4">
        <v>0.52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0.53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0.55000000000000004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0.56000000000000005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0.56999999999999995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0.59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0.61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0.63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0.64</v>
      </c>
    </row>
    <row r="1746" spans="1:4" x14ac:dyDescent="0.2">
      <c r="A1746" s="4">
        <v>937.41200000000003</v>
      </c>
      <c r="B1746" s="4">
        <v>0.64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0.65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0.66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0.67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0.71</v>
      </c>
      <c r="C1754" s="3">
        <v>939.81100000000004</v>
      </c>
      <c r="D1754" s="3">
        <v>0.71</v>
      </c>
    </row>
    <row r="1755" spans="1:4" x14ac:dyDescent="0.2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2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0.76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0.77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0.79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2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2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2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2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2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2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2">
      <c r="A1772" s="4">
        <v>945.19500000000005</v>
      </c>
      <c r="B1772" s="4">
        <v>0.88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0.89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0.91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0.92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0.94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2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2">
      <c r="A1781" s="4">
        <v>947.88</v>
      </c>
      <c r="B1781" s="4">
        <v>0.99</v>
      </c>
      <c r="C1781" s="3">
        <v>947.88</v>
      </c>
      <c r="D1781" s="3">
        <v>0.99</v>
      </c>
    </row>
    <row r="1782" spans="1:4" x14ac:dyDescent="0.2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1.02</v>
      </c>
    </row>
    <row r="1784" spans="1:4" x14ac:dyDescent="0.2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2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2">
      <c r="A1786" s="4">
        <v>949.37</v>
      </c>
      <c r="B1786" s="4">
        <v>1.05</v>
      </c>
      <c r="C1786" s="3">
        <v>949.37</v>
      </c>
      <c r="D1786" s="3">
        <v>1.05</v>
      </c>
    </row>
    <row r="1787" spans="1:4" x14ac:dyDescent="0.2">
      <c r="A1787" s="4">
        <v>949.66700000000003</v>
      </c>
      <c r="B1787" s="4">
        <v>1.06</v>
      </c>
      <c r="C1787" s="3">
        <v>949.66700000000003</v>
      </c>
      <c r="D1787" s="3">
        <v>1.06</v>
      </c>
    </row>
    <row r="1788" spans="1:4" x14ac:dyDescent="0.2">
      <c r="A1788" s="4">
        <v>949.96500000000003</v>
      </c>
      <c r="B1788" s="4">
        <v>1.07</v>
      </c>
      <c r="C1788" s="3">
        <v>949.96500000000003</v>
      </c>
      <c r="D1788" s="3">
        <v>1.08</v>
      </c>
    </row>
    <row r="1789" spans="1:4" x14ac:dyDescent="0.2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2">
      <c r="A1790" s="4">
        <v>950.56100000000004</v>
      </c>
      <c r="B1790" s="4">
        <v>1.1000000000000001</v>
      </c>
      <c r="C1790" s="3">
        <v>950.56100000000004</v>
      </c>
      <c r="D1790" s="3">
        <v>1.1000000000000001</v>
      </c>
    </row>
    <row r="1791" spans="1:4" x14ac:dyDescent="0.2">
      <c r="A1791" s="4">
        <v>950.85799999999995</v>
      </c>
      <c r="B1791" s="4">
        <v>1.1200000000000001</v>
      </c>
      <c r="C1791" s="3">
        <v>950.85799999999995</v>
      </c>
      <c r="D1791" s="3">
        <v>1.1100000000000001</v>
      </c>
    </row>
    <row r="1792" spans="1:4" x14ac:dyDescent="0.2">
      <c r="A1792" s="4">
        <v>951.15599999999995</v>
      </c>
      <c r="B1792" s="4">
        <v>1.1399999999999999</v>
      </c>
      <c r="C1792" s="3">
        <v>951.15599999999995</v>
      </c>
      <c r="D1792" s="3">
        <v>1.1299999999999999</v>
      </c>
    </row>
    <row r="1793" spans="1:4" x14ac:dyDescent="0.2">
      <c r="A1793" s="4">
        <v>951.45299999999997</v>
      </c>
      <c r="B1793" s="4">
        <v>1.1499999999999999</v>
      </c>
      <c r="C1793" s="3">
        <v>951.45299999999997</v>
      </c>
      <c r="D1793" s="3">
        <v>1.1499999999999999</v>
      </c>
    </row>
    <row r="1794" spans="1:4" x14ac:dyDescent="0.2">
      <c r="A1794" s="4">
        <v>951.75099999999998</v>
      </c>
      <c r="B1794" s="4">
        <v>1.17</v>
      </c>
      <c r="C1794" s="3">
        <v>951.75099999999998</v>
      </c>
      <c r="D1794" s="3">
        <v>1.17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1.19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1.22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1.24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1.33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1.34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1.36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1.37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1.38</v>
      </c>
      <c r="C1808" s="3">
        <v>955.90899999999999</v>
      </c>
      <c r="D1808" s="3">
        <v>1.4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1.43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1.61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1.63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1.63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1.63</v>
      </c>
      <c r="C1856" s="3">
        <v>970.08299999999997</v>
      </c>
      <c r="D1856" s="3">
        <v>1.63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1.63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1.63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1.62</v>
      </c>
      <c r="C1864" s="3">
        <v>972.43299999999999</v>
      </c>
      <c r="D1864" s="3">
        <v>1.64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1.65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1.65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1.59</v>
      </c>
    </row>
    <row r="1889" spans="1:4" x14ac:dyDescent="0.2">
      <c r="A1889" s="4">
        <v>979.75400000000002</v>
      </c>
      <c r="B1889" s="4">
        <v>1.58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1.58</v>
      </c>
      <c r="C1890" s="3">
        <v>980.04600000000005</v>
      </c>
      <c r="D1890" s="3">
        <v>1.59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1.58</v>
      </c>
    </row>
    <row r="1892" spans="1:4" x14ac:dyDescent="0.2">
      <c r="A1892" s="4">
        <v>980.63</v>
      </c>
      <c r="B1892" s="4">
        <v>1.58</v>
      </c>
      <c r="C1892" s="3">
        <v>980.63</v>
      </c>
      <c r="D1892" s="3">
        <v>1.58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1.44</v>
      </c>
    </row>
    <row r="1933" spans="1:4" x14ac:dyDescent="0.2">
      <c r="A1933" s="4">
        <v>992.55399999999997</v>
      </c>
      <c r="B1933" s="4">
        <v>1.44</v>
      </c>
      <c r="C1933" s="3">
        <v>992.55399999999997</v>
      </c>
      <c r="D1933" s="3">
        <v>1.42</v>
      </c>
    </row>
    <row r="1934" spans="1:4" x14ac:dyDescent="0.2">
      <c r="A1934" s="4">
        <v>992.84299999999996</v>
      </c>
      <c r="B1934" s="4">
        <v>1.41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1.41</v>
      </c>
      <c r="C1935" s="3">
        <v>993.13300000000004</v>
      </c>
      <c r="D1935" s="3">
        <v>1.43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1.44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1.41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1.4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1.1100000000000001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1.1000000000000001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1.08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0.94</v>
      </c>
      <c r="C2027" s="3">
        <v>1019.532</v>
      </c>
      <c r="D2027" s="3">
        <v>0.97</v>
      </c>
    </row>
    <row r="2028" spans="1:4" x14ac:dyDescent="0.2">
      <c r="A2028" s="4">
        <v>1019.816</v>
      </c>
      <c r="B2028" s="4">
        <v>0.94</v>
      </c>
      <c r="C2028" s="3">
        <v>1019.816</v>
      </c>
      <c r="D2028" s="3">
        <v>0.95</v>
      </c>
    </row>
    <row r="2029" spans="1:4" x14ac:dyDescent="0.2">
      <c r="A2029" s="4">
        <v>1020.101</v>
      </c>
      <c r="B2029" s="4">
        <v>0.92</v>
      </c>
      <c r="C2029" s="3">
        <v>1020.101</v>
      </c>
      <c r="D2029" s="3">
        <v>0.93</v>
      </c>
    </row>
    <row r="2030" spans="1:4" x14ac:dyDescent="0.2">
      <c r="A2030" s="4">
        <v>1020.385</v>
      </c>
      <c r="B2030" s="4">
        <v>0.94</v>
      </c>
      <c r="C2030" s="3">
        <v>1020.385</v>
      </c>
      <c r="D2030" s="3">
        <v>0.92</v>
      </c>
    </row>
    <row r="2031" spans="1:4" x14ac:dyDescent="0.2">
      <c r="A2031" s="4">
        <v>1020.669</v>
      </c>
      <c r="B2031" s="4">
        <v>0.96</v>
      </c>
      <c r="C2031" s="3">
        <v>1020.669</v>
      </c>
      <c r="D2031" s="3">
        <v>0.93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0.86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0.82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0.34</v>
      </c>
      <c r="C2" s="3">
        <v>338.96600000000001</v>
      </c>
      <c r="D2" s="3">
        <v>-7.0000000000000007E-2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0.21</v>
      </c>
      <c r="C3" s="3">
        <v>339.34800000000001</v>
      </c>
      <c r="D3" s="3">
        <v>-7.0000000000000007E-2</v>
      </c>
      <c r="H3" s="5">
        <f>B252</f>
        <v>0.02</v>
      </c>
      <c r="I3" s="5">
        <f>B650</f>
        <v>0.04</v>
      </c>
      <c r="J3" s="5">
        <f>B1091</f>
        <v>0.13</v>
      </c>
      <c r="K3" s="6">
        <f>D252</f>
        <v>0.59</v>
      </c>
      <c r="L3" s="6">
        <f>D650</f>
        <v>0.48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0.08</v>
      </c>
      <c r="C4" s="3">
        <v>339.73</v>
      </c>
      <c r="D4" s="3">
        <v>-0.14000000000000001</v>
      </c>
    </row>
    <row r="5" spans="1:16" x14ac:dyDescent="0.2">
      <c r="A5" s="4">
        <v>340.11099999999999</v>
      </c>
      <c r="B5" s="4">
        <v>0.06</v>
      </c>
      <c r="C5" s="3">
        <v>340.11099999999999</v>
      </c>
      <c r="D5" s="3">
        <v>-0.24</v>
      </c>
    </row>
    <row r="6" spans="1:16" x14ac:dyDescent="0.2">
      <c r="A6" s="4">
        <v>340.49299999999999</v>
      </c>
      <c r="B6" s="4">
        <v>-0.03</v>
      </c>
      <c r="C6" s="3">
        <v>340.49299999999999</v>
      </c>
      <c r="D6" s="3">
        <v>-0.24</v>
      </c>
    </row>
    <row r="7" spans="1:16" x14ac:dyDescent="0.2">
      <c r="A7" s="4">
        <v>340.875</v>
      </c>
      <c r="B7" s="4">
        <v>0.05</v>
      </c>
      <c r="C7" s="3">
        <v>340.875</v>
      </c>
      <c r="D7" s="3">
        <v>-0.23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-0.03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-0.28999999999999998</v>
      </c>
    </row>
    <row r="10" spans="1:16" x14ac:dyDescent="0.2">
      <c r="A10" s="4">
        <v>342.01900000000001</v>
      </c>
      <c r="B10" s="4">
        <v>-0.02</v>
      </c>
      <c r="C10" s="3">
        <v>342.01900000000001</v>
      </c>
      <c r="D10" s="3">
        <v>-0.21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0.74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0.08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-0.04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-0.48</v>
      </c>
      <c r="C17" s="3">
        <v>344.68799999999999</v>
      </c>
      <c r="D17" s="3">
        <v>-1.04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0.68</v>
      </c>
    </row>
    <row r="19" spans="1:4" x14ac:dyDescent="0.2">
      <c r="A19" s="4">
        <v>345.45</v>
      </c>
      <c r="B19" s="4">
        <v>0.31</v>
      </c>
      <c r="C19" s="3">
        <v>345.45</v>
      </c>
      <c r="D19" s="3">
        <v>0.24</v>
      </c>
    </row>
    <row r="20" spans="1:4" x14ac:dyDescent="0.2">
      <c r="A20" s="4">
        <v>345.83100000000002</v>
      </c>
      <c r="B20" s="4">
        <v>-0.12</v>
      </c>
      <c r="C20" s="3">
        <v>345.83100000000002</v>
      </c>
      <c r="D20" s="3">
        <v>0.32</v>
      </c>
    </row>
    <row r="21" spans="1:4" x14ac:dyDescent="0.2">
      <c r="A21" s="4">
        <v>346.21199999999999</v>
      </c>
      <c r="B21" s="4">
        <v>-0.59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-7.0000000000000007E-2</v>
      </c>
      <c r="C22" s="3">
        <v>346.59300000000002</v>
      </c>
      <c r="D22" s="3">
        <v>0.81</v>
      </c>
    </row>
    <row r="23" spans="1:4" x14ac:dyDescent="0.2">
      <c r="A23" s="4">
        <v>346.97399999999999</v>
      </c>
      <c r="B23" s="4">
        <v>0.01</v>
      </c>
      <c r="C23" s="3">
        <v>346.97399999999999</v>
      </c>
      <c r="D23" s="3">
        <v>0.59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0.43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0.44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0.37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0.35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0.34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1.7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1.71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1.72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1.74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1.74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1.73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1.74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1.8</v>
      </c>
      <c r="C1851" s="3">
        <v>968.61300000000006</v>
      </c>
      <c r="D1851" s="3">
        <v>1.82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1.86</v>
      </c>
    </row>
    <row r="1853" spans="1:4" x14ac:dyDescent="0.2">
      <c r="A1853" s="4">
        <v>969.20100000000002</v>
      </c>
      <c r="B1853" s="4">
        <v>1.81</v>
      </c>
      <c r="C1853" s="3">
        <v>969.20100000000002</v>
      </c>
      <c r="D1853" s="3">
        <v>1.88</v>
      </c>
    </row>
    <row r="1854" spans="1:4" x14ac:dyDescent="0.2">
      <c r="A1854" s="4">
        <v>969.495</v>
      </c>
      <c r="B1854" s="4">
        <v>1.81</v>
      </c>
      <c r="C1854" s="3">
        <v>969.495</v>
      </c>
      <c r="D1854" s="3">
        <v>1.86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1.85</v>
      </c>
      <c r="C1856" s="3">
        <v>970.08299999999997</v>
      </c>
      <c r="D1856" s="3">
        <v>1.85</v>
      </c>
    </row>
    <row r="1857" spans="1:4" x14ac:dyDescent="0.2">
      <c r="A1857" s="4">
        <v>970.37699999999995</v>
      </c>
      <c r="B1857" s="4">
        <v>1.83</v>
      </c>
      <c r="C1857" s="3">
        <v>970.37699999999995</v>
      </c>
      <c r="D1857" s="3">
        <v>1.85</v>
      </c>
    </row>
    <row r="1858" spans="1:4" x14ac:dyDescent="0.2">
      <c r="A1858" s="4">
        <v>970.67100000000005</v>
      </c>
      <c r="B1858" s="4">
        <v>1.81</v>
      </c>
      <c r="C1858" s="3">
        <v>970.67100000000005</v>
      </c>
      <c r="D1858" s="3">
        <v>1.83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1.82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1.81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1.83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1.84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1.83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1.8</v>
      </c>
    </row>
    <row r="1890" spans="1:4" x14ac:dyDescent="0.2">
      <c r="A1890" s="4">
        <v>980.04600000000005</v>
      </c>
      <c r="B1890" s="4">
        <v>1.82</v>
      </c>
      <c r="C1890" s="3">
        <v>980.04600000000005</v>
      </c>
      <c r="D1890" s="3">
        <v>1.82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1.77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1.77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1.78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1.67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1.66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1.67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1.65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1.64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1.66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1.67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1.66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1.69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1.71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1.74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1.71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1.71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1.65</v>
      </c>
    </row>
    <row r="1944" spans="1:4" x14ac:dyDescent="0.2">
      <c r="A1944" s="4">
        <v>995.73599999999999</v>
      </c>
      <c r="B1944" s="4">
        <v>1.62</v>
      </c>
      <c r="C1944" s="3">
        <v>995.73599999999999</v>
      </c>
      <c r="D1944" s="3">
        <v>1.67</v>
      </c>
    </row>
    <row r="1945" spans="1:4" x14ac:dyDescent="0.2">
      <c r="A1945" s="4">
        <v>996.02499999999998</v>
      </c>
      <c r="B1945" s="4">
        <v>1.62</v>
      </c>
      <c r="C1945" s="3">
        <v>996.02499999999998</v>
      </c>
      <c r="D1945" s="3">
        <v>1.61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1.58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1.58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1.59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1.56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1.62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1.61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1.63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1.65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1.59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1.6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1.58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1.51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1.45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1.43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1.48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1.45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1.46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1.47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1.47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1.42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1.36</v>
      </c>
      <c r="C1993" s="3">
        <v>1009.832</v>
      </c>
      <c r="D1993" s="3">
        <v>1.37</v>
      </c>
    </row>
    <row r="1994" spans="1:4" x14ac:dyDescent="0.2">
      <c r="A1994" s="4">
        <v>1010.1180000000001</v>
      </c>
      <c r="B1994" s="4">
        <v>1.36</v>
      </c>
      <c r="C1994" s="3">
        <v>1010.1180000000001</v>
      </c>
      <c r="D1994" s="3">
        <v>1.42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1.45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1.42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1.44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1.41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1.43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1.43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1.39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1.4</v>
      </c>
    </row>
    <row r="2004" spans="1:4" x14ac:dyDescent="0.2">
      <c r="A2004" s="4">
        <v>1012.977</v>
      </c>
      <c r="B2004" s="4">
        <v>1.29</v>
      </c>
      <c r="C2004" s="3">
        <v>1012.977</v>
      </c>
      <c r="D2004" s="3">
        <v>1.41</v>
      </c>
    </row>
    <row r="2005" spans="1:4" x14ac:dyDescent="0.2">
      <c r="A2005" s="4">
        <v>1013.263</v>
      </c>
      <c r="B2005" s="4">
        <v>1.28</v>
      </c>
      <c r="C2005" s="3">
        <v>1013.263</v>
      </c>
      <c r="D2005" s="3">
        <v>1.4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1.35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1.34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1.32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1.34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1.21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1.24</v>
      </c>
    </row>
    <row r="2023" spans="1:4" x14ac:dyDescent="0.2">
      <c r="A2023" s="4">
        <v>1018.394</v>
      </c>
      <c r="B2023" s="4">
        <v>1.1599999999999999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1.17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1.1399999999999999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1.1599999999999999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1.17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1.1599999999999999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1.1599999999999999</v>
      </c>
    </row>
    <row r="2033" spans="1:4" x14ac:dyDescent="0.2">
      <c r="A2033" s="4">
        <v>1021.237</v>
      </c>
      <c r="B2033" s="4">
        <v>1.1299999999999999</v>
      </c>
      <c r="C2033" s="3">
        <v>1021.237</v>
      </c>
      <c r="D2033" s="3">
        <v>1.18</v>
      </c>
    </row>
    <row r="2034" spans="1:4" x14ac:dyDescent="0.2">
      <c r="A2034" s="4">
        <v>1021.521</v>
      </c>
      <c r="B2034" s="4">
        <v>1.1499999999999999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1.1299999999999999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1.1100000000000001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1.1399999999999999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1.18</v>
      </c>
      <c r="C2038" s="3">
        <v>1022.6559999999999</v>
      </c>
      <c r="D2038" s="3">
        <v>1.1299999999999999</v>
      </c>
    </row>
    <row r="2039" spans="1:4" x14ac:dyDescent="0.2">
      <c r="A2039" s="4">
        <v>1022.94</v>
      </c>
      <c r="B2039" s="4">
        <v>1.18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1.1499999999999999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1.1200000000000001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1.1399999999999999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1.0900000000000001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2019-09-04T18:38:23Z</dcterms:modified>
</cp:coreProperties>
</file>