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01. Experiments\02. MUK_MOATS_Krill\SPEC\"/>
    </mc:Choice>
  </mc:AlternateContent>
  <workbookProtection lockStructure="1"/>
  <bookViews>
    <workbookView xWindow="0" yWindow="0" windowWidth="25200" windowHeight="11850" tabRatio="929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H3" i="41" l="1"/>
  <c r="I3" i="41"/>
  <c r="J3" i="41"/>
  <c r="K3" i="41"/>
  <c r="L3" i="41"/>
  <c r="M3" i="41"/>
  <c r="H3" i="7" l="1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M15" i="1" s="1"/>
  <c r="N15" i="1"/>
  <c r="AC14" i="1"/>
  <c r="V14" i="1"/>
  <c r="U14" i="1"/>
  <c r="AB14" i="1" s="1"/>
  <c r="AC13" i="1"/>
  <c r="V13" i="1"/>
  <c r="U13" i="1"/>
  <c r="AB13" i="1" s="1"/>
  <c r="N13" i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7" i="1"/>
  <c r="M6" i="1"/>
  <c r="N11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<sst xmlns="http://schemas.openxmlformats.org/spreadsheetml/2006/main" count="146" uniqueCount="47">
  <si>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</si>
  <si>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</si>
  <si>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</si>
  <si>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</si>
  <si>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</si>
  <si>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</si>
  <si>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</si>
  <si>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</si>
  <si>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</si>
  <si>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</si>
  <si>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</si>
  <si>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</si>
  <si>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</si>
  <si>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</si>
  <si>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</si>
  <si>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</si>
  <si>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</si>
  <si>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</si>
  <si>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</si>
  <si>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</si>
  <si>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</si>
  <si>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</si>
  <si>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</si>
  <si>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</si>
  <si>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</si>
  <si>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</si>
  <si>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</si>
  <si>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</si>
  <si>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</si>
  <si>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</si>
  <si>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</si>
  <si>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</si>
  <si>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</si>
  <si>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</si>
  <si>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</si>
  <si>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</si>
  <si>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</si>
  <si>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</si>
  <si>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Absorbance:209</t>
  </si>
  <si>
    <t>ID_3</t>
  </si>
  <si>
    <t>Leave Blank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</si>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</sst>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G14" sqref="G1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39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40</v>
      </c>
      <c r="E2" s="11" t="s">
        <v>40</v>
      </c>
      <c r="F2" s="11" t="s">
        <v>41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42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43</v>
      </c>
    </row>
    <row r="7" spans="1:6" x14ac:dyDescent="0.2">
      <c r="C7">
        <v>6</v>
      </c>
      <c r="D7" s="11"/>
      <c r="E7" s="11"/>
      <c r="F7" s="11" t="s">
        <v>44</v>
      </c>
    </row>
    <row r="8" spans="1:6" x14ac:dyDescent="0.2">
      <c r="C8">
        <v>7</v>
      </c>
      <c r="D8" s="11"/>
      <c r="F8" s="11" t="s">
        <v>45</v>
      </c>
    </row>
    <row r="9" spans="1:6" x14ac:dyDescent="0.2">
      <c r="C9">
        <v>8</v>
      </c>
      <c r="D9" s="11"/>
      <c r="F9" s="11" t="s">
        <v>46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0"/>
  <sheetViews>
    <sheetView tabSelected="1" zoomScale="90" zoomScaleNormal="90" workbookViewId="0">
      <selection activeCell="I34" sqref="I34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39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4</v>
      </c>
      <c r="B3" s="15" t="s">
        <v>37</v>
      </c>
      <c r="C3" s="15" t="s">
        <v>32</v>
      </c>
      <c r="D3" s="18">
        <v>2</v>
      </c>
      <c r="G3" s="18" t="s">
        <v>45</v>
      </c>
      <c r="H3" s="16">
        <v>0.65972222222222221</v>
      </c>
      <c r="I3" s="28">
        <v>43739</v>
      </c>
      <c r="J3" s="18">
        <v>25</v>
      </c>
      <c r="K3" s="18">
        <v>30.6</v>
      </c>
      <c r="L3" s="18">
        <v>9.5E-4</v>
      </c>
      <c r="M3" s="18">
        <f>V3+(LOG10((AB3-W3)/(X3-(AB3*Y3))))</f>
        <v>7.4283109813516033</v>
      </c>
      <c r="N3" s="18">
        <f t="shared" ref="N3:N4" si="0">V3+(LOG10((U3-W3)/(X3-(U3*Y3))))</f>
        <v>7.4349049418386972</v>
      </c>
      <c r="O3" s="29">
        <v>0</v>
      </c>
      <c r="P3" s="29">
        <v>0.02</v>
      </c>
      <c r="Q3" s="29">
        <v>0.11</v>
      </c>
      <c r="R3" s="30">
        <v>0.56000000000000005</v>
      </c>
      <c r="S3" s="30">
        <v>0.34</v>
      </c>
      <c r="T3" s="30">
        <v>0.11</v>
      </c>
      <c r="U3" s="18">
        <f t="shared" ref="U3:U4" si="1">((S3-P3-(T3-Q3))/(R3-O3-(T3-Q3)))</f>
        <v>0.5714285714285714</v>
      </c>
      <c r="V3" s="18">
        <f t="shared" ref="V3:V4" si="2">(1245.69/(J3+273.15))+3.8275+0.00211*(35-K3)</f>
        <v>8.0148487325171889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0.5632053593456946</v>
      </c>
      <c r="AC3" s="18">
        <f t="shared" ref="AC3:AC14" si="4">Q3-T3</f>
        <v>0</v>
      </c>
    </row>
    <row r="4" spans="1:29" x14ac:dyDescent="0.2">
      <c r="A4" s="18">
        <v>3</v>
      </c>
      <c r="B4" s="15" t="s">
        <v>37</v>
      </c>
      <c r="C4" s="15" t="s">
        <v>32</v>
      </c>
      <c r="D4" s="18">
        <v>2</v>
      </c>
      <c r="G4" s="18" t="s">
        <v>45</v>
      </c>
      <c r="H4" s="16">
        <v>0.66249999999999998</v>
      </c>
      <c r="I4" s="28">
        <v>43739</v>
      </c>
      <c r="J4" s="18">
        <v>25</v>
      </c>
      <c r="K4" s="18">
        <v>30.6</v>
      </c>
      <c r="L4" s="18">
        <v>9.5E-4</v>
      </c>
      <c r="M4" s="18">
        <f>V4+(LOG10((AB4-W4)/(X4-(AB4*Y4))))</f>
        <v>7.4314782196392404</v>
      </c>
      <c r="N4" s="18">
        <f t="shared" si="0"/>
        <v>7.4380108876407354</v>
      </c>
      <c r="O4" s="29">
        <v>0.01</v>
      </c>
      <c r="P4" s="29">
        <v>0.02</v>
      </c>
      <c r="Q4" s="29">
        <v>0.11</v>
      </c>
      <c r="R4" s="30">
        <v>0.74</v>
      </c>
      <c r="S4" s="30">
        <v>0.44</v>
      </c>
      <c r="T4" s="30">
        <v>0.11</v>
      </c>
      <c r="U4" s="18">
        <f t="shared" si="1"/>
        <v>0.57534246575342463</v>
      </c>
      <c r="V4" s="18">
        <f t="shared" si="2"/>
        <v>8.0148487325171889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0.56714063099785306</v>
      </c>
      <c r="AC4" s="18">
        <f t="shared" si="4"/>
        <v>0</v>
      </c>
    </row>
    <row r="5" spans="1:29" x14ac:dyDescent="0.2">
      <c r="A5" s="18">
        <v>2</v>
      </c>
      <c r="B5" s="15" t="s">
        <v>37</v>
      </c>
      <c r="C5" s="15" t="s">
        <v>32</v>
      </c>
      <c r="D5" s="18">
        <v>3</v>
      </c>
      <c r="G5" s="18" t="s">
        <v>45</v>
      </c>
      <c r="H5" s="16">
        <v>0.66597222222222219</v>
      </c>
      <c r="I5" s="28">
        <v>43739</v>
      </c>
      <c r="J5" s="18">
        <v>25</v>
      </c>
      <c r="K5" s="18">
        <v>30.6</v>
      </c>
      <c r="L5" s="18">
        <v>9.5E-4</v>
      </c>
      <c r="M5" s="18">
        <f t="shared" ref="M5:M8" si="5">V5+(LOG10((AB5-W5)/(X5-(AB5*Y5))))</f>
        <v>7.579042024201045</v>
      </c>
      <c r="N5" s="18">
        <f>V5+(LOG10((U5-W5)/(X5-(U5*Y5))))</f>
        <v>7.5831471218751254</v>
      </c>
      <c r="O5" s="29">
        <v>0.05</v>
      </c>
      <c r="P5" s="29">
        <v>7.0000000000000007E-2</v>
      </c>
      <c r="Q5" s="29">
        <v>0.15</v>
      </c>
      <c r="R5" s="30">
        <v>0.67</v>
      </c>
      <c r="S5" s="30">
        <v>0.56000000000000005</v>
      </c>
      <c r="T5" s="30">
        <v>0.15</v>
      </c>
      <c r="U5" s="18">
        <f>((S5-P5-(T5-Q5))/(R5-O5-(T5-Q5)))</f>
        <v>0.79032258064516137</v>
      </c>
      <c r="V5" s="18">
        <f>(1245.69/(J5+273.15))+3.8275+0.00211*(35-K6)</f>
        <v>8.0148487325171889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0.78329494731117011</v>
      </c>
      <c r="AC5" s="18">
        <f t="shared" si="4"/>
        <v>0</v>
      </c>
    </row>
    <row r="6" spans="1:29" x14ac:dyDescent="0.2">
      <c r="A6" s="18">
        <v>1</v>
      </c>
      <c r="B6" s="15" t="s">
        <v>37</v>
      </c>
      <c r="C6" s="15" t="s">
        <v>32</v>
      </c>
      <c r="D6" s="18">
        <v>3</v>
      </c>
      <c r="G6" s="18" t="s">
        <v>45</v>
      </c>
      <c r="H6" s="16">
        <v>0.66666666666666663</v>
      </c>
      <c r="I6" s="28">
        <v>43739</v>
      </c>
      <c r="J6" s="18">
        <v>25</v>
      </c>
      <c r="K6" s="18">
        <v>30.6</v>
      </c>
      <c r="L6" s="18">
        <v>9.5E-4</v>
      </c>
      <c r="M6" s="18">
        <f t="shared" si="5"/>
        <v>7.5599671498270515</v>
      </c>
      <c r="N6" s="18">
        <f>V6+(LOG10((U6-W6)/(X6-(U6*Y6))))</f>
        <v>7.5643433860448521</v>
      </c>
      <c r="O6" s="29">
        <v>-0.03</v>
      </c>
      <c r="P6" s="29">
        <v>0.01</v>
      </c>
      <c r="Q6" s="29">
        <v>0.09</v>
      </c>
      <c r="R6" s="30">
        <v>0.55000000000000004</v>
      </c>
      <c r="S6" s="30">
        <v>0.45</v>
      </c>
      <c r="T6" s="30">
        <v>0.09</v>
      </c>
      <c r="U6" s="18">
        <f>((S6-P6-(T6-Q6))/(R6-O6-(T6-Q6)))</f>
        <v>0.75862068965517238</v>
      </c>
      <c r="V6" s="18">
        <f>(1245.69/(J6+273.15))+3.8275+0.00211*(35-K7)</f>
        <v>8.0148487325171889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0.75141990353685972</v>
      </c>
      <c r="AC6" s="18">
        <f t="shared" si="4"/>
        <v>0</v>
      </c>
    </row>
    <row r="7" spans="1:29" x14ac:dyDescent="0.2">
      <c r="A7" s="18">
        <v>24</v>
      </c>
      <c r="B7" s="15" t="s">
        <v>37</v>
      </c>
      <c r="C7" s="15" t="s">
        <v>32</v>
      </c>
      <c r="D7" s="18">
        <v>7</v>
      </c>
      <c r="G7" s="18" t="s">
        <v>45</v>
      </c>
      <c r="H7" s="16">
        <v>0.66805555555555562</v>
      </c>
      <c r="I7" s="28">
        <v>43739</v>
      </c>
      <c r="J7" s="18">
        <v>25</v>
      </c>
      <c r="K7" s="18">
        <v>30.6</v>
      </c>
      <c r="L7" s="18">
        <v>9.5E-4</v>
      </c>
      <c r="M7" s="18">
        <f t="shared" si="5"/>
        <v>7.564247659480734</v>
      </c>
      <c r="N7" s="18">
        <f t="shared" ref="N7:N14" si="6">V7+(LOG10((U7-W7)/(X7-(U7*Y7))))</f>
        <v>7.5685620577193875</v>
      </c>
      <c r="O7" s="29">
        <v>-0.03</v>
      </c>
      <c r="P7" s="29">
        <v>-0.01</v>
      </c>
      <c r="Q7" s="29">
        <v>0.08</v>
      </c>
      <c r="R7" s="30">
        <v>0.61</v>
      </c>
      <c r="S7" s="30">
        <v>0.48</v>
      </c>
      <c r="T7" s="30">
        <v>0.08</v>
      </c>
      <c r="U7" s="18">
        <f>((S7-P7-(T7-Q7))/(R7-O7-(T7-Q7)))</f>
        <v>0.765625</v>
      </c>
      <c r="V7" s="18">
        <f t="shared" ref="V7:V20" si="7">(1245.69/(J7+273.15))+3.8275+0.00211*(35-K7)</f>
        <v>8.0148487325171889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0.75846247077427598</v>
      </c>
      <c r="AC7" s="18">
        <f t="shared" si="4"/>
        <v>0</v>
      </c>
    </row>
    <row r="8" spans="1:29" x14ac:dyDescent="0.2">
      <c r="A8" s="18">
        <v>26</v>
      </c>
      <c r="B8" s="15" t="s">
        <v>37</v>
      </c>
      <c r="C8" s="15" t="s">
        <v>32</v>
      </c>
      <c r="D8" s="18">
        <v>7</v>
      </c>
      <c r="G8" s="18" t="s">
        <v>45</v>
      </c>
      <c r="H8" s="16">
        <v>0.66875000000000007</v>
      </c>
      <c r="I8" s="28">
        <v>43739</v>
      </c>
      <c r="J8" s="18">
        <v>25</v>
      </c>
      <c r="K8" s="18">
        <v>30.6</v>
      </c>
      <c r="L8" s="18">
        <v>9.5E-4</v>
      </c>
      <c r="M8" s="18">
        <f t="shared" si="5"/>
        <v>7.5648809805406074</v>
      </c>
      <c r="N8" s="18">
        <f t="shared" si="6"/>
        <v>7.569186278895736</v>
      </c>
      <c r="O8" s="29">
        <v>-0.02</v>
      </c>
      <c r="P8" s="29">
        <v>0</v>
      </c>
      <c r="Q8" s="29">
        <v>0.08</v>
      </c>
      <c r="R8" s="30">
        <v>0.57999999999999996</v>
      </c>
      <c r="S8" s="30">
        <v>0.46</v>
      </c>
      <c r="T8" s="30">
        <v>0.08</v>
      </c>
      <c r="U8" s="18">
        <f>((S8-P8-(T8-Q8))/(R8-O8-(T8-Q8)))</f>
        <v>0.76666666666666672</v>
      </c>
      <c r="V8" s="18">
        <f t="shared" si="7"/>
        <v>8.0148487325171889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0.75950982692753277</v>
      </c>
      <c r="AC8" s="18">
        <f t="shared" si="4"/>
        <v>0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8</v>
      </c>
      <c r="G9" s="18" t="s">
        <v>45</v>
      </c>
      <c r="H9" s="16">
        <v>0.67013888888888884</v>
      </c>
      <c r="I9" s="28">
        <v>43739</v>
      </c>
      <c r="J9" s="18">
        <v>25</v>
      </c>
      <c r="K9" s="18">
        <v>30.6</v>
      </c>
      <c r="L9" s="18">
        <v>9.5E-4</v>
      </c>
      <c r="M9" s="18">
        <f t="shared" ref="M9:M14" si="9">V9+(LOG10((AB9-W9)/(X9-(AB9*Y9))))</f>
        <v>7.4300137222717515</v>
      </c>
      <c r="N9" s="18">
        <f t="shared" si="6"/>
        <v>7.4365746777169335</v>
      </c>
      <c r="O9" s="29">
        <v>0.04</v>
      </c>
      <c r="P9" s="29">
        <v>0.05</v>
      </c>
      <c r="Q9" s="29">
        <v>0.13</v>
      </c>
      <c r="R9" s="30">
        <v>0.72</v>
      </c>
      <c r="S9" s="30">
        <v>0.44</v>
      </c>
      <c r="T9" s="30">
        <v>0.13</v>
      </c>
      <c r="U9" s="18">
        <f t="shared" ref="U9:U14" si="10">((S9-P9-(T9-Q9))/(R9-O9-(T9-Q9)))</f>
        <v>0.57352941176470595</v>
      </c>
      <c r="V9" s="18">
        <f t="shared" si="7"/>
        <v>8.0148487325171889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0.56531767427663271</v>
      </c>
      <c r="AC9" s="18">
        <f t="shared" si="4"/>
        <v>0</v>
      </c>
    </row>
    <row r="10" spans="1:29" x14ac:dyDescent="0.2">
      <c r="A10" s="18">
        <v>14</v>
      </c>
      <c r="B10" s="15" t="s">
        <v>37</v>
      </c>
      <c r="C10" s="15" t="s">
        <v>32</v>
      </c>
      <c r="D10" s="18">
        <v>8</v>
      </c>
      <c r="G10" s="18" t="s">
        <v>45</v>
      </c>
      <c r="H10" s="16">
        <v>0.67083333333333339</v>
      </c>
      <c r="I10" s="28">
        <v>43739</v>
      </c>
      <c r="J10" s="18">
        <v>25</v>
      </c>
      <c r="K10" s="18">
        <v>30.6</v>
      </c>
      <c r="L10" s="18">
        <v>9.5E-4</v>
      </c>
      <c r="M10" s="18">
        <f t="shared" si="9"/>
        <v>7.4343764708209807</v>
      </c>
      <c r="N10" s="18">
        <f t="shared" si="6"/>
        <v>7.4408534280624234</v>
      </c>
      <c r="O10" s="29">
        <v>-0.01</v>
      </c>
      <c r="P10" s="29">
        <v>0.01</v>
      </c>
      <c r="Q10" s="29">
        <v>0.1</v>
      </c>
      <c r="R10" s="30">
        <v>0.56000000000000005</v>
      </c>
      <c r="S10" s="30">
        <v>0.34</v>
      </c>
      <c r="T10" s="30">
        <v>0.1</v>
      </c>
      <c r="U10" s="18">
        <f t="shared" si="10"/>
        <v>0.57894736842105254</v>
      </c>
      <c r="V10" s="18">
        <f t="shared" si="7"/>
        <v>8.0148487325171889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0.57076522330905166</v>
      </c>
      <c r="AC10" s="18">
        <f t="shared" si="4"/>
        <v>0</v>
      </c>
    </row>
    <row r="11" spans="1:29" ht="12" customHeight="1" x14ac:dyDescent="0.2">
      <c r="A11" s="18">
        <v>17</v>
      </c>
      <c r="B11" s="15" t="s">
        <v>37</v>
      </c>
      <c r="C11" s="15" t="s">
        <v>32</v>
      </c>
      <c r="D11" s="18">
        <v>10</v>
      </c>
      <c r="G11" s="18" t="s">
        <v>45</v>
      </c>
      <c r="H11" s="16">
        <v>0.6743055555555556</v>
      </c>
      <c r="I11" s="28">
        <v>43739</v>
      </c>
      <c r="J11" s="18">
        <v>25</v>
      </c>
      <c r="K11" s="18">
        <v>30.6</v>
      </c>
      <c r="L11" s="18">
        <v>9.5E-4</v>
      </c>
      <c r="M11" s="18">
        <f t="shared" si="9"/>
        <v>7.5393847445154893</v>
      </c>
      <c r="N11" s="18">
        <f t="shared" si="6"/>
        <v>7.5440665954949599</v>
      </c>
      <c r="O11" s="5">
        <v>0.01</v>
      </c>
      <c r="P11" s="5">
        <v>0.02</v>
      </c>
      <c r="Q11" s="5">
        <v>0.11</v>
      </c>
      <c r="R11" s="6">
        <v>0.62</v>
      </c>
      <c r="S11" s="6">
        <v>0.46</v>
      </c>
      <c r="T11" s="6">
        <v>0.1</v>
      </c>
      <c r="U11" s="18">
        <f t="shared" si="10"/>
        <v>0.72580645161290325</v>
      </c>
      <c r="V11" s="18">
        <f t="shared" si="7"/>
        <v>8.0148487325171889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0.71842643717397736</v>
      </c>
      <c r="AC11" s="18">
        <f t="shared" si="4"/>
        <v>9.999999999999995E-3</v>
      </c>
    </row>
    <row r="12" spans="1:29" x14ac:dyDescent="0.2">
      <c r="A12" s="18">
        <v>15</v>
      </c>
      <c r="B12" s="15" t="s">
        <v>37</v>
      </c>
      <c r="C12" s="15" t="s">
        <v>32</v>
      </c>
      <c r="D12" s="18">
        <v>10</v>
      </c>
      <c r="G12" s="18" t="s">
        <v>45</v>
      </c>
      <c r="H12" s="16">
        <v>0.67499999999999993</v>
      </c>
      <c r="I12" s="28">
        <v>43739</v>
      </c>
      <c r="J12" s="18">
        <v>25</v>
      </c>
      <c r="K12" s="18">
        <v>30.6</v>
      </c>
      <c r="L12" s="18">
        <v>9.5E-4</v>
      </c>
      <c r="M12" s="18">
        <f t="shared" si="9"/>
        <v>7.5450478244126078</v>
      </c>
      <c r="N12" s="18">
        <f t="shared" si="6"/>
        <v>7.5496442018425718</v>
      </c>
      <c r="O12" s="29">
        <v>-0.01</v>
      </c>
      <c r="P12" s="29">
        <v>0.01</v>
      </c>
      <c r="Q12" s="29">
        <v>0.1</v>
      </c>
      <c r="R12" s="30">
        <v>0.96</v>
      </c>
      <c r="S12" s="30">
        <v>0.72</v>
      </c>
      <c r="T12" s="30">
        <v>0.09</v>
      </c>
      <c r="U12" s="18">
        <f t="shared" si="10"/>
        <v>0.73469387755102045</v>
      </c>
      <c r="V12" s="18">
        <f t="shared" si="7"/>
        <v>8.0148487325171889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0.72736240540716202</v>
      </c>
      <c r="AC12" s="18">
        <f t="shared" si="4"/>
        <v>1.0000000000000009E-2</v>
      </c>
    </row>
    <row r="13" spans="1:29" ht="12" customHeight="1" x14ac:dyDescent="0.2">
      <c r="A13" s="18">
        <v>16</v>
      </c>
      <c r="B13" s="15" t="s">
        <v>37</v>
      </c>
      <c r="C13" s="15" t="s">
        <v>32</v>
      </c>
      <c r="D13" s="18">
        <v>12</v>
      </c>
      <c r="G13" s="18" t="s">
        <v>45</v>
      </c>
      <c r="H13" s="16">
        <v>0.67569444444444438</v>
      </c>
      <c r="I13" s="28">
        <v>43739</v>
      </c>
      <c r="J13" s="18">
        <v>25</v>
      </c>
      <c r="K13" s="18">
        <v>30.6</v>
      </c>
      <c r="L13" s="18">
        <v>9.5E-4</v>
      </c>
      <c r="M13" s="18">
        <f t="shared" si="9"/>
        <v>7.5393847445154893</v>
      </c>
      <c r="N13" s="18">
        <f t="shared" si="6"/>
        <v>7.5440665954949599</v>
      </c>
      <c r="O13" s="29">
        <v>0.01</v>
      </c>
      <c r="P13" s="29">
        <v>0.02</v>
      </c>
      <c r="Q13" s="29">
        <v>0.11</v>
      </c>
      <c r="R13" s="30">
        <v>0.62</v>
      </c>
      <c r="S13" s="30">
        <v>0.46</v>
      </c>
      <c r="T13" s="30">
        <v>0.1</v>
      </c>
      <c r="U13" s="18">
        <f t="shared" si="10"/>
        <v>0.72580645161290325</v>
      </c>
      <c r="V13" s="18">
        <f t="shared" si="7"/>
        <v>8.0148487325171889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0.71842643717397736</v>
      </c>
      <c r="AC13" s="18">
        <f t="shared" si="4"/>
        <v>9.999999999999995E-3</v>
      </c>
    </row>
    <row r="14" spans="1:29" ht="15.75" customHeight="1" x14ac:dyDescent="0.2">
      <c r="A14" s="18">
        <v>18</v>
      </c>
      <c r="B14" s="15" t="s">
        <v>37</v>
      </c>
      <c r="C14" s="15" t="s">
        <v>32</v>
      </c>
      <c r="D14" s="18">
        <v>12</v>
      </c>
      <c r="G14" s="18" t="s">
        <v>45</v>
      </c>
      <c r="H14" s="16">
        <v>0.67708333333333337</v>
      </c>
      <c r="I14" s="28">
        <v>43739</v>
      </c>
      <c r="J14" s="18">
        <v>25</v>
      </c>
      <c r="K14" s="18">
        <v>30.6</v>
      </c>
      <c r="L14" s="18">
        <v>9.5E-4</v>
      </c>
      <c r="M14" s="18">
        <f t="shared" si="9"/>
        <v>7.5119415880493801</v>
      </c>
      <c r="N14" s="18">
        <f t="shared" si="6"/>
        <v>7.5170531079816767</v>
      </c>
      <c r="O14" s="29">
        <v>0.04</v>
      </c>
      <c r="P14" s="29">
        <v>0.05</v>
      </c>
      <c r="Q14" s="29">
        <v>0.13</v>
      </c>
      <c r="R14" s="30">
        <v>0.61</v>
      </c>
      <c r="S14" s="30">
        <v>0.44</v>
      </c>
      <c r="T14" s="30">
        <v>0.13</v>
      </c>
      <c r="U14" s="18">
        <f t="shared" si="10"/>
        <v>0.6842105263157896</v>
      </c>
      <c r="V14" s="18">
        <f t="shared" si="7"/>
        <v>8.0148487325171889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0.67660331879605051</v>
      </c>
      <c r="AC14" s="18">
        <f t="shared" si="4"/>
        <v>0</v>
      </c>
    </row>
    <row r="15" spans="1:29" x14ac:dyDescent="0.2">
      <c r="A15" s="18">
        <v>19</v>
      </c>
      <c r="B15" s="15" t="s">
        <v>37</v>
      </c>
      <c r="C15" s="15" t="s">
        <v>32</v>
      </c>
      <c r="D15" s="18">
        <v>13</v>
      </c>
      <c r="G15" s="18" t="s">
        <v>45</v>
      </c>
      <c r="H15" s="16">
        <v>0.6777777777777777</v>
      </c>
      <c r="I15" s="28">
        <v>43739</v>
      </c>
      <c r="J15" s="18">
        <v>25</v>
      </c>
      <c r="K15" s="18">
        <v>30.6</v>
      </c>
      <c r="L15" s="18">
        <v>9.5E-4</v>
      </c>
      <c r="M15" s="18">
        <f>V15+(LOG10((AB15-W15)/(X15-(AB15*Y15))))</f>
        <v>7.4337168936431697</v>
      </c>
      <c r="N15" s="18">
        <f>V15+(LOG10((U15-W15)/(X15-(U15*Y15))))</f>
        <v>7.4402064979307507</v>
      </c>
      <c r="O15" s="29">
        <v>7.0000000000000007E-2</v>
      </c>
      <c r="P15" s="29">
        <v>0.09</v>
      </c>
      <c r="Q15" s="29">
        <v>0.17</v>
      </c>
      <c r="R15" s="30">
        <v>0.69</v>
      </c>
      <c r="S15" s="30">
        <v>0.44</v>
      </c>
      <c r="T15" s="30">
        <v>0.15</v>
      </c>
      <c r="U15" s="18">
        <f>((S15-P15-(T15-Q15))/(R15-O15-(T15-Q15)))</f>
        <v>0.57812500000000011</v>
      </c>
      <c r="V15" s="18">
        <f t="shared" si="7"/>
        <v>8.0148487325171889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0.56993836318805957</v>
      </c>
      <c r="AC15" s="18">
        <f>Q15-T15</f>
        <v>2.0000000000000018E-2</v>
      </c>
    </row>
    <row r="16" spans="1:29" x14ac:dyDescent="0.2">
      <c r="A16" s="18">
        <v>22</v>
      </c>
      <c r="B16" s="15" t="s">
        <v>37</v>
      </c>
      <c r="C16" s="15" t="s">
        <v>32</v>
      </c>
      <c r="D16" s="18">
        <v>13</v>
      </c>
      <c r="G16" s="18" t="s">
        <v>45</v>
      </c>
      <c r="H16" s="16">
        <v>0.67847222222222225</v>
      </c>
      <c r="I16" s="28">
        <v>43739</v>
      </c>
      <c r="J16" s="18">
        <v>25</v>
      </c>
      <c r="K16" s="18">
        <v>30.6</v>
      </c>
      <c r="L16" s="18">
        <v>9.5E-4</v>
      </c>
      <c r="M16" s="18">
        <f>V16+(LOG10((AB16-W16)/(X16-(AB16*Y16))))</f>
        <v>7.4248353892374768</v>
      </c>
      <c r="N16" s="18">
        <f>V16+(LOG10((U16-W16)/(X16-(U16*Y16))))</f>
        <v>7.4314971072240779</v>
      </c>
      <c r="O16" s="29">
        <v>-0.03</v>
      </c>
      <c r="P16" s="29">
        <v>0</v>
      </c>
      <c r="Q16" s="29">
        <v>0.08</v>
      </c>
      <c r="R16" s="30">
        <v>0.64</v>
      </c>
      <c r="S16" s="30">
        <v>0.38</v>
      </c>
      <c r="T16" s="30">
        <v>0.08</v>
      </c>
      <c r="U16" s="18">
        <f>((S16-P16-(T16-Q16))/(R16-O16-(T16-Q16)))</f>
        <v>0.56716417910447758</v>
      </c>
      <c r="V16" s="18">
        <f t="shared" si="7"/>
        <v>8.0148487325171889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0.55891767530677572</v>
      </c>
      <c r="AC16" s="18">
        <f>Q16-T16</f>
        <v>0</v>
      </c>
    </row>
    <row r="17" spans="1:29" x14ac:dyDescent="0.2">
      <c r="A17" s="18">
        <v>12</v>
      </c>
      <c r="B17" s="15" t="s">
        <v>37</v>
      </c>
      <c r="C17" s="15" t="s">
        <v>32</v>
      </c>
      <c r="D17" s="18">
        <v>4</v>
      </c>
      <c r="G17" s="18" t="s">
        <v>45</v>
      </c>
      <c r="H17" s="16">
        <v>0.68194444444444446</v>
      </c>
      <c r="I17" s="28">
        <v>43739</v>
      </c>
      <c r="J17" s="18">
        <v>25</v>
      </c>
      <c r="K17" s="18">
        <v>30.6</v>
      </c>
      <c r="L17" s="18">
        <v>9.5E-4</v>
      </c>
      <c r="M17" s="18">
        <f t="shared" ref="M17:M20" si="11">V17+(LOG10((AB17-W17)/(X17-(AB17*Y17))))</f>
        <v>7.5599671498270515</v>
      </c>
      <c r="N17" s="18">
        <f t="shared" ref="N17:N20" si="12">V17+(LOG10((U17-W17)/(X17-(U17*Y17))))</f>
        <v>7.5643433860448521</v>
      </c>
      <c r="O17" s="29">
        <v>0.02</v>
      </c>
      <c r="P17" s="29">
        <v>0.03</v>
      </c>
      <c r="Q17" s="29">
        <v>0.11</v>
      </c>
      <c r="R17" s="30">
        <v>0.6</v>
      </c>
      <c r="S17" s="30">
        <v>0.47</v>
      </c>
      <c r="T17" s="30">
        <v>0.11</v>
      </c>
      <c r="U17" s="18">
        <f t="shared" ref="U17:U20" si="13">((S17-P17-(T17-Q17))/(R17-O17-(T17-Q17)))</f>
        <v>0.75862068965517238</v>
      </c>
      <c r="V17" s="18">
        <f t="shared" si="7"/>
        <v>8.0148487325171889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0" si="14">U17-(L17*(Z17+(AA17*U17)))</f>
        <v>0.75141990353685972</v>
      </c>
      <c r="AC17" s="18">
        <f t="shared" ref="AC17:AC20" si="15">Q17-T17</f>
        <v>0</v>
      </c>
    </row>
    <row r="18" spans="1:29" x14ac:dyDescent="0.2">
      <c r="A18" s="18">
        <v>8</v>
      </c>
      <c r="B18" s="15" t="s">
        <v>37</v>
      </c>
      <c r="C18" s="15" t="s">
        <v>32</v>
      </c>
      <c r="D18" s="18">
        <v>4</v>
      </c>
      <c r="G18" s="18" t="s">
        <v>45</v>
      </c>
      <c r="H18" s="16">
        <v>0.68263888888888891</v>
      </c>
      <c r="I18" s="28">
        <v>43739</v>
      </c>
      <c r="J18" s="18">
        <v>25</v>
      </c>
      <c r="K18" s="18">
        <v>30.6</v>
      </c>
      <c r="L18" s="18">
        <v>9.5E-4</v>
      </c>
      <c r="M18" s="18">
        <f t="shared" si="11"/>
        <v>7.5812753331509946</v>
      </c>
      <c r="N18" s="18">
        <f t="shared" si="12"/>
        <v>7.5853494220377318</v>
      </c>
      <c r="O18" s="29">
        <v>0.02</v>
      </c>
      <c r="P18" s="29">
        <v>0.03</v>
      </c>
      <c r="Q18" s="29">
        <v>0.11</v>
      </c>
      <c r="R18" s="30">
        <v>0.68</v>
      </c>
      <c r="S18" s="30">
        <v>0.55000000000000004</v>
      </c>
      <c r="T18" s="30">
        <v>0.09</v>
      </c>
      <c r="U18" s="18">
        <f t="shared" si="13"/>
        <v>0.79411764705882348</v>
      </c>
      <c r="V18" s="18">
        <f t="shared" si="7"/>
        <v>8.0148487325171889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0.78711074202512243</v>
      </c>
      <c r="AC18" s="18">
        <f t="shared" si="15"/>
        <v>2.0000000000000004E-2</v>
      </c>
    </row>
    <row r="19" spans="1:29" x14ac:dyDescent="0.2">
      <c r="A19" s="18">
        <v>21</v>
      </c>
      <c r="B19" s="15" t="s">
        <v>37</v>
      </c>
      <c r="C19" s="15" t="s">
        <v>32</v>
      </c>
      <c r="D19" s="18">
        <v>5</v>
      </c>
      <c r="G19" s="18" t="s">
        <v>45</v>
      </c>
      <c r="H19" s="16">
        <v>0.68402777777777779</v>
      </c>
      <c r="I19" s="28">
        <v>43739</v>
      </c>
      <c r="J19" s="18">
        <v>25</v>
      </c>
      <c r="K19" s="18">
        <v>30.6</v>
      </c>
      <c r="L19" s="18">
        <v>9.5E-4</v>
      </c>
      <c r="M19" s="18">
        <f t="shared" si="11"/>
        <v>7.5648809805406074</v>
      </c>
      <c r="N19" s="18">
        <f t="shared" si="12"/>
        <v>7.569186278895736</v>
      </c>
      <c r="O19" s="29">
        <v>-0.01</v>
      </c>
      <c r="P19" s="29">
        <v>0.01</v>
      </c>
      <c r="Q19" s="29">
        <v>0.1</v>
      </c>
      <c r="R19" s="30">
        <v>0.56000000000000005</v>
      </c>
      <c r="S19" s="30">
        <v>0.44</v>
      </c>
      <c r="T19" s="30">
        <v>7.0000000000000007E-2</v>
      </c>
      <c r="U19" s="18">
        <f t="shared" si="13"/>
        <v>0.7666666666666665</v>
      </c>
      <c r="V19" s="18">
        <f t="shared" si="7"/>
        <v>8.0148487325171889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0.75950982692753255</v>
      </c>
      <c r="AC19" s="18">
        <f t="shared" si="15"/>
        <v>0.03</v>
      </c>
    </row>
    <row r="20" spans="1:29" x14ac:dyDescent="0.2">
      <c r="A20" s="18">
        <v>10</v>
      </c>
      <c r="B20" s="15" t="s">
        <v>37</v>
      </c>
      <c r="C20" s="15" t="s">
        <v>32</v>
      </c>
      <c r="D20" s="18">
        <v>5</v>
      </c>
      <c r="G20" s="18" t="s">
        <v>45</v>
      </c>
      <c r="H20" s="16">
        <v>0.68472222222222223</v>
      </c>
      <c r="I20" s="28">
        <v>43739</v>
      </c>
      <c r="J20" s="18">
        <v>25</v>
      </c>
      <c r="K20" s="18">
        <v>30.6</v>
      </c>
      <c r="L20" s="18">
        <v>9.5E-4</v>
      </c>
      <c r="M20" s="18">
        <f t="shared" si="11"/>
        <v>7.5707079460607387</v>
      </c>
      <c r="N20" s="18">
        <f t="shared" si="12"/>
        <v>7.574930111354309</v>
      </c>
      <c r="O20" s="29">
        <v>0.06</v>
      </c>
      <c r="P20" s="29">
        <v>7.0000000000000007E-2</v>
      </c>
      <c r="Q20" s="29">
        <v>0.16</v>
      </c>
      <c r="R20" s="30">
        <v>0.78</v>
      </c>
      <c r="S20" s="30">
        <v>0.62</v>
      </c>
      <c r="T20" s="30">
        <v>0.12</v>
      </c>
      <c r="U20" s="18">
        <f t="shared" si="13"/>
        <v>0.77631578947368429</v>
      </c>
      <c r="V20" s="18">
        <f t="shared" si="7"/>
        <v>8.0148487325171889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0.76921165234717426</v>
      </c>
      <c r="AC20" s="18">
        <f t="shared" si="15"/>
        <v>4.0000000000000008E-2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categories'!$F$3:$F$14</xm:f>
          </x14:formula1>
          <xm:sqref>G3:G20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0.21</v>
      </c>
      <c r="C2" s="3">
        <v>338.96600000000001</v>
      </c>
      <c r="D2" s="3">
        <v>-7.0000000000000007E-2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0.77</v>
      </c>
      <c r="C3" s="3">
        <v>339.34800000000001</v>
      </c>
      <c r="D3" s="3">
        <v>0.14000000000000001</v>
      </c>
      <c r="H3" s="5">
        <f>B252</f>
        <v>-0.03</v>
      </c>
      <c r="I3" s="5">
        <f>B650</f>
        <v>0.01</v>
      </c>
      <c r="J3" s="5">
        <f>B1091</f>
        <v>0.09</v>
      </c>
      <c r="K3" s="6">
        <f>D252</f>
        <v>0.55000000000000004</v>
      </c>
      <c r="L3" s="6">
        <f>D650</f>
        <v>0.45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1.39</v>
      </c>
      <c r="C4" s="3">
        <v>339.73</v>
      </c>
      <c r="D4" s="3">
        <v>0.06</v>
      </c>
    </row>
    <row r="5" spans="1:16" x14ac:dyDescent="0.2">
      <c r="A5" s="4">
        <v>340.11099999999999</v>
      </c>
      <c r="B5" s="4">
        <v>0.68</v>
      </c>
      <c r="C5" s="3">
        <v>340.11099999999999</v>
      </c>
      <c r="D5" s="3">
        <v>0.09</v>
      </c>
      <c r="P5" s="9"/>
    </row>
    <row r="6" spans="1:16" x14ac:dyDescent="0.2">
      <c r="A6" s="4">
        <v>340.49299999999999</v>
      </c>
      <c r="B6" s="4">
        <v>0.6</v>
      </c>
      <c r="C6" s="3">
        <v>340.49299999999999</v>
      </c>
      <c r="D6" s="3">
        <v>0.13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  <c r="P7" s="9"/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7.0000000000000007E-2</v>
      </c>
    </row>
    <row r="10" spans="1:16" x14ac:dyDescent="0.2">
      <c r="A10" s="4">
        <v>342.01900000000001</v>
      </c>
      <c r="B10" s="4">
        <v>0.13</v>
      </c>
      <c r="C10" s="3">
        <v>342.01900000000001</v>
      </c>
      <c r="D10" s="3">
        <v>-7.0000000000000007E-2</v>
      </c>
    </row>
    <row r="11" spans="1:16" x14ac:dyDescent="0.2">
      <c r="A11" s="4">
        <v>342.4</v>
      </c>
      <c r="B11" s="4">
        <v>0.01</v>
      </c>
      <c r="C11" s="3">
        <v>342.4</v>
      </c>
      <c r="D11" s="3">
        <v>-7.0000000000000007E-2</v>
      </c>
    </row>
    <row r="12" spans="1:16" x14ac:dyDescent="0.2">
      <c r="A12" s="4">
        <v>342.78199999999998</v>
      </c>
      <c r="B12" s="4">
        <v>-0.25</v>
      </c>
      <c r="C12" s="3">
        <v>342.78199999999998</v>
      </c>
      <c r="D12" s="3">
        <v>-0.38</v>
      </c>
    </row>
    <row r="13" spans="1:16" x14ac:dyDescent="0.2">
      <c r="A13" s="4">
        <v>343.16300000000001</v>
      </c>
      <c r="B13" s="4">
        <v>0.22</v>
      </c>
      <c r="C13" s="3">
        <v>343.16300000000001</v>
      </c>
      <c r="D13" s="3">
        <v>0.24</v>
      </c>
    </row>
    <row r="14" spans="1:16" x14ac:dyDescent="0.2">
      <c r="A14" s="4">
        <v>343.54399999999998</v>
      </c>
      <c r="B14" s="4">
        <v>0.92</v>
      </c>
      <c r="C14" s="3">
        <v>343.54399999999998</v>
      </c>
      <c r="D14" s="3">
        <v>-0.23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-0.06</v>
      </c>
    </row>
    <row r="17" spans="1:4" x14ac:dyDescent="0.2">
      <c r="A17" s="4">
        <v>344.68799999999999</v>
      </c>
      <c r="B17" s="4">
        <v>0.13</v>
      </c>
      <c r="C17" s="3">
        <v>344.68799999999999</v>
      </c>
      <c r="D17" s="3">
        <v>-0.03</v>
      </c>
    </row>
    <row r="18" spans="1:4" x14ac:dyDescent="0.2">
      <c r="A18" s="4">
        <v>345.06900000000002</v>
      </c>
      <c r="B18" s="4">
        <v>0.06</v>
      </c>
      <c r="C18" s="3">
        <v>345.06900000000002</v>
      </c>
      <c r="D18" s="3">
        <v>-7.0000000000000007E-2</v>
      </c>
    </row>
    <row r="19" spans="1:4" x14ac:dyDescent="0.2">
      <c r="A19" s="4">
        <v>345.45</v>
      </c>
      <c r="B19" s="4">
        <v>0.06</v>
      </c>
      <c r="C19" s="3">
        <v>345.45</v>
      </c>
      <c r="D19" s="3">
        <v>-0.2</v>
      </c>
    </row>
    <row r="20" spans="1:4" x14ac:dyDescent="0.2">
      <c r="A20" s="4">
        <v>345.83100000000002</v>
      </c>
      <c r="B20" s="4">
        <v>-0.75</v>
      </c>
      <c r="C20" s="3">
        <v>345.83100000000002</v>
      </c>
      <c r="D20" s="3">
        <v>0.55000000000000004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-0.18</v>
      </c>
      <c r="C22" s="3">
        <v>346.59300000000002</v>
      </c>
      <c r="D22" s="3">
        <v>-0.28999999999999998</v>
      </c>
    </row>
    <row r="23" spans="1:4" x14ac:dyDescent="0.2">
      <c r="A23" s="4">
        <v>346.97399999999999</v>
      </c>
      <c r="B23" s="4">
        <v>0.1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0.52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0.51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1.71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1.42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1.51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1.47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1.46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1.32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1.32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0.89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10" t="s">
        <v>38</v>
      </c>
    </row>
    <row r="2" spans="1:16" x14ac:dyDescent="0.2">
      <c r="A2" s="4">
        <v>338.96600000000001</v>
      </c>
      <c r="B2" s="4">
        <v>0.42</v>
      </c>
      <c r="C2" s="3">
        <v>338.96600000000001</v>
      </c>
      <c r="D2" s="3">
        <v>0.13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0.43</v>
      </c>
      <c r="H3" s="5">
        <f>B252</f>
        <v>0.05</v>
      </c>
      <c r="I3" s="5">
        <f>B650</f>
        <v>7.0000000000000007E-2</v>
      </c>
      <c r="J3" s="5">
        <f>B1091</f>
        <v>0.15</v>
      </c>
      <c r="K3" s="6">
        <f>D252</f>
        <v>0.67</v>
      </c>
      <c r="L3" s="6">
        <f>D650</f>
        <v>0.56000000000000005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0.19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0.23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0.41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1.22</v>
      </c>
    </row>
    <row r="11" spans="1:16" x14ac:dyDescent="0.2">
      <c r="A11" s="4">
        <v>342.4</v>
      </c>
      <c r="B11" s="4">
        <v>0.06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-0.53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-0.18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0.51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1.08</v>
      </c>
      <c r="C17" s="3">
        <v>344.68799999999999</v>
      </c>
      <c r="D17" s="3">
        <v>0.72</v>
      </c>
    </row>
    <row r="18" spans="1:4" x14ac:dyDescent="0.2">
      <c r="A18" s="4">
        <v>345.06900000000002</v>
      </c>
      <c r="B18" s="4">
        <v>0.48</v>
      </c>
      <c r="C18" s="3">
        <v>345.06900000000002</v>
      </c>
      <c r="D18" s="3">
        <v>0.97</v>
      </c>
    </row>
    <row r="19" spans="1:4" x14ac:dyDescent="0.2">
      <c r="A19" s="4">
        <v>345.45</v>
      </c>
      <c r="B19" s="4">
        <v>0.23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-0.87</v>
      </c>
      <c r="C20" s="3">
        <v>345.83100000000002</v>
      </c>
      <c r="D20" s="3">
        <v>-1.17</v>
      </c>
    </row>
    <row r="21" spans="1:4" x14ac:dyDescent="0.2">
      <c r="A21" s="4">
        <v>346.21199999999999</v>
      </c>
      <c r="B21" s="4">
        <v>0.05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0.27</v>
      </c>
      <c r="C22" s="3">
        <v>346.59300000000002</v>
      </c>
      <c r="D22" s="3">
        <v>-0.28999999999999998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0.24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0.2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0.21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0.44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0.45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0.47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0.45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0.44</v>
      </c>
    </row>
    <row r="37" spans="1:4" x14ac:dyDescent="0.2">
      <c r="A37" s="4">
        <v>352.30399999999997</v>
      </c>
      <c r="B37" s="4">
        <v>0.17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0.42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0.18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0.41</v>
      </c>
    </row>
    <row r="45" spans="1:4" x14ac:dyDescent="0.2">
      <c r="A45" s="4">
        <v>355.34500000000003</v>
      </c>
      <c r="B45" s="4">
        <v>0.19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0.14000000000000001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0.4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0.41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0.43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0.12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0.45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0.45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0.45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0.46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0.46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0.46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0.5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0.51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0.51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0.52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0.55000000000000004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0.61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0.61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0.67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0.64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0.06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0.06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0.06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0.61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0.6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0.55000000000000004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0.54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0.53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0.53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0.53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0.44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0.41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0.41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0.4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0.4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0.4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0.4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0.4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0.4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0.4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0.4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0.4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0.4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0.4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0.4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0.41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0.41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0.41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0.41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0.42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0.42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0.43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0.43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0.43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0.43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0.43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0.43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0.43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0.44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0.44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0.44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0.44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0.44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0.44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0.44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0.45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0.45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0.45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0.45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0.45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0.45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0.46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0.46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0.46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0.46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0.47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0.47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0.47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0.47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0.47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0.47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0.47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0.48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0.48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0.48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0.48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0.48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0.48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0.49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0.49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0.49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0.49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0.49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0.49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0.5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0.5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0.5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0.5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0.5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0.51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0.51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0.51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0.51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0.51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0.51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0.51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0.52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0.52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0.52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0.52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0.52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0.52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0.53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0.53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0.53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0.53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0.53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0.53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0.53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0.54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0.54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0.54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0.54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0.54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0.54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0.54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0.54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0.55000000000000004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0.55000000000000004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0.55000000000000004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0.55000000000000004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0.55000000000000004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0.55000000000000004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0.55000000000000004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0.55000000000000004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0.55000000000000004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0.55000000000000004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0.55000000000000004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0.55000000000000004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0.55000000000000004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0.55000000000000004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0.56000000000000005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0.56000000000000005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0.56000000000000005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0.56000000000000005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0.56000000000000005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0.56000000000000005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0.56000000000000005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0.56000000000000005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0.56000000000000005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0.56000000000000005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0.56000000000000005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0.56000000000000005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0.55000000000000004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0.55000000000000004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0.55000000000000004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0.55000000000000004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0.55000000000000004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0.55000000000000004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0.55000000000000004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0.55000000000000004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0.55000000000000004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0.55000000000000004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0.55000000000000004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0.54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0.54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0.54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0.54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0.54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0.54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0.53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0.53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0.53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0.53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0.53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0.52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0.52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0.52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0.52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0.51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0.51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0.51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0.51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0.5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0.5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0.5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0.5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0.49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0.49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0.48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0.48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0.47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0.47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0.46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0.45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0.45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0.44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0.43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0.42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0.41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0.41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0.4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0.39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0.39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0.39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0.38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0.38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0.37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0.37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0.36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0.36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0.36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0.35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0.35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0.34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0.34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0.33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0.33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0.33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0.32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0.31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0.31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0.3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0.28999999999999998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0.27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0.26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0.2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0.19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0.18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0.18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0.17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0.17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0.17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0.16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0.16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0.16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1.43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1.45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1.7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1.77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1.77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1.79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1.8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1.74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1.81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1.82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1.82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1.8</v>
      </c>
      <c r="C1856" s="3">
        <v>970.08299999999997</v>
      </c>
      <c r="D1856" s="3">
        <v>1.8</v>
      </c>
    </row>
    <row r="1857" spans="1:4" x14ac:dyDescent="0.2">
      <c r="A1857" s="4">
        <v>970.37699999999995</v>
      </c>
      <c r="B1857" s="4">
        <v>1.77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1.77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1.81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1.81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1.8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1.81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1.8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1.77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1.79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1.77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1.75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1.77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1.72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1.69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1.71</v>
      </c>
      <c r="C1909" s="3">
        <v>985.58500000000004</v>
      </c>
      <c r="D1909" s="3">
        <v>1.72</v>
      </c>
    </row>
    <row r="1910" spans="1:4" x14ac:dyDescent="0.2">
      <c r="A1910" s="4">
        <v>985.87599999999998</v>
      </c>
      <c r="B1910" s="4">
        <v>1.71</v>
      </c>
      <c r="C1910" s="3">
        <v>985.87599999999998</v>
      </c>
      <c r="D1910" s="3">
        <v>1.74</v>
      </c>
    </row>
    <row r="1911" spans="1:4" x14ac:dyDescent="0.2">
      <c r="A1911" s="4">
        <v>986.16700000000003</v>
      </c>
      <c r="B1911" s="4">
        <v>1.77</v>
      </c>
      <c r="C1911" s="3">
        <v>986.16700000000003</v>
      </c>
      <c r="D1911" s="3">
        <v>1.75</v>
      </c>
    </row>
    <row r="1912" spans="1:4" x14ac:dyDescent="0.2">
      <c r="A1912" s="4">
        <v>986.45799999999997</v>
      </c>
      <c r="B1912" s="4">
        <v>1.78</v>
      </c>
      <c r="C1912" s="3">
        <v>986.45799999999997</v>
      </c>
      <c r="D1912" s="3">
        <v>1.73</v>
      </c>
    </row>
    <row r="1913" spans="1:4" x14ac:dyDescent="0.2">
      <c r="A1913" s="4">
        <v>986.74900000000002</v>
      </c>
      <c r="B1913" s="4">
        <v>1.73</v>
      </c>
      <c r="C1913" s="3">
        <v>986.74900000000002</v>
      </c>
      <c r="D1913" s="3">
        <v>1.71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1.66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1.7</v>
      </c>
    </row>
    <row r="1921" spans="1:4" x14ac:dyDescent="0.2">
      <c r="A1921" s="4">
        <v>989.07399999999996</v>
      </c>
      <c r="B1921" s="4">
        <v>1.64</v>
      </c>
      <c r="C1921" s="3">
        <v>989.07399999999996</v>
      </c>
      <c r="D1921" s="3">
        <v>1.71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1.69</v>
      </c>
    </row>
    <row r="1923" spans="1:4" x14ac:dyDescent="0.2">
      <c r="A1923" s="4">
        <v>989.654</v>
      </c>
      <c r="B1923" s="4">
        <v>1.64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1.67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1.65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1.65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1.65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1.66</v>
      </c>
    </row>
    <row r="1935" spans="1:4" x14ac:dyDescent="0.2">
      <c r="A1935" s="4">
        <v>993.13300000000004</v>
      </c>
      <c r="B1935" s="4">
        <v>1.61</v>
      </c>
      <c r="C1935" s="3">
        <v>993.13300000000004</v>
      </c>
      <c r="D1935" s="3">
        <v>1.67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1.62</v>
      </c>
    </row>
    <row r="1938" spans="1:4" x14ac:dyDescent="0.2">
      <c r="A1938" s="4">
        <v>994.00099999999998</v>
      </c>
      <c r="B1938" s="4">
        <v>1.64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1.62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1.62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1.56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1.58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1.57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1.53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1.51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1.56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1.53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1.54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1.52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1.48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1.46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1.47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1.41</v>
      </c>
      <c r="C1979" s="3">
        <v>1005.818</v>
      </c>
      <c r="D1979" s="3">
        <v>1.46</v>
      </c>
    </row>
    <row r="1980" spans="1:4" x14ac:dyDescent="0.2">
      <c r="A1980" s="4">
        <v>1006.105</v>
      </c>
      <c r="B1980" s="4">
        <v>1.43</v>
      </c>
      <c r="C1980" s="3">
        <v>1006.105</v>
      </c>
      <c r="D1980" s="3">
        <v>1.5</v>
      </c>
    </row>
    <row r="1981" spans="1:4" x14ac:dyDescent="0.2">
      <c r="A1981" s="4">
        <v>1006.3920000000001</v>
      </c>
      <c r="B1981" s="4">
        <v>1.41</v>
      </c>
      <c r="C1981" s="3">
        <v>1006.3920000000001</v>
      </c>
      <c r="D1981" s="3">
        <v>1.45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1.4</v>
      </c>
    </row>
    <row r="1983" spans="1:4" x14ac:dyDescent="0.2">
      <c r="A1983" s="4">
        <v>1006.966</v>
      </c>
      <c r="B1983" s="4">
        <v>1.41</v>
      </c>
      <c r="C1983" s="3">
        <v>1006.966</v>
      </c>
      <c r="D1983" s="3">
        <v>1.42</v>
      </c>
    </row>
    <row r="1984" spans="1:4" x14ac:dyDescent="0.2">
      <c r="A1984" s="4">
        <v>1007.253</v>
      </c>
      <c r="B1984" s="4">
        <v>1.41</v>
      </c>
      <c r="C1984" s="3">
        <v>1007.253</v>
      </c>
      <c r="D1984" s="3">
        <v>1.41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1.43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1.34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1.37</v>
      </c>
    </row>
    <row r="1995" spans="1:4" x14ac:dyDescent="0.2">
      <c r="A1995" s="4">
        <v>1010.404</v>
      </c>
      <c r="B1995" s="4">
        <v>1.35</v>
      </c>
      <c r="C1995" s="3">
        <v>1010.404</v>
      </c>
      <c r="D1995" s="3">
        <v>1.37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1.37</v>
      </c>
      <c r="C1997" s="3">
        <v>1010.976</v>
      </c>
      <c r="D1997" s="3">
        <v>1.43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1.46</v>
      </c>
    </row>
    <row r="1999" spans="1:4" x14ac:dyDescent="0.2">
      <c r="A1999" s="4">
        <v>1011.548</v>
      </c>
      <c r="B1999" s="4">
        <v>1.35</v>
      </c>
      <c r="C1999" s="3">
        <v>1011.548</v>
      </c>
      <c r="D1999" s="3">
        <v>1.42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1.41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1.37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1.3</v>
      </c>
    </row>
    <row r="2003" spans="1:4" x14ac:dyDescent="0.2">
      <c r="A2003" s="4">
        <v>1012.692</v>
      </c>
      <c r="B2003" s="4">
        <v>1.27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1.26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1.28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1.29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1.29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1.29</v>
      </c>
      <c r="C2013" s="3">
        <v>1015.546</v>
      </c>
      <c r="D2013" s="3">
        <v>1.23</v>
      </c>
    </row>
    <row r="2014" spans="1:4" x14ac:dyDescent="0.2">
      <c r="A2014" s="4">
        <v>1015.831</v>
      </c>
      <c r="B2014" s="4">
        <v>1.29</v>
      </c>
      <c r="C2014" s="3">
        <v>1015.831</v>
      </c>
      <c r="D2014" s="3">
        <v>1.27</v>
      </c>
    </row>
    <row r="2015" spans="1:4" x14ac:dyDescent="0.2">
      <c r="A2015" s="4">
        <v>1016.116</v>
      </c>
      <c r="B2015" s="4">
        <v>1.28</v>
      </c>
      <c r="C2015" s="3">
        <v>1016.116</v>
      </c>
      <c r="D2015" s="3">
        <v>1.27</v>
      </c>
    </row>
    <row r="2016" spans="1:4" x14ac:dyDescent="0.2">
      <c r="A2016" s="4">
        <v>1016.401</v>
      </c>
      <c r="B2016" s="4">
        <v>1.25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1.21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1.22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1.22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1.1599999999999999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1.18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1.1399999999999999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1.1100000000000001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1.1100000000000001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1.04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1.31</v>
      </c>
      <c r="C2" s="3">
        <v>338.96600000000001</v>
      </c>
      <c r="D2" s="3">
        <v>-0.08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0.13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0.74</v>
      </c>
      <c r="L3" s="6">
        <f>D650</f>
        <v>0.44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0.08</v>
      </c>
    </row>
    <row r="5" spans="1:16" x14ac:dyDescent="0.2">
      <c r="A5" s="4">
        <v>340.11099999999999</v>
      </c>
      <c r="B5" s="4">
        <v>0.99</v>
      </c>
      <c r="C5" s="3">
        <v>340.11099999999999</v>
      </c>
      <c r="D5" s="3">
        <v>0.3</v>
      </c>
    </row>
    <row r="6" spans="1:16" x14ac:dyDescent="0.2">
      <c r="A6" s="4">
        <v>340.49299999999999</v>
      </c>
      <c r="B6" s="4">
        <v>0.51</v>
      </c>
      <c r="C6" s="3">
        <v>340.49299999999999</v>
      </c>
      <c r="D6" s="3">
        <v>0.49</v>
      </c>
    </row>
    <row r="7" spans="1:16" x14ac:dyDescent="0.2">
      <c r="A7" s="4">
        <v>340.875</v>
      </c>
      <c r="B7" s="4">
        <v>0.56999999999999995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-0.05</v>
      </c>
      <c r="C10" s="3">
        <v>342.01900000000001</v>
      </c>
      <c r="D10" s="3">
        <v>0.02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-0.06</v>
      </c>
    </row>
    <row r="12" spans="1:16" x14ac:dyDescent="0.2">
      <c r="A12" s="4">
        <v>342.78199999999998</v>
      </c>
      <c r="B12" s="4">
        <v>-0.52</v>
      </c>
      <c r="C12" s="3">
        <v>342.78199999999998</v>
      </c>
      <c r="D12" s="3">
        <v>-0.77</v>
      </c>
    </row>
    <row r="13" spans="1:16" x14ac:dyDescent="0.2">
      <c r="A13" s="4">
        <v>343.16300000000001</v>
      </c>
      <c r="B13" s="4">
        <v>0.45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0.69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0.68</v>
      </c>
      <c r="C16" s="3">
        <v>344.30700000000002</v>
      </c>
      <c r="D16" s="3">
        <v>1.78</v>
      </c>
    </row>
    <row r="17" spans="1:4" x14ac:dyDescent="0.2">
      <c r="A17" s="4">
        <v>344.68799999999999</v>
      </c>
      <c r="B17" s="4">
        <v>0.13</v>
      </c>
      <c r="C17" s="3">
        <v>344.68799999999999</v>
      </c>
      <c r="D17" s="3">
        <v>0.05</v>
      </c>
    </row>
    <row r="18" spans="1:4" x14ac:dyDescent="0.2">
      <c r="A18" s="4">
        <v>345.06900000000002</v>
      </c>
      <c r="B18" s="4">
        <v>-0.09</v>
      </c>
      <c r="C18" s="3">
        <v>345.06900000000002</v>
      </c>
      <c r="D18" s="3">
        <v>-0.02</v>
      </c>
    </row>
    <row r="19" spans="1:4" x14ac:dyDescent="0.2">
      <c r="A19" s="4">
        <v>345.45</v>
      </c>
      <c r="B19" s="4">
        <v>-0.28999999999999998</v>
      </c>
      <c r="C19" s="3">
        <v>345.45</v>
      </c>
      <c r="D19" s="3">
        <v>-0.28999999999999998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0.7</v>
      </c>
      <c r="C21" s="3">
        <v>346.21199999999999</v>
      </c>
      <c r="D21" s="3">
        <v>0.09</v>
      </c>
    </row>
    <row r="22" spans="1:4" x14ac:dyDescent="0.2">
      <c r="A22" s="4">
        <v>346.59300000000002</v>
      </c>
      <c r="B22" s="4">
        <v>0.32</v>
      </c>
      <c r="C22" s="3">
        <v>346.59300000000002</v>
      </c>
      <c r="D22" s="3">
        <v>0.72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0.4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0.44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0.46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0.49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0.49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0.49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0.47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0.42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0.46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0.46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0.49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0.5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0.53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0.53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0.53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0.53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0.54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0.54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0.54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0.54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0.54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0.56000000000000005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0.56999999999999995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0.56999999999999995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0.56999999999999995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0.56999999999999995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0.56999999999999995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0.56999999999999995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0.56999999999999995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0.57999999999999996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0.57999999999999996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0.6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0.6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0.6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0.62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0.62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0.63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0.63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0.63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0.63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0.63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0.63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0.63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0.63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0.63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0.64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0.64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0.65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0.67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0.68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0.68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0.69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0.68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0.7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0.7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0.7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0.71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0.71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0.71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0.72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0.72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0.72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0.72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0.73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0.73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0.73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0.73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0.73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0.73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0.73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0.73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0.73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0.73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0.74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0.74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0.74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0.74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0.74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0.74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0.74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0.74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0.74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0.74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0.74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0.74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0.74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0.75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0.75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0.75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0.75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0.75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0.75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0.75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0.75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0.75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0.75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0.75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0.75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0.75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0.75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0.75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0.75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0.75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0.75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0.75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0.75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0.75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0.75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0.75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0.75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0.75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0.75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0.75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0.75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0.75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0.75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0.75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0.75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0.75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0.75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0.74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0.74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0.74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0.74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0.74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0.74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0.74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0.74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0.74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0.74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0.73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0.73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0.73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0.73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0.73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0.73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0.72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0.72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0.72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0.72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0.72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0.72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0.71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0.71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0.71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0.71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0.7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0.7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0.7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0.69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0.69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0.69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0.69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0.68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0.68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0.68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0.67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0.66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0.66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0.65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0.65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0.65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0.64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0.64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0.6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0.59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0.57999999999999996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0.56999999999999995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0.56000000000000005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0.55000000000000004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0.53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0.52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0.52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0.5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0.44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1.67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1.72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1.74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1.79</v>
      </c>
    </row>
    <row r="1912" spans="1:4" x14ac:dyDescent="0.2">
      <c r="A1912" s="4">
        <v>986.45799999999997</v>
      </c>
      <c r="B1912" s="4">
        <v>1.71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1.75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1.51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1.52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1.54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1.47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1.4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1.26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1.33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1.34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1.34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1.31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1.21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1.2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1.06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0.12</v>
      </c>
      <c r="C2" s="3">
        <v>338.96600000000001</v>
      </c>
      <c r="D2" s="3">
        <v>0.28000000000000003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0.46</v>
      </c>
      <c r="C3" s="3">
        <v>339.34800000000001</v>
      </c>
      <c r="D3" s="3">
        <v>0.97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0.56000000000000005</v>
      </c>
      <c r="L3" s="6">
        <f>D650</f>
        <v>0.34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0.64</v>
      </c>
      <c r="C4" s="3">
        <v>339.73</v>
      </c>
      <c r="D4" s="3">
        <v>0.53</v>
      </c>
    </row>
    <row r="5" spans="1:16" x14ac:dyDescent="0.2">
      <c r="A5" s="4">
        <v>340.11099999999999</v>
      </c>
      <c r="B5" s="4">
        <v>0.56999999999999995</v>
      </c>
      <c r="C5" s="3">
        <v>340.11099999999999</v>
      </c>
      <c r="D5" s="3">
        <v>0.31</v>
      </c>
    </row>
    <row r="6" spans="1:16" x14ac:dyDescent="0.2">
      <c r="A6" s="4">
        <v>340.49299999999999</v>
      </c>
      <c r="B6" s="4">
        <v>0.82</v>
      </c>
      <c r="C6" s="3">
        <v>340.49299999999999</v>
      </c>
      <c r="D6" s="3">
        <v>0.43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0.54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0.5</v>
      </c>
      <c r="C10" s="3">
        <v>342.01900000000001</v>
      </c>
      <c r="D10" s="3">
        <v>0.18</v>
      </c>
    </row>
    <row r="11" spans="1:16" x14ac:dyDescent="0.2">
      <c r="A11" s="4">
        <v>342.4</v>
      </c>
      <c r="B11" s="4">
        <v>0.44</v>
      </c>
      <c r="C11" s="3">
        <v>342.4</v>
      </c>
      <c r="D11" s="3">
        <v>0.26</v>
      </c>
      <c r="H11" s="8"/>
    </row>
    <row r="12" spans="1:16" x14ac:dyDescent="0.2">
      <c r="A12" s="4">
        <v>342.78199999999998</v>
      </c>
      <c r="B12" s="4">
        <v>0.22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0.02</v>
      </c>
      <c r="C13" s="3">
        <v>343.16300000000001</v>
      </c>
      <c r="D13" s="3">
        <v>0.12</v>
      </c>
    </row>
    <row r="14" spans="1:16" x14ac:dyDescent="0.2">
      <c r="A14" s="4">
        <v>343.54399999999998</v>
      </c>
      <c r="B14" s="4">
        <v>0.1</v>
      </c>
      <c r="C14" s="3">
        <v>343.54399999999998</v>
      </c>
      <c r="D14" s="3">
        <v>-0.02</v>
      </c>
    </row>
    <row r="15" spans="1:16" x14ac:dyDescent="0.2">
      <c r="A15" s="4">
        <v>343.92599999999999</v>
      </c>
      <c r="B15" s="4">
        <v>0.43</v>
      </c>
      <c r="C15" s="3">
        <v>343.92599999999999</v>
      </c>
      <c r="D15" s="3">
        <v>0.65</v>
      </c>
    </row>
    <row r="16" spans="1:16" x14ac:dyDescent="0.2">
      <c r="A16" s="4">
        <v>344.30700000000002</v>
      </c>
      <c r="B16" s="4">
        <v>0.56000000000000005</v>
      </c>
      <c r="C16" s="3">
        <v>344.30700000000002</v>
      </c>
      <c r="D16" s="3">
        <v>1.08</v>
      </c>
    </row>
    <row r="17" spans="1:4" x14ac:dyDescent="0.2">
      <c r="A17" s="4">
        <v>344.68799999999999</v>
      </c>
      <c r="B17" s="4">
        <v>0.16</v>
      </c>
      <c r="C17" s="3">
        <v>344.68799999999999</v>
      </c>
      <c r="D17" s="3">
        <v>0.23</v>
      </c>
    </row>
    <row r="18" spans="1:4" x14ac:dyDescent="0.2">
      <c r="A18" s="4">
        <v>345.06900000000002</v>
      </c>
      <c r="B18" s="4">
        <v>0.25</v>
      </c>
      <c r="C18" s="3">
        <v>345.06900000000002</v>
      </c>
      <c r="D18" s="3">
        <v>-0.04</v>
      </c>
    </row>
    <row r="19" spans="1:4" x14ac:dyDescent="0.2">
      <c r="A19" s="4">
        <v>345.45</v>
      </c>
      <c r="B19" s="4">
        <v>0.68</v>
      </c>
      <c r="C19" s="3">
        <v>345.45</v>
      </c>
      <c r="D19" s="3">
        <v>0.01</v>
      </c>
    </row>
    <row r="20" spans="1:4" x14ac:dyDescent="0.2">
      <c r="A20" s="4">
        <v>345.83100000000002</v>
      </c>
      <c r="B20" s="4">
        <v>-1.1599999999999999</v>
      </c>
      <c r="C20" s="3">
        <v>345.83100000000002</v>
      </c>
      <c r="D20" s="3">
        <v>-0.38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0.72</v>
      </c>
    </row>
    <row r="22" spans="1:4" x14ac:dyDescent="0.2">
      <c r="A22" s="4">
        <v>346.59300000000002</v>
      </c>
      <c r="B22" s="4">
        <v>-0.09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0.33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0.49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0.56000000000000005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0.56000000000000005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0.56000000000000005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0.54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0.54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0.52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0.51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0.33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0.33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0.33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1.53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1.39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1.39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1.32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1.1299999999999999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zoomScaleNormal="100"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-0.02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0.09</v>
      </c>
      <c r="C3" s="3">
        <v>339.34800000000001</v>
      </c>
      <c r="D3" s="3">
        <v>0</v>
      </c>
      <c r="H3" s="5">
        <f>B252</f>
        <v>0.04</v>
      </c>
      <c r="I3" s="5">
        <f>B650</f>
        <v>0.05</v>
      </c>
      <c r="J3" s="5">
        <f>B1091</f>
        <v>0.13</v>
      </c>
      <c r="K3" s="6">
        <f>D252</f>
        <v>0.72</v>
      </c>
      <c r="L3" s="6">
        <f>D650</f>
        <v>0.44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0.14000000000000001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0.14000000000000001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0.78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0.12</v>
      </c>
      <c r="C10" s="3">
        <v>342.01900000000001</v>
      </c>
      <c r="D10" s="3">
        <v>0.04</v>
      </c>
    </row>
    <row r="11" spans="1:16" x14ac:dyDescent="0.2">
      <c r="A11" s="4">
        <v>342.4</v>
      </c>
      <c r="B11" s="4">
        <v>-0.27</v>
      </c>
      <c r="C11" s="3">
        <v>342.4</v>
      </c>
      <c r="D11" s="3">
        <v>-0.17</v>
      </c>
    </row>
    <row r="12" spans="1:16" x14ac:dyDescent="0.2">
      <c r="A12" s="4">
        <v>342.78199999999998</v>
      </c>
      <c r="B12" s="4">
        <v>-0.62</v>
      </c>
      <c r="C12" s="3">
        <v>342.78199999999998</v>
      </c>
      <c r="D12" s="3">
        <v>-0.65</v>
      </c>
    </row>
    <row r="13" spans="1:16" x14ac:dyDescent="0.2">
      <c r="A13" s="4">
        <v>343.16300000000001</v>
      </c>
      <c r="B13" s="4">
        <v>0.62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0.35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0.78</v>
      </c>
    </row>
    <row r="17" spans="1:4" x14ac:dyDescent="0.2">
      <c r="A17" s="4">
        <v>344.68799999999999</v>
      </c>
      <c r="B17" s="4">
        <v>0.27</v>
      </c>
      <c r="C17" s="3">
        <v>344.68799999999999</v>
      </c>
      <c r="D17" s="3">
        <v>0.21</v>
      </c>
    </row>
    <row r="18" spans="1:4" x14ac:dyDescent="0.2">
      <c r="A18" s="4">
        <v>345.06900000000002</v>
      </c>
      <c r="B18" s="4">
        <v>-0.01</v>
      </c>
      <c r="C18" s="3">
        <v>345.06900000000002</v>
      </c>
      <c r="D18" s="3">
        <v>0.03</v>
      </c>
    </row>
    <row r="19" spans="1:4" x14ac:dyDescent="0.2">
      <c r="A19" s="4">
        <v>345.45</v>
      </c>
      <c r="B19" s="4">
        <v>-0.24</v>
      </c>
      <c r="C19" s="3">
        <v>345.45</v>
      </c>
      <c r="D19" s="3">
        <v>-0.17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0.42</v>
      </c>
    </row>
    <row r="22" spans="1:4" x14ac:dyDescent="0.2">
      <c r="A22" s="4">
        <v>346.59300000000002</v>
      </c>
      <c r="B22" s="4">
        <v>0.01</v>
      </c>
      <c r="C22" s="3">
        <v>346.59300000000002</v>
      </c>
      <c r="D22" s="3">
        <v>0.4</v>
      </c>
    </row>
    <row r="23" spans="1:4" x14ac:dyDescent="0.2">
      <c r="A23" s="4">
        <v>346.97399999999999</v>
      </c>
      <c r="B23" s="4">
        <v>0.18</v>
      </c>
      <c r="C23" s="3">
        <v>346.97399999999999</v>
      </c>
      <c r="D23" s="3">
        <v>0.51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0.46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0.49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0.49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0.5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0.48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0.48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0.44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0.42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0.43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0.42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0.44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0.43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0.09</v>
      </c>
      <c r="C81" s="3">
        <v>369.00200000000001</v>
      </c>
      <c r="D81" s="3">
        <v>0.45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0.44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0.45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0.46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0.46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0.45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0.46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0.5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0.53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0.53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0.55000000000000004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0.55000000000000004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0.55000000000000004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0.55000000000000004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0.56000000000000005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0.56000000000000005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0.56000000000000005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0.56999999999999995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0.56999999999999995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0.56999999999999995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0.57999999999999996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0.57999999999999996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0.57999999999999996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0.59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0.59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0.6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0.61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0.61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0.61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0.61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0.62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0.63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0.63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0.64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0.64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0.65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0.65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0.65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0.66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0.66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0.67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0.67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0.67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0.68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0.7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0.7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0.7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0.7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0.71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0.7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0.71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0.71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0.71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0.71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0.71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0.72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0.72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0.72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0.72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0.72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0.72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0.72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0.72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0.72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0.72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0.73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0.73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0.73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0.73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0.73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0.73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0.73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0.73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0.73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0.73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0.73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0.73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0.73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0.73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0.73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0.73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0.73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0.73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0.73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0.73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0.73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0.73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0.73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0.73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0.73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0.72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0.72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0.72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0.72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0.72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0.72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0.72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0.72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0.71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0.71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0.71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0.71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0.71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0.69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0.69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0.69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0.68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0.68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0.68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0.67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0.67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0.66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0.66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0.65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0.65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0.63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0.63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0.63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0.63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0.62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0.62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0.62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0.62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0.62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0.61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0.61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0.61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0.61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0.6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0.59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0.59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0.57999999999999996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0.56000000000000005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0.55000000000000004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0.54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0.54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0.53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0.53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0.53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0.52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0.52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0.44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0.34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0.34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0.34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0.34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0.34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0.34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0.34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0.34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1.67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1.67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1.83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1.81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1.84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1.81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1.81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1.81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1.82</v>
      </c>
    </row>
    <row r="1875" spans="1:4" x14ac:dyDescent="0.2">
      <c r="A1875" s="4">
        <v>975.65899999999999</v>
      </c>
      <c r="B1875" s="4">
        <v>1.79</v>
      </c>
      <c r="C1875" s="3">
        <v>975.65899999999999</v>
      </c>
      <c r="D1875" s="3">
        <v>1.78</v>
      </c>
    </row>
    <row r="1876" spans="1:4" x14ac:dyDescent="0.2">
      <c r="A1876" s="4">
        <v>975.952</v>
      </c>
      <c r="B1876" s="4">
        <v>1.79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1.75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1.74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1.72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1.74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1.73</v>
      </c>
    </row>
    <row r="1913" spans="1:4" x14ac:dyDescent="0.2">
      <c r="A1913" s="4">
        <v>986.74900000000002</v>
      </c>
      <c r="B1913" s="4">
        <v>1.67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1.68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1.7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1.74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1.63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1.57</v>
      </c>
    </row>
    <row r="1952" spans="1:4" x14ac:dyDescent="0.2">
      <c r="A1952" s="4">
        <v>998.04700000000003</v>
      </c>
      <c r="B1952" s="4">
        <v>1.54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1.51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1.51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1.48</v>
      </c>
      <c r="C1965" s="3">
        <v>1001.794</v>
      </c>
      <c r="D1965" s="3">
        <v>1.51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1.51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1.45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1.44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1.43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1.4</v>
      </c>
      <c r="C1981" s="3">
        <v>1006.3920000000001</v>
      </c>
      <c r="D1981" s="3">
        <v>1.42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1.42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1.43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1.41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1.35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1.35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1.37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1.34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1.36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1.35</v>
      </c>
    </row>
    <row r="1999" spans="1:4" x14ac:dyDescent="0.2">
      <c r="A1999" s="4">
        <v>1011.548</v>
      </c>
      <c r="B1999" s="4">
        <v>1.35</v>
      </c>
      <c r="C1999" s="3">
        <v>1011.548</v>
      </c>
      <c r="D1999" s="3">
        <v>1.33</v>
      </c>
    </row>
    <row r="2000" spans="1:4" x14ac:dyDescent="0.2">
      <c r="A2000" s="4">
        <v>1011.8339999999999</v>
      </c>
      <c r="B2000" s="4">
        <v>1.35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1.34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1.31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1.31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1.28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1.18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1.17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1.21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1.22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0.97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-0.16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-0.17</v>
      </c>
      <c r="C3" s="3">
        <v>339.34800000000001</v>
      </c>
      <c r="D3" s="3">
        <v>0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0.68</v>
      </c>
      <c r="L3" s="6">
        <f>D650</f>
        <v>0.55000000000000004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-7.0000000000000007E-2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-0.05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-0.04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-0.01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0.21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0.31</v>
      </c>
      <c r="C10" s="3">
        <v>342.01900000000001</v>
      </c>
      <c r="D10" s="3">
        <v>0.51</v>
      </c>
    </row>
    <row r="11" spans="1:16" x14ac:dyDescent="0.2">
      <c r="A11" s="4">
        <v>342.4</v>
      </c>
      <c r="B11" s="4">
        <v>0.02</v>
      </c>
      <c r="C11" s="3">
        <v>342.4</v>
      </c>
      <c r="D11" s="3">
        <v>0.09</v>
      </c>
    </row>
    <row r="12" spans="1:16" x14ac:dyDescent="0.2">
      <c r="A12" s="4">
        <v>342.78199999999998</v>
      </c>
      <c r="B12" s="4">
        <v>-0.55000000000000004</v>
      </c>
      <c r="C12" s="3">
        <v>342.78199999999998</v>
      </c>
      <c r="D12" s="3">
        <v>-0.41</v>
      </c>
    </row>
    <row r="13" spans="1:16" x14ac:dyDescent="0.2">
      <c r="A13" s="4">
        <v>343.16300000000001</v>
      </c>
      <c r="B13" s="4">
        <v>0.34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0.46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0.9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0.44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0.47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-0.08</v>
      </c>
      <c r="C19" s="3">
        <v>345.45</v>
      </c>
      <c r="D19" s="3">
        <v>0.13</v>
      </c>
    </row>
    <row r="20" spans="1:4" x14ac:dyDescent="0.2">
      <c r="A20" s="4">
        <v>345.83100000000002</v>
      </c>
      <c r="B20" s="4">
        <v>-0.79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0.64</v>
      </c>
      <c r="C21" s="3">
        <v>346.21199999999999</v>
      </c>
      <c r="D21" s="3">
        <v>-0.31</v>
      </c>
    </row>
    <row r="22" spans="1:4" x14ac:dyDescent="0.2">
      <c r="A22" s="4">
        <v>346.59300000000002</v>
      </c>
      <c r="B22" s="4">
        <v>-0.13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0.89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0.56999999999999995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0.53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0.46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0.44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0.44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0.45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0.47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0.48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0.5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0.51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0.47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0.49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0.46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0.42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0.45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0.46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0.46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0.46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0.45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0.46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0.47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0.48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0.48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0.48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0.48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0.47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0.5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0.53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0.53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0.57999999999999996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0.59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0.61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0.61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0.62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0.62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0.62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0.63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0.63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0.64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0.64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0.64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0.65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0.65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0.66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0.67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0.67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0.67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0.67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0.68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0.68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0.68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0.69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0.69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0.68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0.64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0.53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0.37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0.37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0.37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0.37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0.39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0.39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0.39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0.42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0.44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0.44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0.44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0.45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0.45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0.45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0.45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0.46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0.46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0.46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0.46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0.46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0.47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0.47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0.47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0.47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0.47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0.48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0.48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0.48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0.48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0.48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0.48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0.49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0.49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0.49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0.49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0.49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0.5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0.5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0.5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0.5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0.5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0.5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0.51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0.51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0.51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0.51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0.51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0.51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0.52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0.52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0.52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0.52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0.52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0.52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0.53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0.53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0.53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0.53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0.53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0.54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0.54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0.54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0.54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0.54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0.55000000000000004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0.55000000000000004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0.55000000000000004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0.55000000000000004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0.55000000000000004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0.55000000000000004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0.55000000000000004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0.55000000000000004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0.54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0.54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0.54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0.54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0.54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0.54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0.54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0.53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0.53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0.53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0.53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0.53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0.52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0.52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0.52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0.52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0.51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0.51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0.51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0.5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0.5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0.5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0.5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0.49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0.49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0.48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0.48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0.47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0.47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0.47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0.46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0.46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0.45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0.45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0.45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0.44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0.44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0.43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0.43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0.42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0.42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0.41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0.41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0.4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0.4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0.39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0.38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0.38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0.37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0.34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1.78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1.8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1.7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1.69</v>
      </c>
      <c r="C1911" s="3">
        <v>986.16700000000003</v>
      </c>
      <c r="D1911" s="3">
        <v>1.72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1.55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1.51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1.49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1.46</v>
      </c>
    </row>
    <row r="1980" spans="1:4" x14ac:dyDescent="0.2">
      <c r="A1980" s="4">
        <v>1006.105</v>
      </c>
      <c r="B1980" s="4">
        <v>1.43</v>
      </c>
      <c r="C1980" s="3">
        <v>1006.105</v>
      </c>
      <c r="D1980" s="3">
        <v>1.45</v>
      </c>
    </row>
    <row r="1981" spans="1:4" x14ac:dyDescent="0.2">
      <c r="A1981" s="4">
        <v>1006.3920000000001</v>
      </c>
      <c r="B1981" s="4">
        <v>1.4</v>
      </c>
      <c r="C1981" s="3">
        <v>1006.3920000000001</v>
      </c>
      <c r="D1981" s="3">
        <v>1.45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1.38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1.43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1.43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1.39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1.33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1.21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1.25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0.63</v>
      </c>
      <c r="C2" s="3">
        <v>338.96600000000001</v>
      </c>
      <c r="D2" s="3">
        <v>-0.05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0.32</v>
      </c>
      <c r="H3" s="5">
        <f>B252</f>
        <v>0.06</v>
      </c>
      <c r="I3" s="5">
        <f>B650</f>
        <v>7.0000000000000007E-2</v>
      </c>
      <c r="J3" s="5">
        <f>B1091</f>
        <v>0.16</v>
      </c>
      <c r="K3" s="6">
        <f>D252</f>
        <v>0.78</v>
      </c>
      <c r="L3" s="6">
        <f>D650</f>
        <v>0.62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</v>
      </c>
    </row>
    <row r="5" spans="1:16" x14ac:dyDescent="0.2">
      <c r="A5" s="4">
        <v>340.11099999999999</v>
      </c>
      <c r="B5" s="4">
        <v>0.83</v>
      </c>
      <c r="C5" s="3">
        <v>340.11099999999999</v>
      </c>
      <c r="D5" s="3">
        <v>0.18</v>
      </c>
    </row>
    <row r="6" spans="1:16" x14ac:dyDescent="0.2">
      <c r="A6" s="4">
        <v>340.49299999999999</v>
      </c>
      <c r="B6" s="4">
        <v>0.52</v>
      </c>
      <c r="C6" s="3">
        <v>340.49299999999999</v>
      </c>
      <c r="D6" s="3">
        <v>0.28999999999999998</v>
      </c>
    </row>
    <row r="7" spans="1:16" x14ac:dyDescent="0.2">
      <c r="A7" s="4">
        <v>340.875</v>
      </c>
      <c r="B7" s="4">
        <v>0.3</v>
      </c>
      <c r="C7" s="3">
        <v>340.875</v>
      </c>
      <c r="D7" s="3">
        <v>0.36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0.19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-0.1</v>
      </c>
      <c r="C10" s="3">
        <v>342.01900000000001</v>
      </c>
      <c r="D10" s="3">
        <v>-0.11</v>
      </c>
    </row>
    <row r="11" spans="1:16" x14ac:dyDescent="0.2">
      <c r="A11" s="4">
        <v>342.4</v>
      </c>
      <c r="B11" s="4">
        <v>-0.28999999999999998</v>
      </c>
      <c r="C11" s="3">
        <v>342.4</v>
      </c>
      <c r="D11" s="3">
        <v>-0.13</v>
      </c>
    </row>
    <row r="12" spans="1:16" x14ac:dyDescent="0.2">
      <c r="A12" s="4">
        <v>342.78199999999998</v>
      </c>
      <c r="B12" s="4">
        <v>-0.62</v>
      </c>
      <c r="C12" s="3">
        <v>342.78199999999998</v>
      </c>
      <c r="D12" s="3">
        <v>0.23</v>
      </c>
    </row>
    <row r="13" spans="1:16" x14ac:dyDescent="0.2">
      <c r="A13" s="4">
        <v>343.16300000000001</v>
      </c>
      <c r="B13" s="4">
        <v>0.69</v>
      </c>
      <c r="C13" s="3">
        <v>343.16300000000001</v>
      </c>
      <c r="D13" s="3">
        <v>0.21</v>
      </c>
    </row>
    <row r="14" spans="1:16" x14ac:dyDescent="0.2">
      <c r="A14" s="4">
        <v>343.54399999999998</v>
      </c>
      <c r="B14" s="4">
        <v>0.1</v>
      </c>
      <c r="C14" s="3">
        <v>343.54399999999998</v>
      </c>
      <c r="D14" s="3">
        <v>-0.02</v>
      </c>
    </row>
    <row r="15" spans="1:16" x14ac:dyDescent="0.2">
      <c r="A15" s="4">
        <v>343.92599999999999</v>
      </c>
      <c r="B15" s="4">
        <v>0.39</v>
      </c>
      <c r="C15" s="3">
        <v>343.92599999999999</v>
      </c>
      <c r="D15" s="3">
        <v>0.04</v>
      </c>
    </row>
    <row r="16" spans="1:16" x14ac:dyDescent="0.2">
      <c r="A16" s="4">
        <v>344.30700000000002</v>
      </c>
      <c r="B16" s="4">
        <v>0.38</v>
      </c>
      <c r="C16" s="3">
        <v>344.30700000000002</v>
      </c>
      <c r="D16" s="3">
        <v>0.38</v>
      </c>
    </row>
    <row r="17" spans="1:4" x14ac:dyDescent="0.2">
      <c r="A17" s="4">
        <v>344.68799999999999</v>
      </c>
      <c r="B17" s="4">
        <v>-0.02</v>
      </c>
      <c r="C17" s="3">
        <v>344.68799999999999</v>
      </c>
      <c r="D17" s="3">
        <v>-0.14000000000000001</v>
      </c>
    </row>
    <row r="18" spans="1:4" x14ac:dyDescent="0.2">
      <c r="A18" s="4">
        <v>345.06900000000002</v>
      </c>
      <c r="B18" s="4">
        <v>-0.23</v>
      </c>
      <c r="C18" s="3">
        <v>345.06900000000002</v>
      </c>
      <c r="D18" s="3">
        <v>-0.13</v>
      </c>
    </row>
    <row r="19" spans="1:4" x14ac:dyDescent="0.2">
      <c r="A19" s="4">
        <v>345.45</v>
      </c>
      <c r="B19" s="4">
        <v>-0.3</v>
      </c>
      <c r="C19" s="3">
        <v>345.45</v>
      </c>
      <c r="D19" s="3">
        <v>-0.02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-0.1</v>
      </c>
      <c r="C21" s="3">
        <v>346.21199999999999</v>
      </c>
      <c r="D21" s="3">
        <v>0.2</v>
      </c>
    </row>
    <row r="22" spans="1:4" x14ac:dyDescent="0.2">
      <c r="A22" s="4">
        <v>346.59300000000002</v>
      </c>
      <c r="B22" s="4">
        <v>0.97</v>
      </c>
      <c r="C22" s="3">
        <v>346.59300000000002</v>
      </c>
      <c r="D22" s="3">
        <v>0.37</v>
      </c>
    </row>
    <row r="23" spans="1:4" x14ac:dyDescent="0.2">
      <c r="A23" s="4">
        <v>346.97399999999999</v>
      </c>
      <c r="B23" s="4">
        <v>0.28000000000000003</v>
      </c>
      <c r="C23" s="3">
        <v>346.97399999999999</v>
      </c>
      <c r="D23" s="3">
        <v>0.46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0.4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0.5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0.52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0.5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0.49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0.51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0.51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0.51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0.49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0.5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0.52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0.51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0.52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0.53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0.52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0.51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0.51</v>
      </c>
    </row>
    <row r="41" spans="1:4" x14ac:dyDescent="0.2">
      <c r="A41" s="4">
        <v>353.82499999999999</v>
      </c>
      <c r="B41" s="4">
        <v>0.19</v>
      </c>
      <c r="C41" s="3">
        <v>353.82499999999999</v>
      </c>
      <c r="D41" s="3">
        <v>0.49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0.49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0.44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0.43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0.43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0.48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0.48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0.47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0.47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0.47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0.47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0.49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0.49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0.5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0.48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0.48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0.46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0.46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0.47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0.49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0.5</v>
      </c>
    </row>
    <row r="76" spans="1:4" x14ac:dyDescent="0.2">
      <c r="A76" s="4">
        <v>367.108</v>
      </c>
      <c r="B76" s="4">
        <v>0.12</v>
      </c>
      <c r="C76" s="3">
        <v>367.108</v>
      </c>
      <c r="D76" s="3">
        <v>0.51</v>
      </c>
    </row>
    <row r="77" spans="1:4" x14ac:dyDescent="0.2">
      <c r="A77" s="4">
        <v>367.48700000000002</v>
      </c>
      <c r="B77" s="4">
        <v>0.12</v>
      </c>
      <c r="C77" s="3">
        <v>367.48700000000002</v>
      </c>
      <c r="D77" s="3">
        <v>0.52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0.52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0.51</v>
      </c>
    </row>
    <row r="80" spans="1:4" x14ac:dyDescent="0.2">
      <c r="A80" s="4">
        <v>368.62299999999999</v>
      </c>
      <c r="B80" s="4">
        <v>0.11</v>
      </c>
      <c r="C80" s="3">
        <v>368.62299999999999</v>
      </c>
      <c r="D80" s="3">
        <v>0.51</v>
      </c>
    </row>
    <row r="81" spans="1:4" x14ac:dyDescent="0.2">
      <c r="A81" s="4">
        <v>369.00200000000001</v>
      </c>
      <c r="B81" s="4">
        <v>0.11</v>
      </c>
      <c r="C81" s="3">
        <v>369.00200000000001</v>
      </c>
      <c r="D81" s="3">
        <v>0.5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0.49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0.48</v>
      </c>
    </row>
    <row r="85" spans="1:4" x14ac:dyDescent="0.2">
      <c r="A85" s="4">
        <v>370.51600000000002</v>
      </c>
      <c r="B85" s="4">
        <v>0.1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0.49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0.49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0.5</v>
      </c>
    </row>
    <row r="89" spans="1:4" x14ac:dyDescent="0.2">
      <c r="A89" s="4">
        <v>372.03</v>
      </c>
      <c r="B89" s="4">
        <v>0.11</v>
      </c>
      <c r="C89" s="3">
        <v>372.03</v>
      </c>
      <c r="D89" s="3">
        <v>0.51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0.5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0.51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0.52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0.52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0.52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0.53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0.53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0.53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0.52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0.52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0.53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0.53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0.53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0.53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0.53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0.54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0.54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0.54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0.55000000000000004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0.55000000000000004</v>
      </c>
    </row>
    <row r="110" spans="1:4" x14ac:dyDescent="0.2">
      <c r="A110" s="4">
        <v>379.96600000000001</v>
      </c>
      <c r="B110" s="4">
        <v>0.09</v>
      </c>
      <c r="C110" s="3">
        <v>379.96600000000001</v>
      </c>
      <c r="D110" s="3">
        <v>0.55000000000000004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0.55000000000000004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0.55000000000000004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0.56000000000000005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0.56000000000000005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0.56000000000000005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0.56000000000000005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0.56000000000000005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0.56999999999999995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0.56999999999999995</v>
      </c>
    </row>
    <row r="120" spans="1:4" x14ac:dyDescent="0.2">
      <c r="A120" s="4">
        <v>383.738</v>
      </c>
      <c r="B120" s="4">
        <v>0.08</v>
      </c>
      <c r="C120" s="3">
        <v>383.738</v>
      </c>
      <c r="D120" s="3">
        <v>0.56999999999999995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0.56999999999999995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0.56999999999999995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0.57999999999999996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0.57999999999999996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0.57999999999999996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0.57999999999999996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0.57999999999999996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0.57999999999999996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0.57999999999999996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0.57999999999999996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0.59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0.59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0.59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0.59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0.59</v>
      </c>
    </row>
    <row r="136" spans="1:4" x14ac:dyDescent="0.2">
      <c r="A136" s="4">
        <v>389.767</v>
      </c>
      <c r="B136" s="4">
        <v>7.0000000000000007E-2</v>
      </c>
      <c r="C136" s="3">
        <v>389.767</v>
      </c>
      <c r="D136" s="3">
        <v>0.57999999999999996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0.59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0.59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0.59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0.6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0.6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0.6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0.61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0.61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0.61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0.61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0.61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0.61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0.61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0.61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0.61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0.61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0.61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0.61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0.62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0.62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0.62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0.62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0.63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0.62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0.63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0.63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0.63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0.64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0.64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0.64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0.65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0.64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0.65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0.65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0.65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0.64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0.64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0.65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0.65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0.65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0.66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0.67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0.67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0.67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0.67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0.67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0.67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0.68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0.67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0.68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0.68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0.68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0.68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0.69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0.69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0.69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0.69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0.7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0.7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0.7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0.7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0.71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0.71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0.71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0.7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0.7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0.7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0.7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0.7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0.71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0.71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0.71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0.72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0.72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0.72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0.72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0.72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0.73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0.73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0.73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0.74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0.74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0.74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0.74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0.74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0.74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0.74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0.74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0.75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0.75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0.75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0.75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0.76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0.76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0.76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0.76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0.76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0.76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0.76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0.76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0.76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0.77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0.76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0.76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0.76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0.77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0.77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0.77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0.77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0.78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0.78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0.78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0.78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0.78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0.78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0.78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0.78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0.78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0.78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0.78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0.78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0.78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0.78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0.78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0.78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0.78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0.78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0.78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0.79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0.79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0.79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0.79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0.79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0.79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0.79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0.79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0.78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0.78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0.79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0.78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0.79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0.79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0.79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0.79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0.78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0.78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0.78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0.78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0.78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0.78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0.78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0.78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0.78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0.78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0.78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0.78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0.77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0.77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0.77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0.77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0.77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0.77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0.76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0.77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0.77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0.77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0.76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0.76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0.76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0.76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0.76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0.75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0.75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0.75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0.75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0.75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0.75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0.74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0.74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0.74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0.74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0.74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0.74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0.73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0.73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0.73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0.73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0.73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0.73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0.72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0.72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0.72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0.72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0.72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0.71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0.71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0.71</v>
      </c>
    </row>
    <row r="336" spans="1:4" x14ac:dyDescent="0.2">
      <c r="A336" s="4">
        <v>464.23500000000001</v>
      </c>
      <c r="B336" s="4">
        <v>0.06</v>
      </c>
      <c r="C336" s="3">
        <v>464.23500000000001</v>
      </c>
      <c r="D336" s="3">
        <v>0.7</v>
      </c>
    </row>
    <row r="337" spans="1:4" x14ac:dyDescent="0.2">
      <c r="A337" s="4">
        <v>464.60399999999998</v>
      </c>
      <c r="B337" s="4">
        <v>0.06</v>
      </c>
      <c r="C337" s="3">
        <v>464.60399999999998</v>
      </c>
      <c r="D337" s="3">
        <v>0.7</v>
      </c>
    </row>
    <row r="338" spans="1:4" x14ac:dyDescent="0.2">
      <c r="A338" s="4">
        <v>464.97199999999998</v>
      </c>
      <c r="B338" s="4">
        <v>0.06</v>
      </c>
      <c r="C338" s="3">
        <v>464.97199999999998</v>
      </c>
      <c r="D338" s="3">
        <v>0.7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0.7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0.7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0.7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0.69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0.69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0.69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0.69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0.68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0.68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0.68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0.68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0.67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0.67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0.67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0.67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0.66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0.66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0.66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0.66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0.65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0.65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0.65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0.65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0.65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0.64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0.64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0.64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0.64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0.63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0.63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0.63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0.63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0.63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0.62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0.62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0.62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0.62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0.61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0.61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0.61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0.61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0.6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0.6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0.6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0.6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0.59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0.59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0.59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0.59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0.57999999999999996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0.57999999999999996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0.57999999999999996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0.57999999999999996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0.56999999999999995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0.56999999999999995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0.56999999999999995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0.56999999999999995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0.56000000000000005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0.56000000000000005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0.56000000000000005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0.56000000000000005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0.55000000000000004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0.55000000000000004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0.55000000000000004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0.55000000000000004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0.55000000000000004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0.54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0.54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0.54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0.54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0.53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0.53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0.53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0.53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0.52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0.52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0.52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0.52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0.51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0.51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0.51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0.5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0.5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0.49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0.49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0.48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0.48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0.47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0.47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0.47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0.47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0.46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0.46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0.46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0.46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0.46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0.45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0.45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0.45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0.45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0.45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0.45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0.45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0.45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0.44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0.44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0.44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0.44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0.44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0.44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0.44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0.44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0.44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0.44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0.44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0.44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0.43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0.43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0.43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0.43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0.43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0.43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0.43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0.43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0.43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0.43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0.43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0.43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0.43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0.43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0.43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0.43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0.43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0.43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0.43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0.43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0.43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0.43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0.43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0.43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0.43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0.43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0.43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0.43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0.43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0.43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0.43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0.43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0.43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0.43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0.43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0.43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0.43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0.43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0.43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0.43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0.43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0.43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0.43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0.43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0.43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0.43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0.43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0.44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0.44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0.44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0.44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0.44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0.44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0.44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0.44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0.44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0.44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0.44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0.44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0.45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0.45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0.45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0.45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0.45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0.45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0.45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0.45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0.45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0.46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0.46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0.46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0.46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0.46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0.46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0.46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0.46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0.47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0.47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0.47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0.47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0.47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0.47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0.47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0.47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0.48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0.48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0.48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0.48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0.48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0.48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0.49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0.49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0.49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0.49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0.49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0.49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0.49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0.5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0.5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0.5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0.5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0.5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0.51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0.51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0.51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0.51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0.51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0.51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0.52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0.52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0.52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0.52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0.52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0.53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0.53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0.53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0.53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0.53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0.54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0.54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0.54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0.54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0.54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0.55000000000000004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0.55000000000000004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0.55000000000000004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0.55000000000000004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0.55000000000000004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0.56000000000000005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0.56000000000000005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0.56000000000000005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0.56000000000000005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0.56000000000000005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0.56999999999999995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0.56999999999999995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0.56999999999999995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0.56999999999999995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0.56999999999999995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0.57999999999999996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0.57999999999999996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0.57999999999999996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0.57999999999999996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0.57999999999999996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0.59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0.59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0.59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0.59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0.59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0.59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0.6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0.6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0.6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0.6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0.6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0.6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0.61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0.61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0.61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0.61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0.61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0.61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0.61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0.61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0.62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0.62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0.62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0.62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0.62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0.62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0.62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0.62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0.62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0.62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0.62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0.62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0.62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0.62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0.62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0.62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0.62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0.62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0.62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0.62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0.62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0.62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0.62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0.62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0.62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0.62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0.62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0.62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0.62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0.61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0.61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0.61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0.61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0.61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0.61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0.6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0.6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0.6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0.6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0.6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0.59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0.59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0.59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0.59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0.57999999999999996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0.57999999999999996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0.57999999999999996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0.57999999999999996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0.56999999999999995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0.56999999999999995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0.56999999999999995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0.56000000000000005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0.56000000000000005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0.56000000000000005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0.55000000000000004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0.55000000000000004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0.55000000000000004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0.54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0.54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0.53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0.53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0.53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0.52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0.52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0.51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0.51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0.51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0.5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0.5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0.49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0.49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0.48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0.48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0.47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0.47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0.46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0.46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0.45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0.45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0.44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0.44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0.43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0.43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0.42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0.42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0.41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0.41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0.4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0.4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0.39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0.39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0.38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0.38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0.37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0.37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0.36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0.36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0.35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0.35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0.34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0.33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0.32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0.31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0.3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0.3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0.28999999999999998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0.28000000000000003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0.28000000000000003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0.27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0.27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0.26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0.26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0.25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0.24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0.2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0.19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0.19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0.18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0.18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0.18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0.17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0.17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0.88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0.89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1.04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1.48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1.5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1.67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1.74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1.76</v>
      </c>
      <c r="C1846" s="3">
        <v>967.14099999999996</v>
      </c>
      <c r="D1846" s="3">
        <v>1.78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1.81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1.8</v>
      </c>
    </row>
    <row r="1861" spans="1:4" x14ac:dyDescent="0.2">
      <c r="A1861" s="4">
        <v>971.55200000000002</v>
      </c>
      <c r="B1861" s="4">
        <v>1.78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1.78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1.77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1.75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1.69</v>
      </c>
      <c r="C1901" s="3">
        <v>983.25599999999997</v>
      </c>
      <c r="D1901" s="3">
        <v>1.73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1.74</v>
      </c>
      <c r="C1907" s="3">
        <v>985.00300000000004</v>
      </c>
      <c r="D1907" s="3">
        <v>1.73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1.74</v>
      </c>
    </row>
    <row r="1909" spans="1:4" x14ac:dyDescent="0.2">
      <c r="A1909" s="4">
        <v>985.58500000000004</v>
      </c>
      <c r="B1909" s="4">
        <v>1.76</v>
      </c>
      <c r="C1909" s="3">
        <v>985.58500000000004</v>
      </c>
      <c r="D1909" s="3">
        <v>1.77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1.77</v>
      </c>
      <c r="C1911" s="3">
        <v>986.16700000000003</v>
      </c>
      <c r="D1911" s="3">
        <v>1.74</v>
      </c>
    </row>
    <row r="1912" spans="1:4" x14ac:dyDescent="0.2">
      <c r="A1912" s="4">
        <v>986.45799999999997</v>
      </c>
      <c r="B1912" s="4">
        <v>1.74</v>
      </c>
      <c r="C1912" s="3">
        <v>986.45799999999997</v>
      </c>
      <c r="D1912" s="3">
        <v>1.78</v>
      </c>
    </row>
    <row r="1913" spans="1:4" x14ac:dyDescent="0.2">
      <c r="A1913" s="4">
        <v>986.74900000000002</v>
      </c>
      <c r="B1913" s="4">
        <v>1.74</v>
      </c>
      <c r="C1913" s="3">
        <v>986.74900000000002</v>
      </c>
      <c r="D1913" s="3">
        <v>1.74</v>
      </c>
    </row>
    <row r="1914" spans="1:4" x14ac:dyDescent="0.2">
      <c r="A1914" s="4">
        <v>987.04</v>
      </c>
      <c r="B1914" s="4">
        <v>1.7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1.64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1.62</v>
      </c>
      <c r="C1935" s="3">
        <v>993.13300000000004</v>
      </c>
      <c r="D1935" s="3">
        <v>1.65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1.62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1.65</v>
      </c>
    </row>
    <row r="1939" spans="1:4" x14ac:dyDescent="0.2">
      <c r="A1939" s="4">
        <v>994.29100000000005</v>
      </c>
      <c r="B1939" s="4">
        <v>1.63</v>
      </c>
      <c r="C1939" s="3">
        <v>994.29100000000005</v>
      </c>
      <c r="D1939" s="3">
        <v>1.66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1.63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1.61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1.54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1.52</v>
      </c>
      <c r="C1955" s="3">
        <v>998.91300000000001</v>
      </c>
      <c r="D1955" s="3">
        <v>1.5</v>
      </c>
    </row>
    <row r="1956" spans="1:4" x14ac:dyDescent="0.2">
      <c r="A1956" s="4">
        <v>999.20100000000002</v>
      </c>
      <c r="B1956" s="4">
        <v>1.53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1.53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1.52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1.57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1.55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1.53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1.51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1.48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1.44</v>
      </c>
    </row>
    <row r="1979" spans="1:4" x14ac:dyDescent="0.2">
      <c r="A1979" s="4">
        <v>1005.818</v>
      </c>
      <c r="B1979" s="4">
        <v>1.4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1.41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1.43</v>
      </c>
    </row>
    <row r="1982" spans="1:4" x14ac:dyDescent="0.2">
      <c r="A1982" s="4">
        <v>1006.679</v>
      </c>
      <c r="B1982" s="4">
        <v>1.36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1.39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1.41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1.34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1.39</v>
      </c>
      <c r="C1989" s="3">
        <v>1008.686</v>
      </c>
      <c r="D1989" s="3">
        <v>1.34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1.35</v>
      </c>
    </row>
    <row r="1991" spans="1:4" x14ac:dyDescent="0.2">
      <c r="A1991" s="4">
        <v>1009.259</v>
      </c>
      <c r="B1991" s="4">
        <v>1.34</v>
      </c>
      <c r="C1991" s="3">
        <v>1009.259</v>
      </c>
      <c r="D1991" s="3">
        <v>1.35</v>
      </c>
    </row>
    <row r="1992" spans="1:4" x14ac:dyDescent="0.2">
      <c r="A1992" s="4">
        <v>1009.545</v>
      </c>
      <c r="B1992" s="4">
        <v>1.34</v>
      </c>
      <c r="C1992" s="3">
        <v>1009.545</v>
      </c>
      <c r="D1992" s="3">
        <v>1.37</v>
      </c>
    </row>
    <row r="1993" spans="1:4" x14ac:dyDescent="0.2">
      <c r="A1993" s="4">
        <v>1009.832</v>
      </c>
      <c r="B1993" s="4">
        <v>1.38</v>
      </c>
      <c r="C1993" s="3">
        <v>1009.832</v>
      </c>
      <c r="D1993" s="3">
        <v>1.41</v>
      </c>
    </row>
    <row r="1994" spans="1:4" x14ac:dyDescent="0.2">
      <c r="A1994" s="4">
        <v>1010.1180000000001</v>
      </c>
      <c r="B1994" s="4">
        <v>1.4</v>
      </c>
      <c r="C1994" s="3">
        <v>1010.1180000000001</v>
      </c>
      <c r="D1994" s="3">
        <v>1.43</v>
      </c>
    </row>
    <row r="1995" spans="1:4" x14ac:dyDescent="0.2">
      <c r="A1995" s="4">
        <v>1010.404</v>
      </c>
      <c r="B1995" s="4">
        <v>1.4</v>
      </c>
      <c r="C1995" s="3">
        <v>1010.404</v>
      </c>
      <c r="D1995" s="3">
        <v>1.43</v>
      </c>
    </row>
    <row r="1996" spans="1:4" x14ac:dyDescent="0.2">
      <c r="A1996" s="4">
        <v>1010.69</v>
      </c>
      <c r="B1996" s="4">
        <v>1.36</v>
      </c>
      <c r="C1996" s="3">
        <v>1010.69</v>
      </c>
      <c r="D1996" s="3">
        <v>1.46</v>
      </c>
    </row>
    <row r="1997" spans="1:4" x14ac:dyDescent="0.2">
      <c r="A1997" s="4">
        <v>1010.976</v>
      </c>
      <c r="B1997" s="4">
        <v>1.36</v>
      </c>
      <c r="C1997" s="3">
        <v>1010.976</v>
      </c>
      <c r="D1997" s="3">
        <v>1.43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1.42</v>
      </c>
    </row>
    <row r="1999" spans="1:4" x14ac:dyDescent="0.2">
      <c r="A1999" s="4">
        <v>1011.548</v>
      </c>
      <c r="B1999" s="4">
        <v>1.33</v>
      </c>
      <c r="C1999" s="3">
        <v>1011.548</v>
      </c>
      <c r="D1999" s="3">
        <v>1.39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1.34</v>
      </c>
    </row>
    <row r="2001" spans="1:4" x14ac:dyDescent="0.2">
      <c r="A2001" s="4">
        <v>1012.12</v>
      </c>
      <c r="B2001" s="4">
        <v>1.33</v>
      </c>
      <c r="C2001" s="3">
        <v>1012.12</v>
      </c>
      <c r="D2001" s="3">
        <v>1.35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1.33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1.33</v>
      </c>
    </row>
    <row r="2004" spans="1:4" x14ac:dyDescent="0.2">
      <c r="A2004" s="4">
        <v>1012.977</v>
      </c>
      <c r="B2004" s="4">
        <v>1.28</v>
      </c>
      <c r="C2004" s="3">
        <v>1012.977</v>
      </c>
      <c r="D2004" s="3">
        <v>1.31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1.28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1.2</v>
      </c>
      <c r="C2012" s="3">
        <v>1015.261</v>
      </c>
      <c r="D2012" s="3">
        <v>1.29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1.28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1.17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1.2</v>
      </c>
    </row>
    <row r="2025" spans="1:4" x14ac:dyDescent="0.2">
      <c r="A2025" s="4">
        <v>1018.963</v>
      </c>
      <c r="B2025" s="4">
        <v>1.1299999999999999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1.1499999999999999</v>
      </c>
      <c r="C2026" s="3">
        <v>1019.248</v>
      </c>
      <c r="D2026" s="3">
        <v>1.19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1.21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1.17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1.1499999999999999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1.1100000000000001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1.07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-0.01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0.45</v>
      </c>
      <c r="C3" s="3">
        <v>339.34800000000001</v>
      </c>
      <c r="D3" s="3">
        <v>0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</v>
      </c>
      <c r="L3" s="6">
        <f>D650</f>
        <v>0.47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0.72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0.65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0.75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0.39</v>
      </c>
      <c r="C10" s="3">
        <v>342.01900000000001</v>
      </c>
      <c r="D10" s="3">
        <v>0.04</v>
      </c>
    </row>
    <row r="11" spans="1:16" x14ac:dyDescent="0.2">
      <c r="A11" s="4">
        <v>342.4</v>
      </c>
      <c r="B11" s="4">
        <v>0.08</v>
      </c>
      <c r="C11" s="3">
        <v>342.4</v>
      </c>
      <c r="D11" s="3">
        <v>-0.08</v>
      </c>
    </row>
    <row r="12" spans="1:16" x14ac:dyDescent="0.2">
      <c r="A12" s="4">
        <v>342.78199999999998</v>
      </c>
      <c r="B12" s="4">
        <v>-0.28000000000000003</v>
      </c>
      <c r="C12" s="3">
        <v>342.78199999999998</v>
      </c>
      <c r="D12" s="3">
        <v>-0.31</v>
      </c>
    </row>
    <row r="13" spans="1:16" x14ac:dyDescent="0.2">
      <c r="A13" s="4">
        <v>343.16300000000001</v>
      </c>
      <c r="B13" s="4">
        <v>0.37</v>
      </c>
      <c r="C13" s="3">
        <v>343.16300000000001</v>
      </c>
      <c r="D13" s="3">
        <v>1.17</v>
      </c>
    </row>
    <row r="14" spans="1:16" x14ac:dyDescent="0.2">
      <c r="A14" s="4">
        <v>343.54399999999998</v>
      </c>
      <c r="B14" s="4">
        <v>1.03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0.5</v>
      </c>
    </row>
    <row r="17" spans="1:4" x14ac:dyDescent="0.2">
      <c r="A17" s="4">
        <v>344.68799999999999</v>
      </c>
      <c r="B17" s="4">
        <v>0.51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0.2</v>
      </c>
      <c r="C18" s="3">
        <v>345.06900000000002</v>
      </c>
      <c r="D18" s="3">
        <v>-0.08</v>
      </c>
    </row>
    <row r="19" spans="1:4" x14ac:dyDescent="0.2">
      <c r="A19" s="4">
        <v>345.45</v>
      </c>
      <c r="B19" s="4">
        <v>0.27</v>
      </c>
      <c r="C19" s="3">
        <v>345.45</v>
      </c>
      <c r="D19" s="3">
        <v>0.06</v>
      </c>
    </row>
    <row r="20" spans="1:4" x14ac:dyDescent="0.2">
      <c r="A20" s="4">
        <v>345.83100000000002</v>
      </c>
      <c r="B20" s="4">
        <v>-1.03</v>
      </c>
      <c r="C20" s="3">
        <v>345.83100000000002</v>
      </c>
      <c r="D20" s="3">
        <v>0.47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0.22</v>
      </c>
    </row>
    <row r="22" spans="1:4" x14ac:dyDescent="0.2">
      <c r="A22" s="4">
        <v>346.59300000000002</v>
      </c>
      <c r="B22" s="4">
        <v>-0.31</v>
      </c>
      <c r="C22" s="3">
        <v>346.59300000000002</v>
      </c>
      <c r="D22" s="3">
        <v>0.6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0.44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0.17</v>
      </c>
      <c r="C37" s="3">
        <v>352.30399999999997</v>
      </c>
      <c r="D37" s="3">
        <v>0.45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0.4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0.37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0.41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0.4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1.78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1.77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1.73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1.61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1.48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1.47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1.41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1.41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1.33</v>
      </c>
    </row>
    <row r="1998" spans="1:4" x14ac:dyDescent="0.2">
      <c r="A1998" s="4">
        <v>1011.2619999999999</v>
      </c>
      <c r="B1998" s="4">
        <v>1.35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1.33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1.31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1.3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1.25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1.21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1.1000000000000001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1.1399999999999999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-0.12</v>
      </c>
      <c r="C2" s="3">
        <v>338.96600000000001</v>
      </c>
      <c r="D2" s="3">
        <v>0.8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0.04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0.56000000000000005</v>
      </c>
      <c r="L3" s="6">
        <f>D650</f>
        <v>0.34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1.23</v>
      </c>
      <c r="C10" s="3">
        <v>342.01900000000001</v>
      </c>
      <c r="D10" s="3">
        <v>0.28000000000000003</v>
      </c>
    </row>
    <row r="11" spans="1:16" x14ac:dyDescent="0.2">
      <c r="A11" s="4">
        <v>342.4</v>
      </c>
      <c r="B11" s="4">
        <v>0.59</v>
      </c>
      <c r="C11" s="3">
        <v>342.4</v>
      </c>
      <c r="D11" s="3">
        <v>-0.06</v>
      </c>
    </row>
    <row r="12" spans="1:16" x14ac:dyDescent="0.2">
      <c r="A12" s="4">
        <v>342.78199999999998</v>
      </c>
      <c r="B12" s="4">
        <v>0.77</v>
      </c>
      <c r="C12" s="3">
        <v>342.78199999999998</v>
      </c>
      <c r="D12" s="3">
        <v>-0.47</v>
      </c>
    </row>
    <row r="13" spans="1:16" x14ac:dyDescent="0.2">
      <c r="A13" s="4">
        <v>343.16300000000001</v>
      </c>
      <c r="B13" s="4">
        <v>0.55000000000000004</v>
      </c>
      <c r="C13" s="3">
        <v>343.16300000000001</v>
      </c>
      <c r="D13" s="3">
        <v>0.65</v>
      </c>
    </row>
    <row r="14" spans="1:16" x14ac:dyDescent="0.2">
      <c r="A14" s="4">
        <v>343.54399999999998</v>
      </c>
      <c r="B14" s="4">
        <v>0.51</v>
      </c>
      <c r="C14" s="3">
        <v>343.54399999999998</v>
      </c>
      <c r="D14" s="3">
        <v>0.4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0.95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0.15</v>
      </c>
    </row>
    <row r="18" spans="1:4" x14ac:dyDescent="0.2">
      <c r="A18" s="4">
        <v>345.06900000000002</v>
      </c>
      <c r="B18" s="4">
        <v>0.63</v>
      </c>
      <c r="C18" s="3">
        <v>345.06900000000002</v>
      </c>
      <c r="D18" s="3">
        <v>-0.04</v>
      </c>
    </row>
    <row r="19" spans="1:4" x14ac:dyDescent="0.2">
      <c r="A19" s="4">
        <v>345.45</v>
      </c>
      <c r="B19" s="4">
        <v>0.53</v>
      </c>
      <c r="C19" s="3">
        <v>345.45</v>
      </c>
      <c r="D19" s="3">
        <v>0.26</v>
      </c>
    </row>
    <row r="20" spans="1:4" x14ac:dyDescent="0.2">
      <c r="A20" s="4">
        <v>345.83100000000002</v>
      </c>
      <c r="B20" s="4">
        <v>0.24</v>
      </c>
      <c r="C20" s="3">
        <v>345.83100000000002</v>
      </c>
      <c r="D20" s="3">
        <v>-0.72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-0.13</v>
      </c>
      <c r="C22" s="3">
        <v>346.59300000000002</v>
      </c>
      <c r="D22" s="3">
        <v>0.09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1.72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1.66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1.72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1.48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1.41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1.4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1.35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1.31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1.31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1.35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1.1299999999999999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1.08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0.44</v>
      </c>
      <c r="C2" s="3">
        <v>338.96600000000001</v>
      </c>
      <c r="D2" s="3">
        <v>0.44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0.96</v>
      </c>
      <c r="L3" s="6">
        <f>D650</f>
        <v>0.72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1.49</v>
      </c>
    </row>
    <row r="5" spans="1:16" x14ac:dyDescent="0.2">
      <c r="A5" s="4">
        <v>340.11099999999999</v>
      </c>
      <c r="B5" s="4">
        <v>1.0900000000000001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0.56000000000000005</v>
      </c>
      <c r="C6" s="3">
        <v>340.49299999999999</v>
      </c>
      <c r="D6" s="3">
        <v>1.1200000000000001</v>
      </c>
    </row>
    <row r="7" spans="1:16" x14ac:dyDescent="0.2">
      <c r="A7" s="4">
        <v>340.875</v>
      </c>
      <c r="B7" s="4">
        <v>1.25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0.09</v>
      </c>
      <c r="C10" s="3">
        <v>342.01900000000001</v>
      </c>
      <c r="D10" s="3">
        <v>1.1000000000000001</v>
      </c>
    </row>
    <row r="11" spans="1:16" x14ac:dyDescent="0.2">
      <c r="A11" s="4">
        <v>342.4</v>
      </c>
      <c r="B11" s="4">
        <v>-0.11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-0.51</v>
      </c>
      <c r="C12" s="3">
        <v>342.78199999999998</v>
      </c>
      <c r="D12" s="3">
        <v>1.17</v>
      </c>
    </row>
    <row r="13" spans="1:16" x14ac:dyDescent="0.2">
      <c r="A13" s="4">
        <v>343.16300000000001</v>
      </c>
      <c r="B13" s="4">
        <v>0.22</v>
      </c>
      <c r="C13" s="3">
        <v>343.16300000000001</v>
      </c>
      <c r="D13" s="3">
        <v>0.41</v>
      </c>
    </row>
    <row r="14" spans="1:16" x14ac:dyDescent="0.2">
      <c r="A14" s="4">
        <v>343.54399999999998</v>
      </c>
      <c r="B14" s="4">
        <v>0.17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0.93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0.36</v>
      </c>
      <c r="C17" s="3">
        <v>344.68799999999999</v>
      </c>
      <c r="D17" s="3">
        <v>0.69</v>
      </c>
    </row>
    <row r="18" spans="1:4" x14ac:dyDescent="0.2">
      <c r="A18" s="4">
        <v>345.06900000000002</v>
      </c>
      <c r="B18" s="4">
        <v>0.3</v>
      </c>
      <c r="C18" s="3">
        <v>345.06900000000002</v>
      </c>
      <c r="D18" s="3">
        <v>0.34</v>
      </c>
    </row>
    <row r="19" spans="1:4" x14ac:dyDescent="0.2">
      <c r="A19" s="4">
        <v>345.45</v>
      </c>
      <c r="B19" s="4">
        <v>-0.18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-0.84</v>
      </c>
    </row>
    <row r="21" spans="1:4" x14ac:dyDescent="0.2">
      <c r="A21" s="4">
        <v>346.21199999999999</v>
      </c>
      <c r="B21" s="4">
        <v>7.0000000000000007E-2</v>
      </c>
      <c r="C21" s="3">
        <v>346.21199999999999</v>
      </c>
      <c r="D21" s="3">
        <v>0.57999999999999996</v>
      </c>
    </row>
    <row r="22" spans="1:4" x14ac:dyDescent="0.2">
      <c r="A22" s="4">
        <v>346.59300000000002</v>
      </c>
      <c r="B22" s="4">
        <v>0.31</v>
      </c>
      <c r="C22" s="3">
        <v>346.59300000000002</v>
      </c>
      <c r="D22" s="3">
        <v>0.64</v>
      </c>
    </row>
    <row r="23" spans="1:4" x14ac:dyDescent="0.2">
      <c r="A23" s="4">
        <v>346.97399999999999</v>
      </c>
      <c r="B23" s="4">
        <v>0.26</v>
      </c>
      <c r="C23" s="3">
        <v>346.97399999999999</v>
      </c>
      <c r="D23" s="3">
        <v>0.56999999999999995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0.49</v>
      </c>
    </row>
    <row r="25" spans="1:4" x14ac:dyDescent="0.2">
      <c r="A25" s="4">
        <v>347.73599999999999</v>
      </c>
      <c r="B25" s="4">
        <v>0.21</v>
      </c>
      <c r="C25" s="3">
        <v>347.73599999999999</v>
      </c>
      <c r="D25" s="3">
        <v>0.47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0.47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0.45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0.47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0.49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0.49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0.47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0.45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0.46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0.5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0.5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0.48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0.46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0.46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0.47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0.45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0.46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0.48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0.49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0.49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0.5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0.51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0.54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0.54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0.53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0.53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0.52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0.52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0.51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0.51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0.51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0.52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0.51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0.51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0.52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0.53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0.55000000000000004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0.55000000000000004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0.56000000000000005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0.56999999999999995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0.57999999999999996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0.57999999999999996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0.55000000000000004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0.55000000000000004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0.56000000000000005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0.56000000000000005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0.54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0.55000000000000004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0.55000000000000004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0.56999999999999995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0.56000000000000005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0.55000000000000004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0.56000000000000005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0.57999999999999996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0.57999999999999996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0.57999999999999996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0.57999999999999996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0.59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0.57999999999999996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0.59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0.59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0.61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0.61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0.6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0.6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0.6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0.6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0.6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0.59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0.57999999999999996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0.59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0.61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0.61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0.61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0.63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0.63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0.64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0.65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0.65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0.66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0.66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0.65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0.66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0.65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0.65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0.65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0.65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0.66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0.66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0.66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0.67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0.67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0.67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0.68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0.67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0.68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0.68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0.68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0.68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0.68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0.68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0.69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0.69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0.69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0.69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0.69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0.7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0.7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0.72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0.72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0.73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0.73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0.73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0.73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0.74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0.74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0.74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0.74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0.75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0.75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0.75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0.74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0.75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0.75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0.75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0.75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0.75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0.77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0.77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0.77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0.78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0.77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0.77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0.77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0.77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0.77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0.77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0.78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0.79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0.79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0.8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0.8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0.8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0.8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0.8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0.8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0.81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0.81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0.81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0.81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0.82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0.82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0.83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0.83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0.83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0.83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0.83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0.83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0.84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0.84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0.84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0.84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0.84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0.84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0.84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0.84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0.84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0.85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0.85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0.86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0.86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0.87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0.87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0.87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0.88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0.88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0.88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0.89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0.89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0.9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0.9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0.9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0.9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0.9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0.91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0.91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0.91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0.91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0.92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0.92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0.92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0.92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0.93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0.92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0.92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0.92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0.93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0.93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0.93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0.93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0.93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0.94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0.94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0.94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0.95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0.95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0.95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0.96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0.96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0.96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0.95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0.95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0.95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0.95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0.95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0.95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0.95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0.95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0.95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0.95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0.95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0.95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0.96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0.96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0.96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0.96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0.96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0.96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0.96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0.96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0.96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0.96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0.96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0.96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0.96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0.96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0.97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0.96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0.96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0.96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0.96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0.96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0.96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0.96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0.96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0.96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0.96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0.96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0.95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0.95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0.95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0.95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0.95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0.95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0.94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0.94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0.94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0.94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0.94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0.94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0.93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0.93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0.93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0.93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0.93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0.93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0.92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0.92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0.92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0.92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0.92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0.91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0.91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0.91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0.91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0.91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0.9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0.9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0.9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0.9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0.89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0.89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0.89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0.89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0.89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0.88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0.88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0.88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0.87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0.87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0.86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0.86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0.86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0.86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0.85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0.85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0.85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0.85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0.85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0.84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0.84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0.84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0.83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0.83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0.83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0.82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0.82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0.82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0.82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0.81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0.81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0.81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0.8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0.8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0.8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0.79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0.79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0.79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0.78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0.78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0.78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0.77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0.77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0.77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0.76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0.76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0.76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0.75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0.75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0.75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0.75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0.74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0.74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0.74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0.73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0.73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0.73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0.72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0.72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0.72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0.71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0.71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0.71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0.7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0.7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0.7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0.7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0.69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0.69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0.69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0.68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0.68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0.68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0.67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0.67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0.67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0.66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0.66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0.66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0.65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0.65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0.65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0.64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0.64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0.64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0.63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0.63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0.63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0.63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0.62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0.62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0.62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0.61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0.61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0.61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0.6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0.6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0.6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0.6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0.59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0.59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0.59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0.59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0.57999999999999996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0.57999999999999996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0.57999999999999996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0.57999999999999996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0.56999999999999995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0.56999999999999995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0.56999999999999995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0.56999999999999995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0.56000000000000005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0.56000000000000005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0.56000000000000005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0.56000000000000005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0.56000000000000005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0.55000000000000004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0.55000000000000004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0.55000000000000004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0.55000000000000004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0.54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0.54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0.54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0.54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0.54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0.53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0.53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0.53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0.53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0.53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0.53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0.52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0.52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0.52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0.52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0.52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0.52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0.51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0.51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0.51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0.51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0.51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0.51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0.51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0.5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0.5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0.5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0.5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0.5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0.5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0.5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0.5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0.5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0.49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0.49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0.49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0.49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0.49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0.49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0.49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0.49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0.49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0.49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0.49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0.49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0.49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0.49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0.49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0.49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0.49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0.48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0.48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0.48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0.48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0.48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0.48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0.48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0.48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0.48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0.48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0.48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0.48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0.48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0.48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0.49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0.49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0.49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0.49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0.49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0.49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0.49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0.49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0.49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0.49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0.49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0.49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0.49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0.49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0.49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0.49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0.49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0.49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0.5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0.5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0.5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0.5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0.5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0.5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0.5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0.5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0.5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0.51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0.51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0.51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0.51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0.51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0.51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0.51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0.51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0.52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0.52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0.52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0.52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0.52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0.52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0.52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0.52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0.53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0.53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0.53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0.53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0.53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0.54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0.54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0.54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0.54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0.54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0.54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0.55000000000000004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0.55000000000000004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0.55000000000000004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0.55000000000000004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0.55000000000000004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0.56000000000000005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0.56000000000000005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0.56000000000000005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0.56000000000000005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0.56000000000000005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0.56999999999999995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0.56999999999999995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0.56999999999999995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0.56999999999999995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0.56999999999999995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0.57999999999999996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0.57999999999999996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0.57999999999999996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0.57999999999999996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0.59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0.59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0.59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0.59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0.6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0.6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0.6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0.6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0.6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0.61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0.61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0.61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0.61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0.62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0.62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0.62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0.62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0.63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0.63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0.63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0.63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0.64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0.64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0.64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0.64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0.65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0.65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0.65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0.65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0.66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0.66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0.66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0.66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0.66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0.67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0.67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0.67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0.67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0.68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0.68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0.68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0.68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0.68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0.69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0.69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0.69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0.69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0.69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0.7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0.7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0.7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0.7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0.7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0.7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0.7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0.71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0.71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0.71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0.71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0.71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0.71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0.71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0.71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0.71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0.71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0.71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0.72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0.72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0.72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0.72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0.72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0.72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0.72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0.72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0.72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0.72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0.71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0.71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0.71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0.71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0.71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0.71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0.71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0.71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0.71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0.7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0.7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0.69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0.69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0.69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0.69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0.68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0.68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0.68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0.67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0.67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0.67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0.66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0.66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0.66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0.65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0.65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0.64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0.64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0.64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0.63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0.63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0.62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0.62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0.61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0.61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0.6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0.6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0.59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0.59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0.57999999999999996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0.57999999999999996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0.56999999999999995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0.56999999999999995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0.56000000000000005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0.56000000000000005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0.55000000000000004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0.55000000000000004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0.54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0.53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0.53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0.52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0.52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0.51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0.51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0.5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0.49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0.49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0.48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0.48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0.47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0.46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0.46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0.45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0.45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0.44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0.43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0.43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0.42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0.41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0.41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0.4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0.39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0.38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0.38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0.37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0.37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0.36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0.35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0.35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0.34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0.34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0.33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0.32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0.32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0.31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0.31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0.3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0.3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0.28999999999999998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0.28000000000000003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0.28000000000000003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0.27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0.27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0.26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0.26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0.25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0.24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0.24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0.23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0.22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0.19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0.18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0.18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0.17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1.73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1.71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1.65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1.65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1.63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1.48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1.41</v>
      </c>
      <c r="C1980" s="3">
        <v>1006.105</v>
      </c>
      <c r="D1980" s="3">
        <v>1.42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1.29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1.33</v>
      </c>
    </row>
    <row r="1998" spans="1:4" x14ac:dyDescent="0.2">
      <c r="A1998" s="4">
        <v>1011.2619999999999</v>
      </c>
      <c r="B1998" s="4">
        <v>1.31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1.31</v>
      </c>
      <c r="C1999" s="3">
        <v>1011.548</v>
      </c>
      <c r="D1999" s="3">
        <v>1.32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1.31</v>
      </c>
      <c r="C2001" s="3">
        <v>1012.12</v>
      </c>
      <c r="D2001" s="3">
        <v>1.3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1.27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1.05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1.06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1.07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1.0900000000000001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0.03</v>
      </c>
      <c r="C2" s="3">
        <v>338.96600000000001</v>
      </c>
      <c r="D2" s="3">
        <v>0.63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0.32</v>
      </c>
      <c r="C3" s="3">
        <v>339.34800000000001</v>
      </c>
      <c r="D3" s="3">
        <v>0</v>
      </c>
      <c r="H3" s="5">
        <f>B252</f>
        <v>0.04</v>
      </c>
      <c r="I3" s="5">
        <f>B650</f>
        <v>0.05</v>
      </c>
      <c r="J3" s="5">
        <f>B1091</f>
        <v>0.14000000000000001</v>
      </c>
      <c r="K3" s="6">
        <f>D252</f>
        <v>0.61</v>
      </c>
      <c r="L3" s="6">
        <f>D650</f>
        <v>0.45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0.26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0.38</v>
      </c>
      <c r="C6" s="3">
        <v>340.49299999999999</v>
      </c>
      <c r="D6" s="3">
        <v>1.06</v>
      </c>
    </row>
    <row r="7" spans="1:16" x14ac:dyDescent="0.2">
      <c r="A7" s="4">
        <v>340.875</v>
      </c>
      <c r="B7" s="4">
        <v>0.91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-0.01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-0.23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-0.33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0.19</v>
      </c>
    </row>
    <row r="14" spans="1:16" x14ac:dyDescent="0.2">
      <c r="A14" s="4">
        <v>343.54399999999998</v>
      </c>
      <c r="B14" s="4">
        <v>0.11</v>
      </c>
      <c r="C14" s="3">
        <v>343.54399999999998</v>
      </c>
      <c r="D14" s="3">
        <v>0.16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0.28999999999999998</v>
      </c>
    </row>
    <row r="17" spans="1:4" x14ac:dyDescent="0.2">
      <c r="A17" s="4">
        <v>344.68799999999999</v>
      </c>
      <c r="B17" s="4">
        <v>0.42</v>
      </c>
      <c r="C17" s="3">
        <v>344.68799999999999</v>
      </c>
      <c r="D17" s="3">
        <v>0.12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-0.09</v>
      </c>
    </row>
    <row r="20" spans="1:4" x14ac:dyDescent="0.2">
      <c r="A20" s="4">
        <v>345.83100000000002</v>
      </c>
      <c r="B20" s="4">
        <v>-0.75</v>
      </c>
      <c r="C20" s="3">
        <v>345.83100000000002</v>
      </c>
      <c r="D20" s="3">
        <v>-0.77</v>
      </c>
    </row>
    <row r="21" spans="1:4" x14ac:dyDescent="0.2">
      <c r="A21" s="4">
        <v>346.21199999999999</v>
      </c>
      <c r="B21" s="4">
        <v>0.87</v>
      </c>
      <c r="C21" s="3">
        <v>346.21199999999999</v>
      </c>
      <c r="D21" s="3">
        <v>0.61</v>
      </c>
    </row>
    <row r="22" spans="1:4" x14ac:dyDescent="0.2">
      <c r="A22" s="4">
        <v>346.59300000000002</v>
      </c>
      <c r="B22" s="4">
        <v>0.01</v>
      </c>
      <c r="C22" s="3">
        <v>346.59300000000002</v>
      </c>
      <c r="D22" s="3">
        <v>0.73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0.21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0.16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0.12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0.11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0.11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0.21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1.76</v>
      </c>
      <c r="C1846" s="3">
        <v>967.14099999999996</v>
      </c>
      <c r="D1846" s="3">
        <v>1.78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1.79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1.8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1.81</v>
      </c>
      <c r="C1864" s="3">
        <v>972.43299999999999</v>
      </c>
      <c r="D1864" s="3">
        <v>1.8</v>
      </c>
    </row>
    <row r="1865" spans="1:4" x14ac:dyDescent="0.2">
      <c r="A1865" s="4">
        <v>972.72699999999998</v>
      </c>
      <c r="B1865" s="4">
        <v>1.82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1.8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1.83</v>
      </c>
    </row>
    <row r="1868" spans="1:4" x14ac:dyDescent="0.2">
      <c r="A1868" s="4">
        <v>973.60699999999997</v>
      </c>
      <c r="B1868" s="4">
        <v>1.77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1.78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1.77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1.75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1.78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1.81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1.79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1.78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1.71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1.72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1.67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1.69</v>
      </c>
      <c r="C1911" s="3">
        <v>986.16700000000003</v>
      </c>
      <c r="D1911" s="3">
        <v>1.75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1.74</v>
      </c>
    </row>
    <row r="1913" spans="1:4" x14ac:dyDescent="0.2">
      <c r="A1913" s="4">
        <v>986.74900000000002</v>
      </c>
      <c r="B1913" s="4">
        <v>1.69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1.67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1.69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1.7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1.72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1.73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1.67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1.63</v>
      </c>
    </row>
    <row r="1931" spans="1:4" x14ac:dyDescent="0.2">
      <c r="A1931" s="4">
        <v>991.97400000000005</v>
      </c>
      <c r="B1931" s="4">
        <v>1.59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1.62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1.62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1.61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1.57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1.59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1.58</v>
      </c>
    </row>
    <row r="1960" spans="1:4" x14ac:dyDescent="0.2">
      <c r="A1960" s="4">
        <v>1000.354</v>
      </c>
      <c r="B1960" s="4">
        <v>1.46</v>
      </c>
      <c r="C1960" s="3">
        <v>1000.354</v>
      </c>
      <c r="D1960" s="3">
        <v>1.54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1.53</v>
      </c>
    </row>
    <row r="1962" spans="1:4" x14ac:dyDescent="0.2">
      <c r="A1962" s="4">
        <v>1000.93</v>
      </c>
      <c r="B1962" s="4">
        <v>1.52</v>
      </c>
      <c r="C1962" s="3">
        <v>1000.93</v>
      </c>
      <c r="D1962" s="3">
        <v>1.55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1.57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1.56</v>
      </c>
    </row>
    <row r="1965" spans="1:4" x14ac:dyDescent="0.2">
      <c r="A1965" s="4">
        <v>1001.794</v>
      </c>
      <c r="B1965" s="4">
        <v>1.52</v>
      </c>
      <c r="C1965" s="3">
        <v>1001.794</v>
      </c>
      <c r="D1965" s="3">
        <v>1.57</v>
      </c>
    </row>
    <row r="1966" spans="1:4" x14ac:dyDescent="0.2">
      <c r="A1966" s="4">
        <v>1002.082</v>
      </c>
      <c r="B1966" s="4">
        <v>1.49</v>
      </c>
      <c r="C1966" s="3">
        <v>1002.082</v>
      </c>
      <c r="D1966" s="3">
        <v>1.54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1.54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1.54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1.43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1.42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1.43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1.48</v>
      </c>
      <c r="C1980" s="3">
        <v>1006.105</v>
      </c>
      <c r="D1980" s="3">
        <v>1.48</v>
      </c>
    </row>
    <row r="1981" spans="1:4" x14ac:dyDescent="0.2">
      <c r="A1981" s="4">
        <v>1006.3920000000001</v>
      </c>
      <c r="B1981" s="4">
        <v>1.46</v>
      </c>
      <c r="C1981" s="3">
        <v>1006.3920000000001</v>
      </c>
      <c r="D1981" s="3">
        <v>1.46</v>
      </c>
    </row>
    <row r="1982" spans="1:4" x14ac:dyDescent="0.2">
      <c r="A1982" s="4">
        <v>1006.679</v>
      </c>
      <c r="B1982" s="4">
        <v>1.43</v>
      </c>
      <c r="C1982" s="3">
        <v>1006.679</v>
      </c>
      <c r="D1982" s="3">
        <v>1.42</v>
      </c>
    </row>
    <row r="1983" spans="1:4" x14ac:dyDescent="0.2">
      <c r="A1983" s="4">
        <v>1006.966</v>
      </c>
      <c r="B1983" s="4">
        <v>1.42</v>
      </c>
      <c r="C1983" s="3">
        <v>1006.966</v>
      </c>
      <c r="D1983" s="3">
        <v>1.44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1.43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1.44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1.32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1.35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1.39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1.41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1.38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1.39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1.4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1.38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1.36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1.29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1.29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1.23</v>
      </c>
      <c r="C2014" s="3">
        <v>1015.831</v>
      </c>
      <c r="D2014" s="3">
        <v>1.25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1.21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1.2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1.19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1.18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1.1399999999999999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1.1100000000000001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1.06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1.0900000000000001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0.09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0.84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0.62</v>
      </c>
      <c r="L3" s="6">
        <f>D650</f>
        <v>0.46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0.85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0.38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0.38</v>
      </c>
    </row>
    <row r="7" spans="1:16" x14ac:dyDescent="0.2">
      <c r="A7" s="4">
        <v>340.875</v>
      </c>
      <c r="B7" s="4">
        <v>0</v>
      </c>
      <c r="C7" s="3">
        <v>340.875</v>
      </c>
      <c r="D7" s="3">
        <v>0.98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0.17</v>
      </c>
      <c r="C10" s="3">
        <v>342.01900000000001</v>
      </c>
      <c r="D10" s="3">
        <v>0.04</v>
      </c>
    </row>
    <row r="11" spans="1:16" x14ac:dyDescent="0.2">
      <c r="A11" s="4">
        <v>342.4</v>
      </c>
      <c r="B11" s="4">
        <v>-0.3</v>
      </c>
      <c r="C11" s="3">
        <v>342.4</v>
      </c>
      <c r="D11" s="3">
        <v>-0.13</v>
      </c>
    </row>
    <row r="12" spans="1:16" x14ac:dyDescent="0.2">
      <c r="A12" s="4">
        <v>342.78199999999998</v>
      </c>
      <c r="B12" s="4">
        <v>-0.8</v>
      </c>
      <c r="C12" s="3">
        <v>342.78199999999998</v>
      </c>
      <c r="D12" s="3">
        <v>-0.16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0.14000000000000001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0.82</v>
      </c>
      <c r="C16" s="3">
        <v>344.30700000000002</v>
      </c>
      <c r="D16" s="3">
        <v>0.19</v>
      </c>
    </row>
    <row r="17" spans="1:4" x14ac:dyDescent="0.2">
      <c r="A17" s="4">
        <v>344.68799999999999</v>
      </c>
      <c r="B17" s="4">
        <v>0.06</v>
      </c>
      <c r="C17" s="3">
        <v>344.68799999999999</v>
      </c>
      <c r="D17" s="3">
        <v>0.09</v>
      </c>
    </row>
    <row r="18" spans="1:4" x14ac:dyDescent="0.2">
      <c r="A18" s="4">
        <v>345.06900000000002</v>
      </c>
      <c r="B18" s="4">
        <v>-0.14000000000000001</v>
      </c>
      <c r="C18" s="3">
        <v>345.06900000000002</v>
      </c>
      <c r="D18" s="3">
        <v>-0.04</v>
      </c>
    </row>
    <row r="19" spans="1:4" x14ac:dyDescent="0.2">
      <c r="A19" s="4">
        <v>345.45</v>
      </c>
      <c r="B19" s="4">
        <v>-0.21</v>
      </c>
      <c r="C19" s="3">
        <v>345.45</v>
      </c>
      <c r="D19" s="3">
        <v>-0.15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-0.34</v>
      </c>
    </row>
    <row r="21" spans="1:4" x14ac:dyDescent="0.2">
      <c r="A21" s="4">
        <v>346.21199999999999</v>
      </c>
      <c r="B21" s="4">
        <v>0.2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1.1499999999999999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0.28999999999999998</v>
      </c>
      <c r="C23" s="3">
        <v>346.97399999999999</v>
      </c>
      <c r="D23" s="3">
        <v>0.24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0.2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0.42</v>
      </c>
    </row>
    <row r="37" spans="1:4" x14ac:dyDescent="0.2">
      <c r="A37" s="4">
        <v>352.30399999999997</v>
      </c>
      <c r="B37" s="4">
        <v>0.17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0.14000000000000001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1.78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1.81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1.79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1.78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1.71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1.76</v>
      </c>
      <c r="C1911" s="3">
        <v>986.16700000000003</v>
      </c>
      <c r="D1911" s="3">
        <v>1.75</v>
      </c>
    </row>
    <row r="1912" spans="1:4" x14ac:dyDescent="0.2">
      <c r="A1912" s="4">
        <v>986.45799999999997</v>
      </c>
      <c r="B1912" s="4">
        <v>1.82</v>
      </c>
      <c r="C1912" s="3">
        <v>986.45799999999997</v>
      </c>
      <c r="D1912" s="3">
        <v>1.78</v>
      </c>
    </row>
    <row r="1913" spans="1:4" x14ac:dyDescent="0.2">
      <c r="A1913" s="4">
        <v>986.74900000000002</v>
      </c>
      <c r="B1913" s="4">
        <v>1.76</v>
      </c>
      <c r="C1913" s="3">
        <v>986.74900000000002</v>
      </c>
      <c r="D1913" s="3">
        <v>1.75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1.69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1.63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1.67</v>
      </c>
      <c r="C1924" s="3">
        <v>989.94399999999996</v>
      </c>
      <c r="D1924" s="3">
        <v>1.67</v>
      </c>
    </row>
    <row r="1925" spans="1:4" x14ac:dyDescent="0.2">
      <c r="A1925" s="4">
        <v>990.23400000000004</v>
      </c>
      <c r="B1925" s="4">
        <v>1.68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1.68</v>
      </c>
      <c r="C1926" s="3">
        <v>990.52499999999998</v>
      </c>
      <c r="D1926" s="3">
        <v>1.7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1.68</v>
      </c>
      <c r="C1928" s="3">
        <v>991.10500000000002</v>
      </c>
      <c r="D1928" s="3">
        <v>1.67</v>
      </c>
    </row>
    <row r="1929" spans="1:4" x14ac:dyDescent="0.2">
      <c r="A1929" s="4">
        <v>991.39400000000001</v>
      </c>
      <c r="B1929" s="4">
        <v>1.67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1.67</v>
      </c>
      <c r="C1930" s="3">
        <v>991.68399999999997</v>
      </c>
      <c r="D1930" s="3">
        <v>1.66</v>
      </c>
    </row>
    <row r="1931" spans="1:4" x14ac:dyDescent="0.2">
      <c r="A1931" s="4">
        <v>991.97400000000005</v>
      </c>
      <c r="B1931" s="4">
        <v>1.64</v>
      </c>
      <c r="C1931" s="3">
        <v>991.97400000000005</v>
      </c>
      <c r="D1931" s="3">
        <v>1.65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1.58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1.6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1.5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1.32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1.34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1.31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1.07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0.71</v>
      </c>
      <c r="C2" s="3">
        <v>338.96600000000001</v>
      </c>
      <c r="D2" s="3">
        <v>-7.0000000000000007E-2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0.28000000000000003</v>
      </c>
      <c r="H3" s="5">
        <f>B252</f>
        <v>0.04</v>
      </c>
      <c r="I3" s="5">
        <f>B650</f>
        <v>0.05</v>
      </c>
      <c r="J3" s="5">
        <f>B1091</f>
        <v>0.13</v>
      </c>
      <c r="K3" s="6">
        <f>D252</f>
        <v>0.61</v>
      </c>
      <c r="L3" s="6">
        <f>D650</f>
        <v>0.44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0.15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7.0000000000000007E-2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0.12</v>
      </c>
    </row>
    <row r="7" spans="1:16" x14ac:dyDescent="0.2">
      <c r="A7" s="4">
        <v>340.875</v>
      </c>
      <c r="B7" s="4">
        <v>0</v>
      </c>
      <c r="C7" s="3">
        <v>340.875</v>
      </c>
      <c r="D7" s="3">
        <v>0.48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0.14000000000000001</v>
      </c>
      <c r="C10" s="3">
        <v>342.01900000000001</v>
      </c>
      <c r="D10" s="3">
        <v>7.0000000000000007E-2</v>
      </c>
    </row>
    <row r="11" spans="1:16" x14ac:dyDescent="0.2">
      <c r="A11" s="4">
        <v>342.4</v>
      </c>
      <c r="B11" s="4">
        <v>0.19</v>
      </c>
      <c r="C11" s="3">
        <v>342.4</v>
      </c>
      <c r="D11" s="3">
        <v>0.1</v>
      </c>
    </row>
    <row r="12" spans="1:16" x14ac:dyDescent="0.2">
      <c r="A12" s="4">
        <v>342.78199999999998</v>
      </c>
      <c r="B12" s="4">
        <v>-0.09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0.38</v>
      </c>
      <c r="C13" s="3">
        <v>343.16300000000001</v>
      </c>
      <c r="D13" s="3">
        <v>-0.01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0.06</v>
      </c>
    </row>
    <row r="15" spans="1:16" x14ac:dyDescent="0.2">
      <c r="A15" s="4">
        <v>343.92599999999999</v>
      </c>
      <c r="B15" s="4">
        <v>1.1599999999999999</v>
      </c>
      <c r="C15" s="3">
        <v>343.92599999999999</v>
      </c>
      <c r="D15" s="3">
        <v>0.06</v>
      </c>
    </row>
    <row r="16" spans="1:16" x14ac:dyDescent="0.2">
      <c r="A16" s="4">
        <v>344.30700000000002</v>
      </c>
      <c r="B16" s="4">
        <v>0.97</v>
      </c>
      <c r="C16" s="3">
        <v>344.30700000000002</v>
      </c>
      <c r="D16" s="3">
        <v>0.33</v>
      </c>
    </row>
    <row r="17" spans="1:4" x14ac:dyDescent="0.2">
      <c r="A17" s="4">
        <v>344.68799999999999</v>
      </c>
      <c r="B17" s="4">
        <v>0.12</v>
      </c>
      <c r="C17" s="3">
        <v>344.68799999999999</v>
      </c>
      <c r="D17" s="3">
        <v>0.2</v>
      </c>
    </row>
    <row r="18" spans="1:4" x14ac:dyDescent="0.2">
      <c r="A18" s="4">
        <v>345.06900000000002</v>
      </c>
      <c r="B18" s="4">
        <v>-0.01</v>
      </c>
      <c r="C18" s="3">
        <v>345.06900000000002</v>
      </c>
      <c r="D18" s="3">
        <v>0.01</v>
      </c>
    </row>
    <row r="19" spans="1:4" x14ac:dyDescent="0.2">
      <c r="A19" s="4">
        <v>345.45</v>
      </c>
      <c r="B19" s="4">
        <v>0.1</v>
      </c>
      <c r="C19" s="3">
        <v>345.45</v>
      </c>
      <c r="D19" s="3">
        <v>0.04</v>
      </c>
    </row>
    <row r="20" spans="1:4" x14ac:dyDescent="0.2">
      <c r="A20" s="4">
        <v>345.83100000000002</v>
      </c>
      <c r="B20" s="4">
        <v>-0.89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-0.14000000000000001</v>
      </c>
      <c r="C22" s="3">
        <v>346.59300000000002</v>
      </c>
      <c r="D22" s="3">
        <v>-0.05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0.33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0.46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0.5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0.5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0.52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0.52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0.53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0.52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0.42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0.44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0.43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1.67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1.69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1.73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1.79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1.77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1.83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1.82</v>
      </c>
    </row>
    <row r="1868" spans="1:4" x14ac:dyDescent="0.2">
      <c r="A1868" s="4">
        <v>973.60699999999997</v>
      </c>
      <c r="B1868" s="4">
        <v>1.79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1.81</v>
      </c>
      <c r="C1869" s="3">
        <v>973.9</v>
      </c>
      <c r="D1869" s="3">
        <v>1.83</v>
      </c>
    </row>
    <row r="1870" spans="1:4" x14ac:dyDescent="0.2">
      <c r="A1870" s="4">
        <v>974.19299999999998</v>
      </c>
      <c r="B1870" s="4">
        <v>1.81</v>
      </c>
      <c r="C1870" s="3">
        <v>974.19299999999998</v>
      </c>
      <c r="D1870" s="3">
        <v>1.85</v>
      </c>
    </row>
    <row r="1871" spans="1:4" x14ac:dyDescent="0.2">
      <c r="A1871" s="4">
        <v>974.48699999999997</v>
      </c>
      <c r="B1871" s="4">
        <v>1.81</v>
      </c>
      <c r="C1871" s="3">
        <v>974.48699999999997</v>
      </c>
      <c r="D1871" s="3">
        <v>1.85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1.86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1.84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1.84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1.8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1.78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1.75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1.79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1.79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1.8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1.77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1.79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1.76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1.77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1.78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1.77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1.8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1.8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1.84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1.87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1.8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1.75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1.73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1.72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1.7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1.7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1.69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1.7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1.63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1.67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1.65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1.63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1.68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1.67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1.68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1.65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1.64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1.61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1.58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1.59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1.57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1.53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1.56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1.52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1.53</v>
      </c>
    </row>
    <row r="1965" spans="1:4" x14ac:dyDescent="0.2">
      <c r="A1965" s="4">
        <v>1001.794</v>
      </c>
      <c r="B1965" s="4">
        <v>1.51</v>
      </c>
      <c r="C1965" s="3">
        <v>1001.794</v>
      </c>
      <c r="D1965" s="3">
        <v>1.55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1.53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1.47</v>
      </c>
    </row>
    <row r="1978" spans="1:4" x14ac:dyDescent="0.2">
      <c r="A1978" s="4">
        <v>1005.5309999999999</v>
      </c>
      <c r="B1978" s="4">
        <v>1.39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1.47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1.45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1.39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1.41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1.33</v>
      </c>
    </row>
    <row r="1993" spans="1:4" x14ac:dyDescent="0.2">
      <c r="A1993" s="4">
        <v>1009.832</v>
      </c>
      <c r="B1993" s="4">
        <v>1.34</v>
      </c>
      <c r="C1993" s="3">
        <v>1009.832</v>
      </c>
      <c r="D1993" s="3">
        <v>1.37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1.41</v>
      </c>
    </row>
    <row r="1995" spans="1:4" x14ac:dyDescent="0.2">
      <c r="A1995" s="4">
        <v>1010.404</v>
      </c>
      <c r="B1995" s="4">
        <v>1.37</v>
      </c>
      <c r="C1995" s="3">
        <v>1010.404</v>
      </c>
      <c r="D1995" s="3">
        <v>1.39</v>
      </c>
    </row>
    <row r="1996" spans="1:4" x14ac:dyDescent="0.2">
      <c r="A1996" s="4">
        <v>1010.69</v>
      </c>
      <c r="B1996" s="4">
        <v>1.37</v>
      </c>
      <c r="C1996" s="3">
        <v>1010.69</v>
      </c>
      <c r="D1996" s="3">
        <v>1.4</v>
      </c>
    </row>
    <row r="1997" spans="1:4" x14ac:dyDescent="0.2">
      <c r="A1997" s="4">
        <v>1010.976</v>
      </c>
      <c r="B1997" s="4">
        <v>1.39</v>
      </c>
      <c r="C1997" s="3">
        <v>1010.976</v>
      </c>
      <c r="D1997" s="3">
        <v>1.38</v>
      </c>
    </row>
    <row r="1998" spans="1:4" x14ac:dyDescent="0.2">
      <c r="A1998" s="4">
        <v>1011.2619999999999</v>
      </c>
      <c r="B1998" s="4">
        <v>1.38</v>
      </c>
      <c r="C1998" s="3">
        <v>1011.2619999999999</v>
      </c>
      <c r="D1998" s="3">
        <v>1.4</v>
      </c>
    </row>
    <row r="1999" spans="1:4" x14ac:dyDescent="0.2">
      <c r="A1999" s="4">
        <v>1011.548</v>
      </c>
      <c r="B1999" s="4">
        <v>1.36</v>
      </c>
      <c r="C1999" s="3">
        <v>1011.548</v>
      </c>
      <c r="D1999" s="3">
        <v>1.35</v>
      </c>
    </row>
    <row r="2000" spans="1:4" x14ac:dyDescent="0.2">
      <c r="A2000" s="4">
        <v>1011.8339999999999</v>
      </c>
      <c r="B2000" s="4">
        <v>1.3</v>
      </c>
      <c r="C2000" s="3">
        <v>1011.8339999999999</v>
      </c>
      <c r="D2000" s="3">
        <v>1.34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1.33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1.32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1.33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1.32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1.22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1.25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1.29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1.27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1.1000000000000001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1.07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0.44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7.0000000000000007E-2</v>
      </c>
      <c r="I3" s="5">
        <f>B650</f>
        <v>0.09</v>
      </c>
      <c r="J3" s="5">
        <f>B1091</f>
        <v>0.17</v>
      </c>
      <c r="K3" s="6">
        <f>D252</f>
        <v>0.69</v>
      </c>
      <c r="L3" s="6">
        <f>D650</f>
        <v>0.44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0.98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0.74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0.55000000000000004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0.66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0.01</v>
      </c>
      <c r="C10" s="3">
        <v>342.01900000000001</v>
      </c>
      <c r="D10" s="3">
        <v>0.73</v>
      </c>
    </row>
    <row r="11" spans="1:16" x14ac:dyDescent="0.2">
      <c r="A11" s="4">
        <v>342.4</v>
      </c>
      <c r="B11" s="4">
        <v>-0.21</v>
      </c>
      <c r="C11" s="3">
        <v>342.4</v>
      </c>
      <c r="D11" s="3">
        <v>0.15</v>
      </c>
    </row>
    <row r="12" spans="1:16" x14ac:dyDescent="0.2">
      <c r="A12" s="4">
        <v>342.78199999999998</v>
      </c>
      <c r="B12" s="4">
        <v>-0.49</v>
      </c>
      <c r="C12" s="3">
        <v>342.78199999999998</v>
      </c>
      <c r="D12" s="3">
        <v>-0.28999999999999998</v>
      </c>
    </row>
    <row r="13" spans="1:16" x14ac:dyDescent="0.2">
      <c r="A13" s="4">
        <v>343.16300000000001</v>
      </c>
      <c r="B13" s="4">
        <v>0.34</v>
      </c>
      <c r="C13" s="3">
        <v>343.16300000000001</v>
      </c>
      <c r="D13" s="3">
        <v>0.69</v>
      </c>
    </row>
    <row r="14" spans="1:16" x14ac:dyDescent="0.2">
      <c r="A14" s="4">
        <v>343.54399999999998</v>
      </c>
      <c r="B14" s="4">
        <v>-0.13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0.12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-0.03</v>
      </c>
      <c r="C17" s="3">
        <v>344.68799999999999</v>
      </c>
      <c r="D17" s="3">
        <v>0.94</v>
      </c>
    </row>
    <row r="18" spans="1:4" x14ac:dyDescent="0.2">
      <c r="A18" s="4">
        <v>345.06900000000002</v>
      </c>
      <c r="B18" s="4">
        <v>-0.24</v>
      </c>
      <c r="C18" s="3">
        <v>345.06900000000002</v>
      </c>
      <c r="D18" s="3">
        <v>1.5</v>
      </c>
    </row>
    <row r="19" spans="1:4" x14ac:dyDescent="0.2">
      <c r="A19" s="4">
        <v>345.45</v>
      </c>
      <c r="B19" s="4">
        <v>-0.23</v>
      </c>
      <c r="C19" s="3">
        <v>345.45</v>
      </c>
      <c r="D19" s="3">
        <v>0.2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0.73</v>
      </c>
      <c r="C21" s="3">
        <v>346.21199999999999</v>
      </c>
      <c r="D21" s="3">
        <v>0.45</v>
      </c>
    </row>
    <row r="22" spans="1:4" x14ac:dyDescent="0.2">
      <c r="A22" s="4">
        <v>346.59300000000002</v>
      </c>
      <c r="B22" s="4">
        <v>0.08</v>
      </c>
      <c r="C22" s="3">
        <v>346.59300000000002</v>
      </c>
      <c r="D22" s="3">
        <v>0.28000000000000003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0.35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0.22</v>
      </c>
      <c r="C31" s="3">
        <v>350.02100000000002</v>
      </c>
      <c r="D31" s="3">
        <v>0.45</v>
      </c>
    </row>
    <row r="32" spans="1:4" x14ac:dyDescent="0.2">
      <c r="A32" s="4">
        <v>350.40100000000001</v>
      </c>
      <c r="B32" s="4">
        <v>0.21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0.49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0.51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0.5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0.49</v>
      </c>
    </row>
    <row r="37" spans="1:4" x14ac:dyDescent="0.2">
      <c r="A37" s="4">
        <v>352.30399999999997</v>
      </c>
      <c r="B37" s="4">
        <v>0.22</v>
      </c>
      <c r="C37" s="3">
        <v>352.30399999999997</v>
      </c>
      <c r="D37" s="3">
        <v>0.5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0.5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0.5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0.19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0.16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0.16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0.16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0.44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0.12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0.12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0.12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0.11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0.1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0.1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0.1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0.1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0.09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0.09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0.09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0.09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0.08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0.08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0.08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0.51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0.51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0.51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7.0000000000000007E-2</v>
      </c>
      <c r="C151" s="3">
        <v>395.40899999999999</v>
      </c>
      <c r="D151" s="3">
        <v>0.52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7.0000000000000007E-2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7.0000000000000007E-2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7.0000000000000007E-2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7.0000000000000007E-2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7.0000000000000007E-2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7.0000000000000007E-2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0.55000000000000004</v>
      </c>
    </row>
    <row r="163" spans="1:4" x14ac:dyDescent="0.2">
      <c r="A163" s="4">
        <v>399.916</v>
      </c>
      <c r="B163" s="4">
        <v>7.0000000000000007E-2</v>
      </c>
      <c r="C163" s="3">
        <v>399.916</v>
      </c>
      <c r="D163" s="3">
        <v>0.55000000000000004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0.57999999999999996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0.59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7.0000000000000007E-2</v>
      </c>
      <c r="C183" s="3">
        <v>407.41399999999999</v>
      </c>
      <c r="D183" s="3">
        <v>0.59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0.59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0.6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0.6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0.6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0.61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0.62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0.62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0.62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0.62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0.62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0.62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0.63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0.63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0.63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0.63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0.63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0.64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0.64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0.64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0.64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0.64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0.65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0.65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0.65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0.66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0.66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0.66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0.66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0.66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0.66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0.66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0.66</v>
      </c>
    </row>
    <row r="228" spans="1:4" x14ac:dyDescent="0.2">
      <c r="A228" s="4">
        <v>424.22699999999998</v>
      </c>
      <c r="B228" s="4">
        <v>7.0000000000000007E-2</v>
      </c>
      <c r="C228" s="3">
        <v>424.22699999999998</v>
      </c>
      <c r="D228" s="3">
        <v>0.67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0.67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0.67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0.68</v>
      </c>
    </row>
    <row r="233" spans="1:4" x14ac:dyDescent="0.2">
      <c r="A233" s="4">
        <v>426.09</v>
      </c>
      <c r="B233" s="4">
        <v>7.0000000000000007E-2</v>
      </c>
      <c r="C233" s="3">
        <v>426.09</v>
      </c>
      <c r="D233" s="3">
        <v>0.68</v>
      </c>
    </row>
    <row r="234" spans="1:4" x14ac:dyDescent="0.2">
      <c r="A234" s="4">
        <v>426.46199999999999</v>
      </c>
      <c r="B234" s="4">
        <v>7.0000000000000007E-2</v>
      </c>
      <c r="C234" s="3">
        <v>426.46199999999999</v>
      </c>
      <c r="D234" s="3">
        <v>0.68</v>
      </c>
    </row>
    <row r="235" spans="1:4" x14ac:dyDescent="0.2">
      <c r="A235" s="4">
        <v>426.83499999999998</v>
      </c>
      <c r="B235" s="4">
        <v>7.0000000000000007E-2</v>
      </c>
      <c r="C235" s="3">
        <v>426.83499999999998</v>
      </c>
      <c r="D235" s="3">
        <v>0.68</v>
      </c>
    </row>
    <row r="236" spans="1:4" x14ac:dyDescent="0.2">
      <c r="A236" s="4">
        <v>427.20699999999999</v>
      </c>
      <c r="B236" s="4">
        <v>7.0000000000000007E-2</v>
      </c>
      <c r="C236" s="3">
        <v>427.20699999999999</v>
      </c>
      <c r="D236" s="3">
        <v>0.67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0.67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0.67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7.0000000000000007E-2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7.0000000000000007E-2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0.68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0.68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0.69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0.69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0.69</v>
      </c>
    </row>
    <row r="252" spans="1:4" x14ac:dyDescent="0.2">
      <c r="A252" s="4">
        <v>433.15899999999999</v>
      </c>
      <c r="B252" s="4">
        <v>7.0000000000000007E-2</v>
      </c>
      <c r="C252" s="3">
        <v>433.15899999999999</v>
      </c>
      <c r="D252" s="3">
        <v>0.69</v>
      </c>
    </row>
    <row r="253" spans="1:4" x14ac:dyDescent="0.2">
      <c r="A253" s="4">
        <v>433.53100000000001</v>
      </c>
      <c r="B253" s="4">
        <v>7.0000000000000007E-2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7.0000000000000007E-2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7.0000000000000007E-2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7.0000000000000007E-2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7.0000000000000007E-2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7.0000000000000007E-2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7.0000000000000007E-2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7.0000000000000007E-2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7.0000000000000007E-2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7.0000000000000007E-2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7.0000000000000007E-2</v>
      </c>
      <c r="C263" s="3">
        <v>437.24599999999998</v>
      </c>
      <c r="D263" s="3">
        <v>0.7</v>
      </c>
    </row>
    <row r="264" spans="1:4" x14ac:dyDescent="0.2">
      <c r="A264" s="4">
        <v>437.61700000000002</v>
      </c>
      <c r="B264" s="4">
        <v>7.0000000000000007E-2</v>
      </c>
      <c r="C264" s="3">
        <v>437.61700000000002</v>
      </c>
      <c r="D264" s="3">
        <v>0.7</v>
      </c>
    </row>
    <row r="265" spans="1:4" x14ac:dyDescent="0.2">
      <c r="A265" s="4">
        <v>437.988</v>
      </c>
      <c r="B265" s="4">
        <v>7.0000000000000007E-2</v>
      </c>
      <c r="C265" s="3">
        <v>437.988</v>
      </c>
      <c r="D265" s="3">
        <v>0.7</v>
      </c>
    </row>
    <row r="266" spans="1:4" x14ac:dyDescent="0.2">
      <c r="A266" s="4">
        <v>438.35899999999998</v>
      </c>
      <c r="B266" s="4">
        <v>7.0000000000000007E-2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7.0000000000000007E-2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7.0000000000000007E-2</v>
      </c>
      <c r="C268" s="3">
        <v>439.101</v>
      </c>
      <c r="D268" s="3">
        <v>0.7</v>
      </c>
    </row>
    <row r="269" spans="1:4" x14ac:dyDescent="0.2">
      <c r="A269" s="4">
        <v>439.47199999999998</v>
      </c>
      <c r="B269" s="4">
        <v>7.0000000000000007E-2</v>
      </c>
      <c r="C269" s="3">
        <v>439.47199999999998</v>
      </c>
      <c r="D269" s="3">
        <v>0.7</v>
      </c>
    </row>
    <row r="270" spans="1:4" x14ac:dyDescent="0.2">
      <c r="A270" s="4">
        <v>439.84300000000002</v>
      </c>
      <c r="B270" s="4">
        <v>7.0000000000000007E-2</v>
      </c>
      <c r="C270" s="3">
        <v>439.84300000000002</v>
      </c>
      <c r="D270" s="3">
        <v>0.7</v>
      </c>
    </row>
    <row r="271" spans="1:4" x14ac:dyDescent="0.2">
      <c r="A271" s="4">
        <v>440.214</v>
      </c>
      <c r="B271" s="4">
        <v>7.0000000000000007E-2</v>
      </c>
      <c r="C271" s="3">
        <v>440.214</v>
      </c>
      <c r="D271" s="3">
        <v>0.7</v>
      </c>
    </row>
    <row r="272" spans="1:4" x14ac:dyDescent="0.2">
      <c r="A272" s="4">
        <v>440.58499999999998</v>
      </c>
      <c r="B272" s="4">
        <v>7.0000000000000007E-2</v>
      </c>
      <c r="C272" s="3">
        <v>440.58499999999998</v>
      </c>
      <c r="D272" s="3">
        <v>0.7</v>
      </c>
    </row>
    <row r="273" spans="1:4" x14ac:dyDescent="0.2">
      <c r="A273" s="4">
        <v>440.95600000000002</v>
      </c>
      <c r="B273" s="4">
        <v>7.0000000000000007E-2</v>
      </c>
      <c r="C273" s="3">
        <v>440.95600000000002</v>
      </c>
      <c r="D273" s="3">
        <v>0.7</v>
      </c>
    </row>
    <row r="274" spans="1:4" x14ac:dyDescent="0.2">
      <c r="A274" s="4">
        <v>441.327</v>
      </c>
      <c r="B274" s="4">
        <v>7.0000000000000007E-2</v>
      </c>
      <c r="C274" s="3">
        <v>441.327</v>
      </c>
      <c r="D274" s="3">
        <v>0.7</v>
      </c>
    </row>
    <row r="275" spans="1:4" x14ac:dyDescent="0.2">
      <c r="A275" s="4">
        <v>441.69799999999998</v>
      </c>
      <c r="B275" s="4">
        <v>7.0000000000000007E-2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7.0000000000000007E-2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0.7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0.7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0.7</v>
      </c>
    </row>
    <row r="282" spans="1:4" x14ac:dyDescent="0.2">
      <c r="A282" s="4">
        <v>444.29199999999997</v>
      </c>
      <c r="B282" s="4">
        <v>7.0000000000000007E-2</v>
      </c>
      <c r="C282" s="3">
        <v>444.29199999999997</v>
      </c>
      <c r="D282" s="3">
        <v>0.7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0.7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0.7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0.7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0.7</v>
      </c>
    </row>
    <row r="287" spans="1:4" x14ac:dyDescent="0.2">
      <c r="A287" s="4">
        <v>446.14400000000001</v>
      </c>
      <c r="B287" s="4">
        <v>7.0000000000000007E-2</v>
      </c>
      <c r="C287" s="3">
        <v>446.14400000000001</v>
      </c>
      <c r="D287" s="3">
        <v>0.7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0.7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0.7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0.7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7.0000000000000007E-2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7.0000000000000007E-2</v>
      </c>
      <c r="C299" s="3">
        <v>450.584</v>
      </c>
      <c r="D299" s="3">
        <v>0.69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0.68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0.67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0.67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0.66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0.65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0.65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0.64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0.63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0.62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0.61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0.61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0.6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0.48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0.47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0.34</v>
      </c>
    </row>
    <row r="509" spans="1:4" x14ac:dyDescent="0.2">
      <c r="A509" s="4">
        <v>527.29600000000005</v>
      </c>
      <c r="B509" s="4">
        <v>0.09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0.09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0.09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0.09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0.34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0.34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0.34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0.34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0.34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0.34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0.34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0.09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0.09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0.09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0.09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0.09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0.09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0.09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0.09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0.09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0.09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0.09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0.09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0.09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0.09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0.09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0.09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0.09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0.09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0.09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0.09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0.09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0.09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0.09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0.09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0.09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0.09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0.09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0.09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0.09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0.09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0.09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0.09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0.09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0.09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0.09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0.09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0.09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0.09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0.09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0.09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0.09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0.09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0.09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0.09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0.09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0.09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0.09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0.09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0.09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0.09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0.09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0.09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0.09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0.09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0.09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0.09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0.09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0.09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0.09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0.09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0.09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0.09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0.09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0.09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0.09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0.09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0.09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0.09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0.09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0.09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0.09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0.09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0.09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0.09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0.09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0.09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0.09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0.09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0.09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0.09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0.09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0.09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0.25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0.23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0.22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0.21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0.09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0.09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0.1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0.1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0.1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0.1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0.11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0.11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0.11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0.11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0.11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0.11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0.11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0.11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0.11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0.11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0.11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0.11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0.11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0.11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0.11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0.11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0.11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0.11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0.11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0.11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0.11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0.11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0.11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0.11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0.12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0.12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0.12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0.12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0.12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0.12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0.12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0.12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0.12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0.12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0.12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0.12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0.12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0.12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0.12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0.12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0.12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0.13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0.13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0.13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0.13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0.13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0.13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0.13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0.13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0.13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0.13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0.14000000000000001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0.14000000000000001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0.14000000000000001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0.14000000000000001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0.14000000000000001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0.14000000000000001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0.14000000000000001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0.15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0.15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0.15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0.15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0.15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0.15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0.15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0.15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0.16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0.16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0.16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0.16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0.16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0.16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0.16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0.17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0.17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0.17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0.17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0.17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0.18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0.18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0.18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0.18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0.19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0.19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0.19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0.19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0.2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0.2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0.2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0.2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0.2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0.21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0.21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0.21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0.21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0.21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0.21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0.21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0.21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0.22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0.22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0.22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0.22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0.22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0.22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0.22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0.22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0.22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0.22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0.22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0.22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0.22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0.22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0.22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0.22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0.22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0.22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0.21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0.21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0.21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0.21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0.21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0.21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0.21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0.21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0.21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0.21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0.21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0.21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0.21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0.21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0.21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0.21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0.21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0.21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0.21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0.21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0.21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0.21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0.21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0.2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0.2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0.2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0.2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0.2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0.2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0.2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0.2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0.2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0.2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0.2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0.2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0.2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0.2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0.2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0.2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0.2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0.2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0.19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0.19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0.19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0.19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0.19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0.19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0.19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0.19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0.19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0.19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0.19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0.19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0.19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0.19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0.19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0.19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0.19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0.19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0.19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0.19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0.19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0.19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0.19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0.19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0.19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0.19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0.19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0.19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0.19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0.19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0.19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0.19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0.19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0.19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0.19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0.19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0.19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0.19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0.19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0.19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0.19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0.19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0.19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0.19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0.19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0.19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0.19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0.19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0.19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0.19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0.19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0.19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0.19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0.19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0.19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0.19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0.19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0.19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0.19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0.19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0.19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0.19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0.2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0.2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0.2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0.2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0.2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0.2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0.2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0.2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0.2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0.21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0.21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0.21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0.21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0.21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0.22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0.22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0.23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0.23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0.23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0.23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0.23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0.24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0.24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0.24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0.24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0.25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0.25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0.25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0.25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0.25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0.25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0.26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0.26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0.26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0.26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0.26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0.26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0.26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0.27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0.27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0.27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0.27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0.27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0.27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0.27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0.27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0.27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0.27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0.27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0.28000000000000003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0.28000000000000003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0.28000000000000003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0.28000000000000003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0.28000000000000003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0.28000000000000003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0.28000000000000003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0.28000000000000003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0.28000000000000003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0.28000000000000003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0.28000000000000003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0.28000000000000003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0.28000000000000003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0.28999999999999998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0.28999999999999998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0.28999999999999998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0.28999999999999998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0.28999999999999998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0.28999999999999998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0.28999999999999998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0.31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0.31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0.31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0.31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0.31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0.31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0.31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0.31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0.31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0.32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0.32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0.32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0.32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0.32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0.32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0.32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0.32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0.32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0.32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0.33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0.34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0.34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0.34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0.34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0.34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0.35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0.35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0.35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0.35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0.35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0.36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0.36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0.36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0.36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0.36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0.36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0.37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0.37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0.37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0.37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0.38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0.38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0.39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0.39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0.4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0.4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0.4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0.41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0.41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0.42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0.42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0.44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0.45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0.47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0.48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0.49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0.5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0.51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0.53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0.53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0.54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0.55000000000000004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0.56000000000000005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0.59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0.62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0.63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0.65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0.67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0.68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0.69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0.71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0.74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0.75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0.78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0.79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0.82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0.83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0.85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0.87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0.88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0.89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0.93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0.94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0.96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0.97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0.98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0.99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1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1.01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1.05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1.1100000000000001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1.1200000000000001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1.1299999999999999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1.51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1.51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1.59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1.62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1.65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1.66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1.69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1.7</v>
      </c>
    </row>
    <row r="1820" spans="1:4" x14ac:dyDescent="0.2">
      <c r="A1820" s="4">
        <v>959.46400000000006</v>
      </c>
      <c r="B1820" s="4">
        <v>1.68</v>
      </c>
      <c r="C1820" s="3">
        <v>959.46400000000006</v>
      </c>
      <c r="D1820" s="3">
        <v>1.72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1.69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1.69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1.71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1.72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1.72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1.74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1.73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1.75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1.76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1.78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1.8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1.81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1.8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1.8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1.82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1.83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1.79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1.82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1.85</v>
      </c>
      <c r="C1856" s="3">
        <v>970.08299999999997</v>
      </c>
      <c r="D1856" s="3">
        <v>1.81</v>
      </c>
    </row>
    <row r="1857" spans="1:4" x14ac:dyDescent="0.2">
      <c r="A1857" s="4">
        <v>970.37699999999995</v>
      </c>
      <c r="B1857" s="4">
        <v>1.82</v>
      </c>
      <c r="C1857" s="3">
        <v>970.37699999999995</v>
      </c>
      <c r="D1857" s="3">
        <v>1.81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1.78</v>
      </c>
      <c r="C1859" s="3">
        <v>970.96500000000003</v>
      </c>
      <c r="D1859" s="3">
        <v>1.82</v>
      </c>
    </row>
    <row r="1860" spans="1:4" x14ac:dyDescent="0.2">
      <c r="A1860" s="4">
        <v>971.25900000000001</v>
      </c>
      <c r="B1860" s="4">
        <v>1.8</v>
      </c>
      <c r="C1860" s="3">
        <v>971.25900000000001</v>
      </c>
      <c r="D1860" s="3">
        <v>1.8</v>
      </c>
    </row>
    <row r="1861" spans="1:4" x14ac:dyDescent="0.2">
      <c r="A1861" s="4">
        <v>971.55200000000002</v>
      </c>
      <c r="B1861" s="4">
        <v>1.82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1.82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1.82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1.82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1.83</v>
      </c>
      <c r="C1865" s="3">
        <v>972.72699999999998</v>
      </c>
      <c r="D1865" s="3">
        <v>1.85</v>
      </c>
    </row>
    <row r="1866" spans="1:4" x14ac:dyDescent="0.2">
      <c r="A1866" s="4">
        <v>973.02</v>
      </c>
      <c r="B1866" s="4">
        <v>1.82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1.81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1.79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1.78</v>
      </c>
    </row>
    <row r="1872" spans="1:4" x14ac:dyDescent="0.2">
      <c r="A1872" s="4">
        <v>974.78</v>
      </c>
      <c r="B1872" s="4">
        <v>1.78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1.75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1.79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1.74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1.76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1.77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1.79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1.8</v>
      </c>
    </row>
    <row r="1896" spans="1:4" x14ac:dyDescent="0.2">
      <c r="A1896" s="4">
        <v>981.798</v>
      </c>
      <c r="B1896" s="4">
        <v>1.74</v>
      </c>
      <c r="C1896" s="3">
        <v>981.798</v>
      </c>
      <c r="D1896" s="3">
        <v>1.83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1.8</v>
      </c>
    </row>
    <row r="1898" spans="1:4" x14ac:dyDescent="0.2">
      <c r="A1898" s="4">
        <v>982.38099999999997</v>
      </c>
      <c r="B1898" s="4">
        <v>1.79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1.79</v>
      </c>
      <c r="C1899" s="3">
        <v>982.673</v>
      </c>
      <c r="D1899" s="3">
        <v>1.77</v>
      </c>
    </row>
    <row r="1900" spans="1:4" x14ac:dyDescent="0.2">
      <c r="A1900" s="4">
        <v>982.96400000000006</v>
      </c>
      <c r="B1900" s="4">
        <v>1.79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1.81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1.83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1.79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1.79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1.76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1.77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1.76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1.75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1.75</v>
      </c>
      <c r="C1909" s="3">
        <v>985.58500000000004</v>
      </c>
      <c r="D1909" s="3">
        <v>1.79</v>
      </c>
    </row>
    <row r="1910" spans="1:4" x14ac:dyDescent="0.2">
      <c r="A1910" s="4">
        <v>985.87599999999998</v>
      </c>
      <c r="B1910" s="4">
        <v>1.75</v>
      </c>
      <c r="C1910" s="3">
        <v>985.87599999999998</v>
      </c>
      <c r="D1910" s="3">
        <v>1.79</v>
      </c>
    </row>
    <row r="1911" spans="1:4" x14ac:dyDescent="0.2">
      <c r="A1911" s="4">
        <v>986.16700000000003</v>
      </c>
      <c r="B1911" s="4">
        <v>1.79</v>
      </c>
      <c r="C1911" s="3">
        <v>986.16700000000003</v>
      </c>
      <c r="D1911" s="3">
        <v>1.82</v>
      </c>
    </row>
    <row r="1912" spans="1:4" x14ac:dyDescent="0.2">
      <c r="A1912" s="4">
        <v>986.45799999999997</v>
      </c>
      <c r="B1912" s="4">
        <v>1.8</v>
      </c>
      <c r="C1912" s="3">
        <v>986.45799999999997</v>
      </c>
      <c r="D1912" s="3">
        <v>1.9</v>
      </c>
    </row>
    <row r="1913" spans="1:4" x14ac:dyDescent="0.2">
      <c r="A1913" s="4">
        <v>986.74900000000002</v>
      </c>
      <c r="B1913" s="4">
        <v>1.78</v>
      </c>
      <c r="C1913" s="3">
        <v>986.74900000000002</v>
      </c>
      <c r="D1913" s="3">
        <v>1.83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1.79</v>
      </c>
    </row>
    <row r="1915" spans="1:4" x14ac:dyDescent="0.2">
      <c r="A1915" s="4">
        <v>987.33</v>
      </c>
      <c r="B1915" s="4">
        <v>1.73</v>
      </c>
      <c r="C1915" s="3">
        <v>987.33</v>
      </c>
      <c r="D1915" s="3">
        <v>1.78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1.66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1.65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1.67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1.65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1.64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1.63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1.63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1.63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1.62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1.64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1.64</v>
      </c>
      <c r="C1939" s="3">
        <v>994.29100000000005</v>
      </c>
      <c r="D1939" s="3">
        <v>1.64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1.62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1.62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1.57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1.54</v>
      </c>
      <c r="C1952" s="3">
        <v>998.04700000000003</v>
      </c>
      <c r="D1952" s="3">
        <v>1.57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1.52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1.58</v>
      </c>
      <c r="C1957" s="3">
        <v>999.48900000000003</v>
      </c>
      <c r="D1957" s="3">
        <v>1.53</v>
      </c>
    </row>
    <row r="1958" spans="1:4" x14ac:dyDescent="0.2">
      <c r="A1958" s="4">
        <v>999.77800000000002</v>
      </c>
      <c r="B1958" s="4">
        <v>1.54</v>
      </c>
      <c r="C1958" s="3">
        <v>999.77800000000002</v>
      </c>
      <c r="D1958" s="3">
        <v>1.53</v>
      </c>
    </row>
    <row r="1959" spans="1:4" x14ac:dyDescent="0.2">
      <c r="A1959" s="4">
        <v>1000.066</v>
      </c>
      <c r="B1959" s="4">
        <v>1.52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1.52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1.51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1.47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1.51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1.51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1.44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1.44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1.47</v>
      </c>
      <c r="C1977" s="3">
        <v>1005.244</v>
      </c>
      <c r="D1977" s="3">
        <v>1.47</v>
      </c>
    </row>
    <row r="1978" spans="1:4" x14ac:dyDescent="0.2">
      <c r="A1978" s="4">
        <v>1005.5309999999999</v>
      </c>
      <c r="B1978" s="4">
        <v>1.46</v>
      </c>
      <c r="C1978" s="3">
        <v>1005.5309999999999</v>
      </c>
      <c r="D1978" s="3">
        <v>1.47</v>
      </c>
    </row>
    <row r="1979" spans="1:4" x14ac:dyDescent="0.2">
      <c r="A1979" s="4">
        <v>1005.818</v>
      </c>
      <c r="B1979" s="4">
        <v>1.47</v>
      </c>
      <c r="C1979" s="3">
        <v>1005.818</v>
      </c>
      <c r="D1979" s="3">
        <v>1.5</v>
      </c>
    </row>
    <row r="1980" spans="1:4" x14ac:dyDescent="0.2">
      <c r="A1980" s="4">
        <v>1006.105</v>
      </c>
      <c r="B1980" s="4">
        <v>1.46</v>
      </c>
      <c r="C1980" s="3">
        <v>1006.105</v>
      </c>
      <c r="D1980" s="3">
        <v>1.49</v>
      </c>
    </row>
    <row r="1981" spans="1:4" x14ac:dyDescent="0.2">
      <c r="A1981" s="4">
        <v>1006.3920000000001</v>
      </c>
      <c r="B1981" s="4">
        <v>1.45</v>
      </c>
      <c r="C1981" s="3">
        <v>1006.3920000000001</v>
      </c>
      <c r="D1981" s="3">
        <v>1.44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1.4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1.41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1.35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1.41</v>
      </c>
      <c r="C1996" s="3">
        <v>1010.69</v>
      </c>
      <c r="D1996" s="3">
        <v>1.35</v>
      </c>
    </row>
    <row r="1997" spans="1:4" x14ac:dyDescent="0.2">
      <c r="A1997" s="4">
        <v>1010.976</v>
      </c>
      <c r="B1997" s="4">
        <v>1.44</v>
      </c>
      <c r="C1997" s="3">
        <v>1010.976</v>
      </c>
      <c r="D1997" s="3">
        <v>1.4</v>
      </c>
    </row>
    <row r="1998" spans="1:4" x14ac:dyDescent="0.2">
      <c r="A1998" s="4">
        <v>1011.2619999999999</v>
      </c>
      <c r="B1998" s="4">
        <v>1.38</v>
      </c>
      <c r="C1998" s="3">
        <v>1011.2619999999999</v>
      </c>
      <c r="D1998" s="3">
        <v>1.42</v>
      </c>
    </row>
    <row r="1999" spans="1:4" x14ac:dyDescent="0.2">
      <c r="A1999" s="4">
        <v>1011.548</v>
      </c>
      <c r="B1999" s="4">
        <v>1.37</v>
      </c>
      <c r="C1999" s="3">
        <v>1011.548</v>
      </c>
      <c r="D1999" s="3">
        <v>1.38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1.37</v>
      </c>
    </row>
    <row r="2001" spans="1:4" x14ac:dyDescent="0.2">
      <c r="A2001" s="4">
        <v>1012.12</v>
      </c>
      <c r="B2001" s="4">
        <v>1.34</v>
      </c>
      <c r="C2001" s="3">
        <v>1012.12</v>
      </c>
      <c r="D2001" s="3">
        <v>1.36</v>
      </c>
    </row>
    <row r="2002" spans="1:4" x14ac:dyDescent="0.2">
      <c r="A2002" s="4">
        <v>1012.4059999999999</v>
      </c>
      <c r="B2002" s="4">
        <v>1.31</v>
      </c>
      <c r="C2002" s="3">
        <v>1012.4059999999999</v>
      </c>
      <c r="D2002" s="3">
        <v>1.34</v>
      </c>
    </row>
    <row r="2003" spans="1:4" x14ac:dyDescent="0.2">
      <c r="A2003" s="4">
        <v>1012.692</v>
      </c>
      <c r="B2003" s="4">
        <v>1.27</v>
      </c>
      <c r="C2003" s="3">
        <v>1012.692</v>
      </c>
      <c r="D2003" s="3">
        <v>1.33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1.31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1.29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1.25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1.25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1.24</v>
      </c>
      <c r="C2013" s="3">
        <v>1015.546</v>
      </c>
      <c r="D2013" s="3">
        <v>1.24</v>
      </c>
    </row>
    <row r="2014" spans="1:4" x14ac:dyDescent="0.2">
      <c r="A2014" s="4">
        <v>1015.831</v>
      </c>
      <c r="B2014" s="4">
        <v>1.28</v>
      </c>
      <c r="C2014" s="3">
        <v>1015.831</v>
      </c>
      <c r="D2014" s="3">
        <v>1.29</v>
      </c>
    </row>
    <row r="2015" spans="1:4" x14ac:dyDescent="0.2">
      <c r="A2015" s="4">
        <v>1016.116</v>
      </c>
      <c r="B2015" s="4">
        <v>1.27</v>
      </c>
      <c r="C2015" s="3">
        <v>1016.116</v>
      </c>
      <c r="D2015" s="3">
        <v>1.25</v>
      </c>
    </row>
    <row r="2016" spans="1:4" x14ac:dyDescent="0.2">
      <c r="A2016" s="4">
        <v>1016.401</v>
      </c>
      <c r="B2016" s="4">
        <v>1.24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1.19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1.17</v>
      </c>
    </row>
    <row r="2021" spans="1:4" x14ac:dyDescent="0.2">
      <c r="A2021" s="4">
        <v>1017.825</v>
      </c>
      <c r="B2021" s="4">
        <v>1.18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1.21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1.19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1.19</v>
      </c>
      <c r="C2025" s="3">
        <v>1018.963</v>
      </c>
      <c r="D2025" s="3">
        <v>1.17</v>
      </c>
    </row>
    <row r="2026" spans="1:4" x14ac:dyDescent="0.2">
      <c r="A2026" s="4">
        <v>1019.248</v>
      </c>
      <c r="B2026" s="4">
        <v>1.2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1.19</v>
      </c>
      <c r="C2027" s="3">
        <v>1019.532</v>
      </c>
      <c r="D2027" s="3">
        <v>1.19</v>
      </c>
    </row>
    <row r="2028" spans="1:4" x14ac:dyDescent="0.2">
      <c r="A2028" s="4">
        <v>1019.816</v>
      </c>
      <c r="B2028" s="4">
        <v>1.17</v>
      </c>
      <c r="C2028" s="3">
        <v>1019.816</v>
      </c>
      <c r="D2028" s="3">
        <v>1.17</v>
      </c>
    </row>
    <row r="2029" spans="1:4" x14ac:dyDescent="0.2">
      <c r="A2029" s="4">
        <v>1020.101</v>
      </c>
      <c r="B2029" s="4">
        <v>1.1399999999999999</v>
      </c>
      <c r="C2029" s="3">
        <v>1020.101</v>
      </c>
      <c r="D2029" s="3">
        <v>1.1499999999999999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1.1200000000000001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1.1299999999999999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1.0900000000000001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1.1000000000000001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1.05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0.78</v>
      </c>
      <c r="C2" s="3">
        <v>338.96600000000001</v>
      </c>
      <c r="D2" s="3">
        <v>0.27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1.04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0.56000000000000005</v>
      </c>
      <c r="L3" s="6">
        <f>D650</f>
        <v>0.44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2.15</v>
      </c>
    </row>
    <row r="6" spans="1:16" x14ac:dyDescent="0.2">
      <c r="A6" s="4">
        <v>340.49299999999999</v>
      </c>
      <c r="B6" s="4">
        <v>2.33</v>
      </c>
      <c r="C6" s="3">
        <v>340.49299999999999</v>
      </c>
      <c r="D6" s="3">
        <v>1.04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0.38</v>
      </c>
      <c r="C10" s="3">
        <v>342.01900000000001</v>
      </c>
      <c r="D10" s="3">
        <v>0.11</v>
      </c>
    </row>
    <row r="11" spans="1:16" x14ac:dyDescent="0.2">
      <c r="A11" s="4">
        <v>342.4</v>
      </c>
      <c r="B11" s="4">
        <v>-0.05</v>
      </c>
      <c r="C11" s="3">
        <v>342.4</v>
      </c>
      <c r="D11" s="3">
        <v>-7.0000000000000007E-2</v>
      </c>
    </row>
    <row r="12" spans="1:16" x14ac:dyDescent="0.2">
      <c r="A12" s="4">
        <v>342.78199999999998</v>
      </c>
      <c r="B12" s="4">
        <v>-0.41</v>
      </c>
      <c r="C12" s="3">
        <v>342.78199999999998</v>
      </c>
      <c r="D12" s="3">
        <v>-0.64</v>
      </c>
    </row>
    <row r="13" spans="1:16" x14ac:dyDescent="0.2">
      <c r="A13" s="4">
        <v>343.16300000000001</v>
      </c>
      <c r="B13" s="4">
        <v>0.42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0.4</v>
      </c>
      <c r="C17" s="3">
        <v>344.68799999999999</v>
      </c>
      <c r="D17" s="3">
        <v>0.13</v>
      </c>
    </row>
    <row r="18" spans="1:4" x14ac:dyDescent="0.2">
      <c r="A18" s="4">
        <v>345.06900000000002</v>
      </c>
      <c r="B18" s="4">
        <v>0.12</v>
      </c>
      <c r="C18" s="3">
        <v>345.06900000000002</v>
      </c>
      <c r="D18" s="3">
        <v>0.01</v>
      </c>
    </row>
    <row r="19" spans="1:4" x14ac:dyDescent="0.2">
      <c r="A19" s="4">
        <v>345.45</v>
      </c>
      <c r="B19" s="4">
        <v>0.01</v>
      </c>
      <c r="C19" s="3">
        <v>345.45</v>
      </c>
      <c r="D19" s="3">
        <v>-0.15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0.1</v>
      </c>
      <c r="C21" s="3">
        <v>346.21199999999999</v>
      </c>
      <c r="D21" s="3">
        <v>7.0000000000000007E-2</v>
      </c>
    </row>
    <row r="22" spans="1:4" x14ac:dyDescent="0.2">
      <c r="A22" s="4">
        <v>346.59300000000002</v>
      </c>
      <c r="B22" s="4">
        <v>0.21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0.49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0.49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0.56999999999999995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0.56999999999999995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0.56000000000000005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0.56000000000000005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0.56000000000000005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0.56000000000000005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0.56000000000000005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0.55000000000000004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0.55000000000000004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0.52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0.51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0.28999999999999998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0.28999999999999998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1.72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1.59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1.64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1.64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1.6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1.57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1.51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1.5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1.49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1.41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1.36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1.39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1.39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1.35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1.34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1.34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1.32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1.31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1.19</v>
      </c>
      <c r="C2014" s="3">
        <v>1015.831</v>
      </c>
      <c r="D2014" s="3">
        <v>1.24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1.25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1.1299999999999999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-0.05</v>
      </c>
      <c r="C2" s="3">
        <v>338.96600000000001</v>
      </c>
      <c r="D2" s="3">
        <v>0.51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-0.01</v>
      </c>
      <c r="C3" s="3">
        <v>339.34800000000001</v>
      </c>
      <c r="D3" s="3">
        <v>0</v>
      </c>
      <c r="H3" s="5">
        <f>B252</f>
        <v>-0.03</v>
      </c>
      <c r="I3" s="5">
        <f>B650</f>
        <v>0</v>
      </c>
      <c r="J3" s="5">
        <f>B1091</f>
        <v>0.08</v>
      </c>
      <c r="K3" s="6">
        <f>D252</f>
        <v>0.64</v>
      </c>
      <c r="L3" s="6">
        <f>D650</f>
        <v>0.38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-0.04</v>
      </c>
      <c r="C4" s="3">
        <v>339.73</v>
      </c>
      <c r="D4" s="3">
        <v>1.1299999999999999</v>
      </c>
    </row>
    <row r="5" spans="1:16" x14ac:dyDescent="0.2">
      <c r="A5" s="4">
        <v>340.11099999999999</v>
      </c>
      <c r="B5" s="4">
        <v>7.0000000000000007E-2</v>
      </c>
      <c r="C5" s="3">
        <v>340.11099999999999</v>
      </c>
      <c r="D5" s="3">
        <v>0.61</v>
      </c>
    </row>
    <row r="6" spans="1:16" x14ac:dyDescent="0.2">
      <c r="A6" s="4">
        <v>340.49299999999999</v>
      </c>
      <c r="B6" s="4">
        <v>0.22</v>
      </c>
      <c r="C6" s="3">
        <v>340.49299999999999</v>
      </c>
      <c r="D6" s="3">
        <v>0.95</v>
      </c>
    </row>
    <row r="7" spans="1:16" x14ac:dyDescent="0.2">
      <c r="A7" s="4">
        <v>340.875</v>
      </c>
      <c r="B7" s="4">
        <v>0.35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0.37</v>
      </c>
      <c r="C10" s="3">
        <v>342.01900000000001</v>
      </c>
      <c r="D10" s="3">
        <v>0.65</v>
      </c>
    </row>
    <row r="11" spans="1:16" x14ac:dyDescent="0.2">
      <c r="A11" s="4">
        <v>342.4</v>
      </c>
      <c r="B11" s="4">
        <v>0.2</v>
      </c>
      <c r="C11" s="3">
        <v>342.4</v>
      </c>
      <c r="D11" s="3">
        <v>0.36</v>
      </c>
    </row>
    <row r="12" spans="1:16" x14ac:dyDescent="0.2">
      <c r="A12" s="4">
        <v>342.78199999999998</v>
      </c>
      <c r="B12" s="4">
        <v>-0.1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0.57999999999999996</v>
      </c>
      <c r="C13" s="3">
        <v>343.16300000000001</v>
      </c>
      <c r="D13" s="3">
        <v>0.37</v>
      </c>
    </row>
    <row r="14" spans="1:16" x14ac:dyDescent="0.2">
      <c r="A14" s="4">
        <v>343.54399999999998</v>
      </c>
      <c r="B14" s="4">
        <v>0.17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1.08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1.63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0.24</v>
      </c>
      <c r="C17" s="3">
        <v>344.68799999999999</v>
      </c>
      <c r="D17" s="3">
        <v>0.78</v>
      </c>
    </row>
    <row r="18" spans="1:4" x14ac:dyDescent="0.2">
      <c r="A18" s="4">
        <v>345.06900000000002</v>
      </c>
      <c r="B18" s="4">
        <v>-0.01</v>
      </c>
      <c r="C18" s="3">
        <v>345.06900000000002</v>
      </c>
      <c r="D18" s="3">
        <v>0.23</v>
      </c>
    </row>
    <row r="19" spans="1:4" x14ac:dyDescent="0.2">
      <c r="A19" s="4">
        <v>345.45</v>
      </c>
      <c r="B19" s="4">
        <v>0.2</v>
      </c>
      <c r="C19" s="3">
        <v>345.45</v>
      </c>
      <c r="D19" s="3">
        <v>0.25</v>
      </c>
    </row>
    <row r="20" spans="1:4" x14ac:dyDescent="0.2">
      <c r="A20" s="4">
        <v>345.83100000000002</v>
      </c>
      <c r="B20" s="4">
        <v>0.25</v>
      </c>
      <c r="C20" s="3">
        <v>345.83100000000002</v>
      </c>
      <c r="D20" s="3">
        <v>-0.36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0.22</v>
      </c>
    </row>
    <row r="22" spans="1:4" x14ac:dyDescent="0.2">
      <c r="A22" s="4">
        <v>346.59300000000002</v>
      </c>
      <c r="B22" s="4">
        <v>-0.19</v>
      </c>
      <c r="C22" s="3">
        <v>346.59300000000002</v>
      </c>
      <c r="D22" s="3">
        <v>-0.06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0.34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0.42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0.41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1.73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1.7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1.73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1.77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1.74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1.53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1.53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1.51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1.51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1.5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1.22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1.17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-0.04</v>
      </c>
      <c r="C2" s="3">
        <v>338.96600000000001</v>
      </c>
      <c r="D2" s="3">
        <v>-0.19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-0.05</v>
      </c>
      <c r="H3" s="5">
        <f>B252</f>
        <v>-0.03</v>
      </c>
      <c r="I3" s="5">
        <f>B650</f>
        <v>-0.01</v>
      </c>
      <c r="J3" s="5">
        <f>B1091</f>
        <v>0.08</v>
      </c>
      <c r="K3" s="6">
        <f>D252</f>
        <v>0.61</v>
      </c>
      <c r="L3" s="6">
        <f>D650</f>
        <v>0.48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-0.03</v>
      </c>
      <c r="C4" s="3">
        <v>339.73</v>
      </c>
      <c r="D4" s="3">
        <v>-0.04</v>
      </c>
    </row>
    <row r="5" spans="1:16" x14ac:dyDescent="0.2">
      <c r="A5" s="4">
        <v>340.11099999999999</v>
      </c>
      <c r="B5" s="4">
        <v>0.01</v>
      </c>
      <c r="C5" s="3">
        <v>340.11099999999999</v>
      </c>
      <c r="D5" s="3">
        <v>-0.01</v>
      </c>
    </row>
    <row r="6" spans="1:16" x14ac:dyDescent="0.2">
      <c r="A6" s="4">
        <v>340.49299999999999</v>
      </c>
      <c r="B6" s="4">
        <v>0.17</v>
      </c>
      <c r="C6" s="3">
        <v>340.49299999999999</v>
      </c>
      <c r="D6" s="3">
        <v>7.0000000000000007E-2</v>
      </c>
    </row>
    <row r="7" spans="1:16" x14ac:dyDescent="0.2">
      <c r="A7" s="4">
        <v>340.875</v>
      </c>
      <c r="B7" s="4">
        <v>0.24</v>
      </c>
      <c r="C7" s="3">
        <v>340.875</v>
      </c>
      <c r="D7" s="3">
        <v>0.11</v>
      </c>
    </row>
    <row r="8" spans="1:16" x14ac:dyDescent="0.2">
      <c r="A8" s="4">
        <v>341.25599999999997</v>
      </c>
      <c r="B8" s="4">
        <v>0.76</v>
      </c>
      <c r="C8" s="3">
        <v>341.25599999999997</v>
      </c>
      <c r="D8" s="3">
        <v>0.4</v>
      </c>
    </row>
    <row r="9" spans="1:16" x14ac:dyDescent="0.2">
      <c r="A9" s="4">
        <v>341.63799999999998</v>
      </c>
      <c r="B9" s="4">
        <v>0.53</v>
      </c>
      <c r="C9" s="3">
        <v>341.63799999999998</v>
      </c>
      <c r="D9" s="3">
        <v>0.42</v>
      </c>
    </row>
    <row r="10" spans="1:16" x14ac:dyDescent="0.2">
      <c r="A10" s="4">
        <v>342.01900000000001</v>
      </c>
      <c r="B10" s="4">
        <v>0.08</v>
      </c>
      <c r="C10" s="3">
        <v>342.01900000000001</v>
      </c>
      <c r="D10" s="3">
        <v>-0.11</v>
      </c>
    </row>
    <row r="11" spans="1:16" x14ac:dyDescent="0.2">
      <c r="A11" s="4">
        <v>342.4</v>
      </c>
      <c r="B11" s="4">
        <v>-0.06</v>
      </c>
      <c r="C11" s="3">
        <v>342.4</v>
      </c>
      <c r="D11" s="3">
        <v>-0.28999999999999998</v>
      </c>
    </row>
    <row r="12" spans="1:16" x14ac:dyDescent="0.2">
      <c r="A12" s="4">
        <v>342.78199999999998</v>
      </c>
      <c r="B12" s="4">
        <v>-0.22</v>
      </c>
      <c r="C12" s="3">
        <v>342.78199999999998</v>
      </c>
      <c r="D12" s="3">
        <v>-0.7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-0.02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0.18</v>
      </c>
    </row>
    <row r="17" spans="1:4" x14ac:dyDescent="0.2">
      <c r="A17" s="4">
        <v>344.68799999999999</v>
      </c>
      <c r="B17" s="4">
        <v>0.24</v>
      </c>
      <c r="C17" s="3">
        <v>344.68799999999999</v>
      </c>
      <c r="D17" s="3">
        <v>-0.02</v>
      </c>
    </row>
    <row r="18" spans="1:4" x14ac:dyDescent="0.2">
      <c r="A18" s="4">
        <v>345.06900000000002</v>
      </c>
      <c r="B18" s="4">
        <v>-0.05</v>
      </c>
      <c r="C18" s="3">
        <v>345.06900000000002</v>
      </c>
      <c r="D18" s="3">
        <v>-0.08</v>
      </c>
    </row>
    <row r="19" spans="1:4" x14ac:dyDescent="0.2">
      <c r="A19" s="4">
        <v>345.45</v>
      </c>
      <c r="B19" s="4">
        <v>-0.06</v>
      </c>
      <c r="C19" s="3">
        <v>345.45</v>
      </c>
      <c r="D19" s="3">
        <v>-0.34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0.56000000000000005</v>
      </c>
    </row>
    <row r="22" spans="1:4" x14ac:dyDescent="0.2">
      <c r="A22" s="4">
        <v>346.59300000000002</v>
      </c>
      <c r="B22" s="4">
        <v>-0.1</v>
      </c>
      <c r="C22" s="3">
        <v>346.59300000000002</v>
      </c>
      <c r="D22" s="3">
        <v>0.63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0.4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1.42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1.43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1.47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1.63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1.62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1.64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1.63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1.66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1.48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1.29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1.28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1.25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1.24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1.24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1.23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1.23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1.1000000000000001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1.08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1.06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1.05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1.06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1.08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0.95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0.91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-0.21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-0.18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0.57999999999999996</v>
      </c>
      <c r="L3" s="6">
        <f>D650</f>
        <v>0.46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-0.16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-0.05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0.11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0.57999999999999996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1.4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0.21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-0.03</v>
      </c>
    </row>
    <row r="12" spans="1:16" x14ac:dyDescent="0.2">
      <c r="A12" s="4">
        <v>342.78199999999998</v>
      </c>
      <c r="B12" s="4">
        <v>-0.38</v>
      </c>
      <c r="C12" s="3">
        <v>342.78199999999998</v>
      </c>
      <c r="D12" s="3">
        <v>-0.49</v>
      </c>
    </row>
    <row r="13" spans="1:16" x14ac:dyDescent="0.2">
      <c r="A13" s="4">
        <v>343.16300000000001</v>
      </c>
      <c r="B13" s="4">
        <v>0.28999999999999998</v>
      </c>
      <c r="C13" s="3">
        <v>343.16300000000001</v>
      </c>
      <c r="D13" s="3">
        <v>0.13</v>
      </c>
    </row>
    <row r="14" spans="1:16" x14ac:dyDescent="0.2">
      <c r="A14" s="4">
        <v>343.54399999999998</v>
      </c>
      <c r="B14" s="4">
        <v>0.13</v>
      </c>
      <c r="C14" s="3">
        <v>343.54399999999998</v>
      </c>
      <c r="D14" s="3">
        <v>0.3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0.55000000000000004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0.25</v>
      </c>
    </row>
    <row r="17" spans="1:4" x14ac:dyDescent="0.2">
      <c r="A17" s="4">
        <v>344.68799999999999</v>
      </c>
      <c r="B17" s="4">
        <v>1.66</v>
      </c>
      <c r="C17" s="3">
        <v>344.68799999999999</v>
      </c>
      <c r="D17" s="3">
        <v>0.06</v>
      </c>
    </row>
    <row r="18" spans="1:4" x14ac:dyDescent="0.2">
      <c r="A18" s="4">
        <v>345.06900000000002</v>
      </c>
      <c r="B18" s="4">
        <v>0.56999999999999995</v>
      </c>
      <c r="C18" s="3">
        <v>345.06900000000002</v>
      </c>
      <c r="D18" s="3">
        <v>-0.05</v>
      </c>
    </row>
    <row r="19" spans="1:4" x14ac:dyDescent="0.2">
      <c r="A19" s="4">
        <v>345.45</v>
      </c>
      <c r="B19" s="4">
        <v>0.36</v>
      </c>
      <c r="C19" s="3">
        <v>345.45</v>
      </c>
      <c r="D19" s="3">
        <v>-0.01</v>
      </c>
    </row>
    <row r="20" spans="1:4" x14ac:dyDescent="0.2">
      <c r="A20" s="4">
        <v>345.83100000000002</v>
      </c>
      <c r="B20" s="4">
        <v>-0.89</v>
      </c>
      <c r="C20" s="3">
        <v>345.83100000000002</v>
      </c>
      <c r="D20" s="3">
        <v>-0.72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-0.05</v>
      </c>
      <c r="C22" s="3">
        <v>346.59300000000002</v>
      </c>
      <c r="D22" s="3">
        <v>-0.04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1.1100000000000001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1.58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1.58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1.66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1.64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1.64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1.64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1.63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1.61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1.58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1.58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1.57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1.58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1.52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1.52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1.51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1.52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1.47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1.42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1.42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1.42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1.41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1.41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1.41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1.45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1.42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1.39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1.39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1.37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1.35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1.33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1.34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1.31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1.27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1.27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1.26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1.18</v>
      </c>
      <c r="C1987" s="3">
        <v>1008.1130000000001</v>
      </c>
      <c r="D1987" s="3">
        <v>1.2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1.19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1.1599999999999999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1.1000000000000001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1.1000000000000001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1.08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1.07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0.97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0.95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0.95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0.96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0.93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0.92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0.91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0.91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0.84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Kate.Rovinski</cp:lastModifiedBy>
  <dcterms:created xsi:type="dcterms:W3CDTF">2010-05-25T23:02:24Z</dcterms:created>
  <dcterms:modified xsi:type="dcterms:W3CDTF">2019-10-10T22:19:05Z</dcterms:modified>
</cp:coreProperties>
</file>