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605" activeTab="1"/>
  </bookViews>
  <sheets>
    <sheet name="Sheet4" sheetId="4" r:id="rId1"/>
    <sheet name="Sheet5" sheetId="5" r:id="rId2"/>
  </sheets>
  <calcPr calcId="145621"/>
</workbook>
</file>

<file path=xl/calcChain.xml><?xml version="1.0" encoding="utf-8"?>
<calcChain xmlns="http://schemas.openxmlformats.org/spreadsheetml/2006/main">
  <c r="B18" i="5" l="1"/>
  <c r="B17" i="5"/>
  <c r="H15" i="5"/>
  <c r="H14" i="5"/>
  <c r="H13" i="5"/>
  <c r="H12" i="5"/>
  <c r="H11" i="5"/>
  <c r="H10" i="5"/>
  <c r="H9" i="5"/>
  <c r="H8" i="5"/>
  <c r="B8" i="5"/>
  <c r="G8" i="5" s="1"/>
  <c r="B9" i="5" s="1"/>
  <c r="G9" i="5" s="1"/>
  <c r="B10" i="5" s="1"/>
  <c r="G10" i="5" s="1"/>
  <c r="B11" i="5" s="1"/>
  <c r="G11" i="5" s="1"/>
  <c r="B12" i="5" s="1"/>
  <c r="G12" i="5" s="1"/>
  <c r="B13" i="5" s="1"/>
  <c r="G13" i="5" s="1"/>
  <c r="B14" i="5" s="1"/>
  <c r="G14" i="5" s="1"/>
  <c r="B15" i="5" s="1"/>
  <c r="G15" i="5" s="1"/>
  <c r="B16" i="5" s="1"/>
  <c r="S50" i="4"/>
  <c r="S49" i="4"/>
  <c r="S48" i="4"/>
  <c r="S47" i="4"/>
  <c r="S46" i="4"/>
  <c r="S45" i="4"/>
  <c r="S44" i="4"/>
  <c r="S43" i="4"/>
  <c r="R43" i="4"/>
  <c r="M44" i="4" s="1"/>
  <c r="M53" i="4"/>
  <c r="M52" i="4"/>
  <c r="M43" i="4"/>
  <c r="C36" i="4"/>
  <c r="C32" i="4"/>
  <c r="R44" i="4" l="1"/>
  <c r="M45" i="4" s="1"/>
  <c r="R45" i="4" l="1"/>
  <c r="M46" i="4" s="1"/>
  <c r="R46" i="4" l="1"/>
  <c r="M47" i="4" s="1"/>
  <c r="R47" i="4" l="1"/>
  <c r="M48" i="4" s="1"/>
  <c r="R48" i="4" l="1"/>
  <c r="M49" i="4" s="1"/>
  <c r="R49" i="4" l="1"/>
  <c r="M50" i="4" s="1"/>
  <c r="R50" i="4" l="1"/>
  <c r="M51" i="4" s="1"/>
</calcChain>
</file>

<file path=xl/sharedStrings.xml><?xml version="1.0" encoding="utf-8"?>
<sst xmlns="http://schemas.openxmlformats.org/spreadsheetml/2006/main" count="236" uniqueCount="159">
  <si>
    <r>
      <t>class</t>
    </r>
    <r>
      <rPr>
        <sz val="10"/>
        <color rgb="FF4D4D4D"/>
        <rFont val="Consolas"/>
        <family val="3"/>
      </rPr>
      <t xml:space="preserve"> </t>
    </r>
    <r>
      <rPr>
        <sz val="10"/>
        <color rgb="FF51CFCF"/>
        <rFont val="Consolas"/>
        <family val="3"/>
      </rPr>
      <t>Alex</t>
    </r>
    <r>
      <rPr>
        <sz val="10"/>
        <color rgb="FF4D4D4D"/>
        <rFont val="Consolas"/>
        <family val="3"/>
      </rPr>
      <t>(chainer.Chain):</t>
    </r>
  </si>
  <si>
    <r>
      <t xml:space="preserve">    insize = </t>
    </r>
    <r>
      <rPr>
        <sz val="10"/>
        <color rgb="FFFF6666"/>
        <rFont val="Consolas"/>
        <family val="3"/>
      </rPr>
      <t>227</t>
    </r>
  </si>
  <si>
    <r>
      <t xml:space="preserve">    </t>
    </r>
    <r>
      <rPr>
        <sz val="10"/>
        <color rgb="FFD88A17"/>
        <rFont val="Consolas"/>
        <family val="3"/>
      </rPr>
      <t>def</t>
    </r>
    <r>
      <rPr>
        <sz val="10"/>
        <color rgb="FF4D4D4D"/>
        <rFont val="Consolas"/>
        <family val="3"/>
      </rPr>
      <t xml:space="preserve"> </t>
    </r>
    <r>
      <rPr>
        <sz val="10"/>
        <color rgb="FF51CFCF"/>
        <rFont val="Consolas"/>
        <family val="3"/>
      </rPr>
      <t>__init__</t>
    </r>
    <r>
      <rPr>
        <sz val="10"/>
        <color rgb="FF4D4D4D"/>
        <rFont val="Consolas"/>
        <family val="3"/>
      </rPr>
      <t>(self):</t>
    </r>
  </si>
  <si>
    <r>
      <t xml:space="preserve">        </t>
    </r>
    <r>
      <rPr>
        <sz val="10"/>
        <color rgb="FF51CFCF"/>
        <rFont val="Consolas"/>
        <family val="3"/>
      </rPr>
      <t>super</t>
    </r>
    <r>
      <rPr>
        <sz val="10"/>
        <color rgb="FF4D4D4D"/>
        <rFont val="Consolas"/>
        <family val="3"/>
      </rPr>
      <t>(Alex, self).__init__(</t>
    </r>
  </si>
  <si>
    <r>
      <t xml:space="preserve">            conv1=L.Convolution2D(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11</t>
    </r>
    <r>
      <rPr>
        <sz val="10"/>
        <color rgb="FF4D4D4D"/>
        <rFont val="Consolas"/>
        <family val="3"/>
      </rPr>
      <t>, stride=</t>
    </r>
    <r>
      <rPr>
        <sz val="10"/>
        <color rgb="FFFF6666"/>
        <rFont val="Consolas"/>
        <family val="3"/>
      </rPr>
      <t>4</t>
    </r>
    <r>
      <rPr>
        <sz val="10"/>
        <color rgb="FF4D4D4D"/>
        <rFont val="Consolas"/>
        <family val="3"/>
      </rPr>
      <t>),</t>
    </r>
  </si>
  <si>
    <r>
      <t xml:space="preserve">            conv2=L.Convolution2D(</t>
    </r>
    <r>
      <rPr>
        <sz val="10"/>
        <color rgb="FFFF6666"/>
        <rFont val="Consolas"/>
        <family val="3"/>
      </rPr>
      <t>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256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5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2</t>
    </r>
    <r>
      <rPr>
        <sz val="10"/>
        <color rgb="FF4D4D4D"/>
        <rFont val="Consolas"/>
        <family val="3"/>
      </rPr>
      <t>),</t>
    </r>
  </si>
  <si>
    <r>
      <t xml:space="preserve">            conv3=L.Convolution2D(</t>
    </r>
    <r>
      <rPr>
        <sz val="10"/>
        <color rgb="FFFF6666"/>
        <rFont val="Consolas"/>
        <family val="3"/>
      </rPr>
      <t>256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1</t>
    </r>
    <r>
      <rPr>
        <sz val="10"/>
        <color rgb="FF4D4D4D"/>
        <rFont val="Consolas"/>
        <family val="3"/>
      </rPr>
      <t>),</t>
    </r>
  </si>
  <si>
    <r>
      <t xml:space="preserve">            conv4=L.Convolution2D(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1</t>
    </r>
    <r>
      <rPr>
        <sz val="10"/>
        <color rgb="FF4D4D4D"/>
        <rFont val="Consolas"/>
        <family val="3"/>
      </rPr>
      <t>),</t>
    </r>
  </si>
  <si>
    <r>
      <t xml:space="preserve">            conv5=L.Convolution2D(</t>
    </r>
    <r>
      <rPr>
        <sz val="10"/>
        <color rgb="FFFF6666"/>
        <rFont val="Consolas"/>
        <family val="3"/>
      </rPr>
      <t>384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256</t>
    </r>
    <r>
      <rPr>
        <sz val="10"/>
        <color rgb="FF4D4D4D"/>
        <rFont val="Consolas"/>
        <family val="3"/>
      </rPr>
      <t xml:space="preserve">,  </t>
    </r>
    <r>
      <rPr>
        <sz val="10"/>
        <color rgb="FFFF6666"/>
        <rFont val="Consolas"/>
        <family val="3"/>
      </rPr>
      <t>3</t>
    </r>
    <r>
      <rPr>
        <sz val="10"/>
        <color rgb="FF4D4D4D"/>
        <rFont val="Consolas"/>
        <family val="3"/>
      </rPr>
      <t>, pad=</t>
    </r>
    <r>
      <rPr>
        <sz val="10"/>
        <color rgb="FFFF6666"/>
        <rFont val="Consolas"/>
        <family val="3"/>
      </rPr>
      <t>1</t>
    </r>
    <r>
      <rPr>
        <sz val="10"/>
        <color rgb="FF4D4D4D"/>
        <rFont val="Consolas"/>
        <family val="3"/>
      </rPr>
      <t>),</t>
    </r>
  </si>
  <si>
    <r>
      <t xml:space="preserve">            fc6=L.Linear(</t>
    </r>
    <r>
      <rPr>
        <sz val="10"/>
        <color rgb="FFFF6666"/>
        <rFont val="Consolas"/>
        <family val="3"/>
      </rPr>
      <t>9216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>),</t>
    </r>
  </si>
  <si>
    <r>
      <t xml:space="preserve">            fc7=L.Linear(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>),</t>
    </r>
  </si>
  <si>
    <r>
      <t xml:space="preserve">            fc8=L.Linear(</t>
    </r>
    <r>
      <rPr>
        <sz val="10"/>
        <color rgb="FFFF6666"/>
        <rFont val="Consolas"/>
        <family val="3"/>
      </rPr>
      <t>4096</t>
    </r>
    <r>
      <rPr>
        <sz val="10"/>
        <color rgb="FF4D4D4D"/>
        <rFont val="Consolas"/>
        <family val="3"/>
      </rPr>
      <t xml:space="preserve">, </t>
    </r>
    <r>
      <rPr>
        <sz val="10"/>
        <color rgb="FFFF6666"/>
        <rFont val="Consolas"/>
        <family val="3"/>
      </rPr>
      <t>1000</t>
    </r>
    <r>
      <rPr>
        <sz val="10"/>
        <color rgb="FF4D4D4D"/>
        <rFont val="Consolas"/>
        <family val="3"/>
      </rPr>
      <t>),</t>
    </r>
  </si>
  <si>
    <t xml:space="preserve">        )</t>
  </si>
  <si>
    <r>
      <t xml:space="preserve">        self.train = </t>
    </r>
    <r>
      <rPr>
        <sz val="10"/>
        <color rgb="FF51CFCF"/>
        <rFont val="Consolas"/>
        <family val="3"/>
      </rPr>
      <t>True</t>
    </r>
  </si>
  <si>
    <t>Lname</t>
  </si>
  <si>
    <t>レイヤー名</t>
  </si>
  <si>
    <t>Isize</t>
  </si>
  <si>
    <t>入力サイズ</t>
  </si>
  <si>
    <t>Csize</t>
  </si>
  <si>
    <t>チャネル数</t>
  </si>
  <si>
    <t>Ksize</t>
  </si>
  <si>
    <t>カーネルサイズ</t>
  </si>
  <si>
    <t>Ssize</t>
  </si>
  <si>
    <t>ストライドサイズ</t>
  </si>
  <si>
    <t>Psize</t>
  </si>
  <si>
    <t>パディングサイズ</t>
  </si>
  <si>
    <t>Osize</t>
  </si>
  <si>
    <t>出力サイズ</t>
  </si>
  <si>
    <t>Npam</t>
  </si>
  <si>
    <t>パラメータ数</t>
  </si>
  <si>
    <t>alex</t>
  </si>
  <si>
    <t>input</t>
  </si>
  <si>
    <t>conv1</t>
  </si>
  <si>
    <t>pool1</t>
  </si>
  <si>
    <t>conv2</t>
  </si>
  <si>
    <t>pool2</t>
  </si>
  <si>
    <t>conv3</t>
  </si>
  <si>
    <t>conv4</t>
  </si>
  <si>
    <t>conv5</t>
  </si>
  <si>
    <t>pool5</t>
  </si>
  <si>
    <t>fc6</t>
  </si>
  <si>
    <t>fc7</t>
  </si>
  <si>
    <t>fc8</t>
  </si>
  <si>
    <t>total</t>
  </si>
  <si>
    <t>vgg-19</t>
  </si>
  <si>
    <t>conv1_1</t>
  </si>
  <si>
    <t>conv1_2</t>
  </si>
  <si>
    <t>conv2_1</t>
  </si>
  <si>
    <t>conv2_2</t>
  </si>
  <si>
    <t>conv3_1</t>
  </si>
  <si>
    <t>conv3_2</t>
  </si>
  <si>
    <t>conv3_3</t>
  </si>
  <si>
    <t>conv3_4</t>
  </si>
  <si>
    <t>pool3</t>
  </si>
  <si>
    <t>conv4_1</t>
  </si>
  <si>
    <t>conv4_2</t>
  </si>
  <si>
    <t>conv4_3</t>
  </si>
  <si>
    <t>conv4_4</t>
  </si>
  <si>
    <t>pool4</t>
  </si>
  <si>
    <t>conv5_1</t>
  </si>
  <si>
    <t>conv5_2</t>
  </si>
  <si>
    <t>conv5_3</t>
  </si>
  <si>
    <t>conv5_4</t>
  </si>
  <si>
    <t xml:space="preserve">Osize </t>
    <phoneticPr fontId="2"/>
  </si>
  <si>
    <t>http://hirotaka-hachiya.hatenablog.com/entry/2016/07/09/122106</t>
  </si>
  <si>
    <t>= floor((Isize - Ksize + 2Psize)/Ssize) + 1</t>
    <phoneticPr fontId="2"/>
  </si>
  <si>
    <t>元データ</t>
    <rPh sb="0" eb="1">
      <t>モト</t>
    </rPh>
    <phoneticPr fontId="2"/>
  </si>
  <si>
    <t>順当</t>
    <rPh sb="0" eb="2">
      <t>ジュントウ</t>
    </rPh>
    <phoneticPr fontId="2"/>
  </si>
  <si>
    <t>Npam</t>
    <phoneticPr fontId="2"/>
  </si>
  <si>
    <t>Npam = Csize_previous * Csize_current * (Ksize^2 + 1)</t>
    <phoneticPr fontId="2"/>
  </si>
  <si>
    <t>内部変数</t>
    <rPh sb="0" eb="2">
      <t>ナイブ</t>
    </rPh>
    <rPh sb="2" eb="4">
      <t>ヘンスウ</t>
    </rPh>
    <phoneticPr fontId="2"/>
  </si>
  <si>
    <t>引数（入力）</t>
    <rPh sb="0" eb="2">
      <t>ヒキスウ</t>
    </rPh>
    <phoneticPr fontId="2"/>
  </si>
  <si>
    <t>=floor((227-11+2*0,1)/4)+1</t>
    <phoneticPr fontId="2"/>
  </si>
  <si>
    <t>＝96*3*（11*11+1）</t>
    <phoneticPr fontId="2"/>
  </si>
  <si>
    <t>1つ注意したいのは原論文の図で入力画像のサイズが(224x224x3)となっていますが、実際は(227x227x3)が正しいようです</t>
  </si>
  <si>
    <t>⇒　floor　による　切り捨て</t>
    <rPh sb="12" eb="13">
      <t>キ</t>
    </rPh>
    <rPh sb="14" eb="15">
      <t>ス</t>
    </rPh>
    <phoneticPr fontId="2"/>
  </si>
  <si>
    <t>fc6 = Csize_previous(幅) * Csize_previous（高さ） * Csize_previous（深度)</t>
    <rPh sb="21" eb="22">
      <t>ハバ</t>
    </rPh>
    <rPh sb="41" eb="42">
      <t>タカ</t>
    </rPh>
    <rPh sb="62" eb="64">
      <t>シンド</t>
    </rPh>
    <phoneticPr fontId="2"/>
  </si>
  <si>
    <t>初期値＋FCは入力、
以降内部</t>
    <rPh sb="0" eb="3">
      <t>ショキチ</t>
    </rPh>
    <rPh sb="7" eb="9">
      <t>ニュウリョク</t>
    </rPh>
    <rPh sb="11" eb="13">
      <t>イコウ</t>
    </rPh>
    <rPh sb="13" eb="15">
      <t>ナイブ</t>
    </rPh>
    <phoneticPr fontId="2"/>
  </si>
  <si>
    <t>fc6⇒50% dropout</t>
    <phoneticPr fontId="2"/>
  </si>
  <si>
    <t>fc7⇒50% dropout</t>
    <phoneticPr fontId="2"/>
  </si>
  <si>
    <t>fc8⇒softmax</t>
    <phoneticPr fontId="2"/>
  </si>
  <si>
    <t>CNN各層のつなぎでReLU  等の活性化処理</t>
    <rPh sb="3" eb="5">
      <t>カクソウ</t>
    </rPh>
    <rPh sb="16" eb="17">
      <t>ナド</t>
    </rPh>
    <rPh sb="18" eb="21">
      <t>カッセイカ</t>
    </rPh>
    <rPh sb="21" eb="23">
      <t>ショリ</t>
    </rPh>
    <phoneticPr fontId="2"/>
  </si>
  <si>
    <t xml:space="preserve">  25x1 Layer array with layers:</t>
  </si>
  <si>
    <t xml:space="preserve">     1   'data'     Image Input                   227x227x3 images with 'zerocenter' normalization</t>
  </si>
  <si>
    <t xml:space="preserve">     2   'conv1'    Convolution                   96 11x11x3 convolutions with stride [4  4] and padding [0  0]</t>
  </si>
  <si>
    <t xml:space="preserve">     3   'relu1'    ReLU                          ReLU</t>
  </si>
  <si>
    <t xml:space="preserve">     4   'norm1'    Cross Channel Normalization   cross channel normalization with 5 channels per element</t>
  </si>
  <si>
    <t xml:space="preserve">     5   'pool1'    Max Pooling                   3x3 max pooling with stride [2  2] and padding [0  0]</t>
  </si>
  <si>
    <t xml:space="preserve">     6   'conv2'    Convolution                   256 5x5x48 convolutions with stride [1  1] and padding [2  2]</t>
  </si>
  <si>
    <t xml:space="preserve">     7   'relu2'    ReLU                          ReLU</t>
  </si>
  <si>
    <t xml:space="preserve">     8   'norm2'    Cross Channel Normalization   cross channel normalization with 5 channels per element</t>
  </si>
  <si>
    <t xml:space="preserve">     9   'pool2'    Max Pooling                   3x3 max pooling with stride [2  2] and padding [0  0]</t>
  </si>
  <si>
    <t xml:space="preserve">    10   'conv3'    Convolution                   384 3x3x256 convolutions with stride [1  1] and padding [1  1]</t>
  </si>
  <si>
    <t xml:space="preserve">    11   'relu3'    ReLU                          ReLU</t>
  </si>
  <si>
    <t xml:space="preserve">    12   'conv4'    Convolution                   384 3x3x192 convolutions with stride [1  1] and padding [1  1]</t>
  </si>
  <si>
    <t xml:space="preserve">    13   'relu4'    ReLU                          ReLU</t>
  </si>
  <si>
    <t xml:space="preserve">    14   'conv5'    Convolution                   256 3x3x192 convolutions with stride [1  1] and padding [1  1]</t>
  </si>
  <si>
    <t xml:space="preserve">    15   'relu5'    ReLU                          ReLU</t>
  </si>
  <si>
    <t xml:space="preserve">    16   'pool5'    Max Pooling                   3x3 max pooling with stride [2  2] and padding [0  0]</t>
  </si>
  <si>
    <t xml:space="preserve">    17   'fc6'      Fully Connected               4096 fully connected layer</t>
  </si>
  <si>
    <t xml:space="preserve">    18   'relu6'    ReLU                          ReLU</t>
  </si>
  <si>
    <t xml:space="preserve">    19   'drop6'    Dropout                       50% dropout</t>
  </si>
  <si>
    <t xml:space="preserve">    20   'fc7'      Fully Connected               4096 fully connected layer</t>
  </si>
  <si>
    <t xml:space="preserve">    21   'relu7'    ReLU                          ReLU</t>
  </si>
  <si>
    <t xml:space="preserve">    22   'drop7'    Dropout                       50% dropout</t>
  </si>
  <si>
    <t xml:space="preserve">    23   'fc8'      Fully Connected               1000 fully connected layer</t>
  </si>
  <si>
    <t xml:space="preserve">    24   'prob'     Softmax                       softmax</t>
  </si>
  <si>
    <t xml:space="preserve">    25   'output'   Classification Output         crossentropyex with 'tench'</t>
  </si>
  <si>
    <t>https://jp.mathworks.com/help/nnet/ref/alexnet.html</t>
  </si>
  <si>
    <t>vgg-16</t>
    <phoneticPr fontId="2"/>
  </si>
  <si>
    <t>ｖｇｇ16</t>
    <phoneticPr fontId="2"/>
  </si>
  <si>
    <t>relu</t>
    <phoneticPr fontId="2"/>
  </si>
  <si>
    <t>fc6</t>
    <phoneticPr fontId="2"/>
  </si>
  <si>
    <t>fc7</t>
    <phoneticPr fontId="2"/>
  </si>
  <si>
    <t>fc8</t>
    <phoneticPr fontId="2"/>
  </si>
  <si>
    <t>softmax</t>
    <phoneticPr fontId="2"/>
  </si>
  <si>
    <t>relu+dropout</t>
    <phoneticPr fontId="2"/>
  </si>
  <si>
    <t xml:space="preserve">  41x1 Layer array with layers:</t>
  </si>
  <si>
    <t xml:space="preserve">     1   'input'     Image Input             224x224x3 images with 'zerocenter' normalization</t>
  </si>
  <si>
    <t xml:space="preserve">     2   'conv1_1'   Convolution             64 3x3x3 convolutions with stride [1  1] and padding [1  1]</t>
  </si>
  <si>
    <t xml:space="preserve">     3   'relu1_1'   ReLU                    ReLU</t>
  </si>
  <si>
    <t xml:space="preserve">     4   'conv1_2'   Convolution             64 3x3x64 convolutions with stride [1  1] and padding [1  1]</t>
  </si>
  <si>
    <t xml:space="preserve">     5   'relu1_2'   ReLU                    ReLU</t>
  </si>
  <si>
    <t xml:space="preserve">     6   'pool1'     Max Pooling             2x2 max pooling with stride [2  2] and padding [0  0]</t>
  </si>
  <si>
    <t xml:space="preserve">     7   'conv2_1'   Convolution             128 3x3x64 convolutions with stride [1  1] and padding [1  1]</t>
  </si>
  <si>
    <t xml:space="preserve">     8   'relu2_1'   ReLU                    ReLU</t>
  </si>
  <si>
    <t xml:space="preserve">     9   'conv2_2'   Convolution             128 3x3x128 convolutions with stride [1  1] and padding [1  1]</t>
  </si>
  <si>
    <t xml:space="preserve">    10   'relu2_2'   ReLU                    ReLU</t>
  </si>
  <si>
    <t xml:space="preserve">    11   'pool2'     Max Pooling             2x2 max pooling with stride [2  2] and padding [0  0]</t>
  </si>
  <si>
    <t xml:space="preserve">    12   'conv3_1'   Convolution             256 3x3x128 convolutions with stride [1  1] and padding [1  1]</t>
  </si>
  <si>
    <t xml:space="preserve">    13   'relu3_1'   ReLU                    ReLU</t>
  </si>
  <si>
    <t xml:space="preserve">    14   'conv3_2'   Convolution             256 3x3x256 convolutions with stride [1  1] and padding [1  1]</t>
  </si>
  <si>
    <t xml:space="preserve">    15   'relu3_2'   ReLU                    ReLU</t>
  </si>
  <si>
    <t xml:space="preserve">    16   'conv3_3'   Convolution             256 3x3x256 convolutions with stride [1  1] and padding [1  1]</t>
  </si>
  <si>
    <t xml:space="preserve">    17   'relu3_3'   ReLU                    ReLU</t>
  </si>
  <si>
    <t xml:space="preserve">    18   'pool3'     Max Pooling             2x2 max pooling with stride [2  2] and padding [0  0]</t>
  </si>
  <si>
    <t xml:space="preserve">    19   'conv4_1'   Convolution             512 3x3x256 convolutions with stride [1  1] and padding [1  1]</t>
  </si>
  <si>
    <t xml:space="preserve">    20   'relu4_1'   ReLU                    ReLU</t>
  </si>
  <si>
    <t xml:space="preserve">    21   'conv4_2'   Convolution             512 3x3x512 convolutions with stride [1  1] and padding [1  1]</t>
  </si>
  <si>
    <t xml:space="preserve">    22   'relu4_2'   ReLU                    ReLU</t>
  </si>
  <si>
    <t xml:space="preserve">    23   'conv4_3'   Convolution             512 3x3x512 convolutions with stride [1  1] and padding [1  1]</t>
  </si>
  <si>
    <t xml:space="preserve">    24   'relu4_3'   ReLU                    ReLU</t>
  </si>
  <si>
    <t xml:space="preserve">    25   'pool4'     Max Pooling             2x2 max pooling with stride [2  2] and padding [0  0]</t>
  </si>
  <si>
    <t xml:space="preserve">    26   'conv5_1'   Convolution             512 3x3x512 convolutions with stride [1  1] and padding [1  1]</t>
  </si>
  <si>
    <t xml:space="preserve">    27   'relu5_1'   ReLU                    ReLU</t>
  </si>
  <si>
    <t xml:space="preserve">    28   'conv5_2'   Convolution             512 3x3x512 convolutions with stride [1  1] and padding [1  1]</t>
  </si>
  <si>
    <t xml:space="preserve">    29   'relu5_2'   ReLU                    ReLU</t>
  </si>
  <si>
    <t xml:space="preserve">    30   'conv5_3'   Convolution             512 3x3x512 convolutions with stride [1  1] and padding [1  1]</t>
  </si>
  <si>
    <t xml:space="preserve">    31   'relu5_3'   ReLU                    ReLU</t>
  </si>
  <si>
    <t xml:space="preserve">    32   'pool5'     Max Pooling             2x2 max pooling with stride [2  2] and padding [0  0]</t>
  </si>
  <si>
    <t xml:space="preserve">    33   'fc6'       Fully Connected         4096 fully connected layer</t>
  </si>
  <si>
    <t xml:space="preserve">    34   'relu6'     ReLU                    ReLU</t>
  </si>
  <si>
    <t xml:space="preserve">    35   'drop6'     Dropout                 50% dropout</t>
  </si>
  <si>
    <t xml:space="preserve">    36   'fc7'       Fully Connected         4096 fully connected layer</t>
  </si>
  <si>
    <t xml:space="preserve">    37   'relu7'     ReLU                    ReLU</t>
  </si>
  <si>
    <t xml:space="preserve">    38   'drop7'     Dropout                 50% dropout</t>
  </si>
  <si>
    <t xml:space="preserve">    39   'fc8'       Fully Connected         1000 fully connected layer</t>
  </si>
  <si>
    <t xml:space="preserve">    40   'prob'      Softmax                 softmax</t>
  </si>
  <si>
    <t xml:space="preserve">    41   'output'    Classification Output   crossentropyex with 'tench', 'goldfish', and 998 other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</si>
</sst>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4D4D4D"/>
      <name val="Consolas"/>
      <family val="3"/>
    </font>
    <font>
      <sz val="10"/>
      <color rgb="FFD88A17"/>
      <name val="Consolas"/>
      <family val="3"/>
    </font>
    <font>
      <sz val="10"/>
      <color rgb="FF51CFCF"/>
      <name val="Consolas"/>
      <family val="3"/>
    </font>
    <font>
      <sz val="10"/>
      <color rgb="FFFF6666"/>
      <name val="Consolas"/>
      <family val="3"/>
    </font>
    <font>
      <sz val="11"/>
      <color rgb="FF4D4D4D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color rgb="FF333333"/>
      <name val="Consolas"/>
      <family val="3"/>
    </font>
    <font>
      <sz val="10"/>
      <color rgb="FF40404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quotePrefix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quotePrefix="1" applyFont="1">
      <alignment vertical="center"/>
    </xf>
    <xf numFmtId="0" fontId="11" fillId="0" borderId="0" xfId="1">
      <alignment vertical="center"/>
    </xf>
    <xf numFmtId="0" fontId="0" fillId="3" borderId="0" xfId="0" applyFill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76199</xdr:colOff>
      <xdr:row>1</xdr:row>
      <xdr:rowOff>114300</xdr:rowOff>
    </xdr:from>
    <xdr:to>
      <xdr:col>11</xdr:col>
      <xdr:colOff>1237869</xdr:colOff>
      <xdr:row>12</xdr:row>
      <xdr:rowOff>76200</xdr:rowOff>
    </xdr:to>
    <xdr:pic>
      <xdr:nvPicPr>
        <xdr:cNvPr id="3" name="図 2" descr="https://ord.yahoo.co.jp/o/image/RV=1/RE=1531156864/RH=b3JkLnlhaG9vLmNvLmpw/RB=/RU=aHR0cDovL3d3dy5tZHBpLmNvbS9yZW1vdGVzZW5zaW5nL3JlbW90ZXNlbnNpbmctMDktMDA4NDgvYXJ0aWNsZV9kZXBsb3kvaHRtbC9pbWFnZXMvcmVtb3Rlc2Vuc2luZy0wOS0wMDg0OC1nMDAxLnBuZw--/RS=%5EADBzYAf2BQKNIkN23DjfJ5DD8z1b68-;_ylc=X3IDMgRmc3QDMARpZHgDMARvaWQDQU5kOUdjUnlSTHpSU3RCVlotOVVuVXlTQm1WRGJwLVg2SVNnSjFzdnpJaExRa0x1VHpTc2QtRUNYeVB1Y0VIUgRwA1lXeGxlRzVsZEEtLQRwb3MDNQRzZWMDc2h3BHNsawNyaQ--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399" y="285750"/>
          <a:ext cx="5262863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666750</xdr:colOff>
      <xdr:row>54</xdr:row>
      <xdr:rowOff>146960</xdr:rowOff>
    </xdr:from>
    <xdr:to>
      <xdr:col>7</xdr:col>
      <xdr:colOff>27215</xdr:colOff>
      <xdr:row>79</xdr:row>
      <xdr:rowOff>86009</xdr:rowOff>
    </xdr:to>
    <xdr:pic>
      <xdr:nvPicPr>
        <xdr:cNvPr id="4" name="図 3" descr="ã¯ãªãã¯ããã¨æ°ããã¦ã£ã³ãã¦ã§éãã¾ã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0161817"/>
          <a:ext cx="5592536" cy="4361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2</xdr:row>
      <xdr:rowOff>9525</xdr:rowOff>
    </xdr:from>
    <xdr:to>
      <xdr:col>17</xdr:col>
      <xdr:colOff>57150</xdr:colOff>
      <xdr:row>14</xdr:row>
      <xdr:rowOff>66675</xdr:rowOff>
    </xdr:to>
    <xdr:pic>
      <xdr:nvPicPr>
        <xdr:cNvPr id="2" name="図 1" descr="ã¯ãªãã¯ããã¨æ°ããã¦ã£ã³ãã¦ã§éãã¾ã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52425"/>
          <a:ext cx="447675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151644</xdr:colOff>
      <xdr:row>18</xdr:row>
      <xdr:rowOff>68034</xdr:rowOff>
    </xdr:from>
    <xdr:to>
      <xdr:col>16</xdr:col>
      <xdr:colOff>240478</xdr:colOff>
      <xdr:row>56</xdr:row>
      <xdr:rowOff>39063</xdr:rowOff>
    </xdr:to>
    <xdr:pic>
      <xdr:nvPicPr>
        <xdr:cNvPr id="4" name="図 3" descr="https://camo.qiitausercontent.com/ff212fe82d907d964f510c5a6e2a520d5cff80cb/68747470733a2f2f71696974612d696d6167652d73746f72652e73332e616d617a6f6e6177732e636f6d2f302f3232353438352f64633532343862382d303663622d396431652d343366342d6335303233373636303935322e706e6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787" y="3755570"/>
          <a:ext cx="6892405" cy="6692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hirotaka-hachiya.hatenablog.com/entry/2016/07/09/1221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opLeftCell="A28" zoomScale="70" zoomScaleNormal="70" workbookViewId="0">
      <selection activeCell="L40" sqref="L40:S56"/>
    </sheetView>
  </sheetViews>
  <sheetFormatPr defaultRowHeight="13.5" x14ac:dyDescent="0.15"/>
  <cols>
    <col min="2" max="2" width="19.25" customWidth="1"/>
    <col min="3" max="11" width="10.75" customWidth="1"/>
    <col min="12" max="12" width="16.25" bestFit="1" customWidth="1"/>
    <col min="13" max="13" width="9.25" bestFit="1" customWidth="1"/>
    <col min="14" max="18" width="11.25" bestFit="1" customWidth="1"/>
    <col min="19" max="19" width="9.25" bestFit="1" customWidth="1"/>
  </cols>
  <sheetData>
    <row r="1" spans="1:16" x14ac:dyDescent="0.15">
      <c r="A1" s="3" t="s">
        <v>0</v>
      </c>
      <c r="G1" s="13" t="s">
        <v>64</v>
      </c>
      <c r="P1" s="15" t="s">
        <v>82</v>
      </c>
    </row>
    <row r="2" spans="1:16" x14ac:dyDescent="0.15">
      <c r="A2" s="4"/>
      <c r="P2" t="s">
        <v>108</v>
      </c>
    </row>
    <row r="3" spans="1:16" x14ac:dyDescent="0.15">
      <c r="A3" s="5" t="s">
        <v>1</v>
      </c>
      <c r="P3" s="15" t="s">
        <v>83</v>
      </c>
    </row>
    <row r="4" spans="1:16" x14ac:dyDescent="0.15">
      <c r="A4" s="4"/>
      <c r="P4" s="15" t="s">
        <v>84</v>
      </c>
    </row>
    <row r="5" spans="1:16" x14ac:dyDescent="0.15">
      <c r="A5" s="5" t="s">
        <v>2</v>
      </c>
      <c r="P5" s="15" t="s">
        <v>85</v>
      </c>
    </row>
    <row r="6" spans="1:16" x14ac:dyDescent="0.15">
      <c r="A6" s="5" t="s">
        <v>3</v>
      </c>
      <c r="P6" s="15" t="s">
        <v>86</v>
      </c>
    </row>
    <row r="7" spans="1:16" x14ac:dyDescent="0.15">
      <c r="A7" s="5" t="s">
        <v>4</v>
      </c>
      <c r="P7" s="15" t="s">
        <v>87</v>
      </c>
    </row>
    <row r="8" spans="1:16" x14ac:dyDescent="0.15">
      <c r="A8" s="5" t="s">
        <v>5</v>
      </c>
      <c r="P8" s="15" t="s">
        <v>88</v>
      </c>
    </row>
    <row r="9" spans="1:16" x14ac:dyDescent="0.15">
      <c r="A9" s="5" t="s">
        <v>6</v>
      </c>
      <c r="P9" s="15" t="s">
        <v>89</v>
      </c>
    </row>
    <row r="10" spans="1:16" x14ac:dyDescent="0.15">
      <c r="A10" s="5" t="s">
        <v>7</v>
      </c>
      <c r="P10" s="15" t="s">
        <v>90</v>
      </c>
    </row>
    <row r="11" spans="1:16" x14ac:dyDescent="0.15">
      <c r="A11" s="5" t="s">
        <v>8</v>
      </c>
      <c r="P11" s="15" t="s">
        <v>91</v>
      </c>
    </row>
    <row r="12" spans="1:16" x14ac:dyDescent="0.15">
      <c r="A12" s="5" t="s">
        <v>9</v>
      </c>
      <c r="P12" s="15" t="s">
        <v>92</v>
      </c>
    </row>
    <row r="13" spans="1:16" x14ac:dyDescent="0.15">
      <c r="A13" s="5" t="s">
        <v>10</v>
      </c>
      <c r="P13" s="15" t="s">
        <v>93</v>
      </c>
    </row>
    <row r="14" spans="1:16" x14ac:dyDescent="0.15">
      <c r="A14" s="5" t="s">
        <v>11</v>
      </c>
      <c r="P14" s="15" t="s">
        <v>94</v>
      </c>
    </row>
    <row r="15" spans="1:16" x14ac:dyDescent="0.15">
      <c r="A15" s="5" t="s">
        <v>12</v>
      </c>
      <c r="G15" t="s">
        <v>74</v>
      </c>
      <c r="P15" s="15" t="s">
        <v>95</v>
      </c>
    </row>
    <row r="16" spans="1:16" x14ac:dyDescent="0.15">
      <c r="A16" s="5" t="s">
        <v>13</v>
      </c>
      <c r="G16" s="10" t="s">
        <v>75</v>
      </c>
      <c r="P16" s="15" t="s">
        <v>96</v>
      </c>
    </row>
    <row r="17" spans="1:16" x14ac:dyDescent="0.15">
      <c r="P17" s="15" t="s">
        <v>97</v>
      </c>
    </row>
    <row r="18" spans="1:16" x14ac:dyDescent="0.15">
      <c r="G18" t="s">
        <v>81</v>
      </c>
      <c r="P18" s="15" t="s">
        <v>98</v>
      </c>
    </row>
    <row r="19" spans="1:16" x14ac:dyDescent="0.15">
      <c r="P19" s="15" t="s">
        <v>99</v>
      </c>
    </row>
    <row r="20" spans="1:16" x14ac:dyDescent="0.15">
      <c r="P20" s="15" t="s">
        <v>100</v>
      </c>
    </row>
    <row r="21" spans="1:16" x14ac:dyDescent="0.15">
      <c r="B21" t="s">
        <v>14</v>
      </c>
      <c r="C21" t="s">
        <v>15</v>
      </c>
      <c r="P21" s="15" t="s">
        <v>101</v>
      </c>
    </row>
    <row r="22" spans="1:16" x14ac:dyDescent="0.15">
      <c r="B22" t="s">
        <v>16</v>
      </c>
      <c r="C22" t="s">
        <v>17</v>
      </c>
      <c r="P22" s="15" t="s">
        <v>102</v>
      </c>
    </row>
    <row r="23" spans="1:16" x14ac:dyDescent="0.15">
      <c r="B23" t="s">
        <v>18</v>
      </c>
      <c r="C23" t="s">
        <v>19</v>
      </c>
      <c r="P23" s="15" t="s">
        <v>103</v>
      </c>
    </row>
    <row r="24" spans="1:16" x14ac:dyDescent="0.15">
      <c r="B24" t="s">
        <v>20</v>
      </c>
      <c r="C24" t="s">
        <v>21</v>
      </c>
      <c r="P24" s="15" t="s">
        <v>104</v>
      </c>
    </row>
    <row r="25" spans="1:16" x14ac:dyDescent="0.15">
      <c r="B25" t="s">
        <v>22</v>
      </c>
      <c r="C25" t="s">
        <v>23</v>
      </c>
      <c r="P25" s="15" t="s">
        <v>105</v>
      </c>
    </row>
    <row r="26" spans="1:16" x14ac:dyDescent="0.15">
      <c r="B26" t="s">
        <v>24</v>
      </c>
      <c r="C26" t="s">
        <v>25</v>
      </c>
      <c r="P26" s="15" t="s">
        <v>106</v>
      </c>
    </row>
    <row r="27" spans="1:16" x14ac:dyDescent="0.15">
      <c r="B27" t="s">
        <v>26</v>
      </c>
      <c r="C27" t="s">
        <v>27</v>
      </c>
      <c r="P27" s="15" t="s">
        <v>107</v>
      </c>
    </row>
    <row r="28" spans="1:16" x14ac:dyDescent="0.15">
      <c r="B28" t="s">
        <v>28</v>
      </c>
      <c r="C28" t="s">
        <v>29</v>
      </c>
    </row>
    <row r="30" spans="1:16" ht="18.75" x14ac:dyDescent="0.15">
      <c r="A30" t="s">
        <v>67</v>
      </c>
      <c r="B30" s="9" t="s">
        <v>63</v>
      </c>
      <c r="C30" s="12" t="s">
        <v>65</v>
      </c>
    </row>
    <row r="31" spans="1:16" ht="18.75" x14ac:dyDescent="0.15">
      <c r="B31" s="9"/>
      <c r="C31" s="12" t="s">
        <v>72</v>
      </c>
    </row>
    <row r="32" spans="1:16" ht="18.75" x14ac:dyDescent="0.15">
      <c r="B32" s="8"/>
      <c r="C32" s="12" t="str">
        <f>"="&amp;FLOOR((227-11+2*0)/4,1)+1</f>
        <v>=55</v>
      </c>
    </row>
    <row r="33" spans="1:19" ht="18.75" x14ac:dyDescent="0.15">
      <c r="B33" s="6"/>
      <c r="C33" s="7"/>
    </row>
    <row r="34" spans="1:19" ht="18.75" x14ac:dyDescent="0.15">
      <c r="B34" s="6" t="s">
        <v>69</v>
      </c>
      <c r="C34" s="7"/>
    </row>
    <row r="35" spans="1:19" ht="18.75" x14ac:dyDescent="0.15">
      <c r="B35" s="6"/>
      <c r="C35" s="12" t="s">
        <v>73</v>
      </c>
    </row>
    <row r="36" spans="1:19" ht="18.75" x14ac:dyDescent="0.15">
      <c r="B36" s="6"/>
      <c r="C36" s="12" t="str">
        <f>"="&amp;96*3*(11*11+1)</f>
        <v>=35136</v>
      </c>
    </row>
    <row r="37" spans="1:19" ht="18.75" x14ac:dyDescent="0.15">
      <c r="B37" s="6" t="s">
        <v>76</v>
      </c>
      <c r="C37" s="12"/>
    </row>
    <row r="38" spans="1:19" ht="18.75" x14ac:dyDescent="0.15">
      <c r="B38" s="6"/>
      <c r="C38" s="12"/>
    </row>
    <row r="40" spans="1:19" ht="40.5" x14ac:dyDescent="0.15">
      <c r="B40" t="s">
        <v>30</v>
      </c>
      <c r="C40" t="s">
        <v>70</v>
      </c>
      <c r="D40" t="s">
        <v>71</v>
      </c>
      <c r="E40" t="s">
        <v>71</v>
      </c>
      <c r="F40" t="s">
        <v>71</v>
      </c>
      <c r="G40" t="s">
        <v>71</v>
      </c>
      <c r="H40" s="2" t="s">
        <v>77</v>
      </c>
      <c r="I40" t="s">
        <v>70</v>
      </c>
      <c r="L40" t="s">
        <v>30</v>
      </c>
      <c r="M40" t="s">
        <v>70</v>
      </c>
      <c r="N40" t="s">
        <v>71</v>
      </c>
      <c r="O40" t="s">
        <v>71</v>
      </c>
      <c r="P40" t="s">
        <v>71</v>
      </c>
      <c r="Q40" t="s">
        <v>71</v>
      </c>
      <c r="R40" s="2" t="s">
        <v>77</v>
      </c>
      <c r="S40" t="s">
        <v>70</v>
      </c>
    </row>
    <row r="41" spans="1:19" x14ac:dyDescent="0.15">
      <c r="A41" t="s">
        <v>66</v>
      </c>
      <c r="B41" t="s">
        <v>14</v>
      </c>
      <c r="C41" t="s">
        <v>16</v>
      </c>
      <c r="D41" s="10" t="s">
        <v>18</v>
      </c>
      <c r="E41" s="10" t="s">
        <v>20</v>
      </c>
      <c r="F41" s="10" t="s">
        <v>22</v>
      </c>
      <c r="G41" s="10" t="s">
        <v>24</v>
      </c>
      <c r="H41" s="10" t="s">
        <v>26</v>
      </c>
      <c r="I41" t="s">
        <v>68</v>
      </c>
      <c r="L41" t="s">
        <v>14</v>
      </c>
      <c r="M41" t="s">
        <v>16</v>
      </c>
      <c r="N41" s="10" t="s">
        <v>18</v>
      </c>
      <c r="O41" s="10" t="s">
        <v>20</v>
      </c>
      <c r="P41" s="10" t="s">
        <v>22</v>
      </c>
      <c r="Q41" s="10" t="s">
        <v>24</v>
      </c>
      <c r="R41" s="10" t="s">
        <v>26</v>
      </c>
      <c r="S41" t="s">
        <v>68</v>
      </c>
    </row>
    <row r="42" spans="1:19" x14ac:dyDescent="0.15">
      <c r="B42" t="s">
        <v>31</v>
      </c>
      <c r="D42" s="11">
        <v>3</v>
      </c>
      <c r="E42" s="11"/>
      <c r="F42" s="10"/>
      <c r="G42" s="10"/>
      <c r="H42" s="11">
        <v>227</v>
      </c>
      <c r="L42" t="s">
        <v>31</v>
      </c>
      <c r="N42" s="11">
        <v>3</v>
      </c>
      <c r="O42" s="11"/>
      <c r="P42" s="10"/>
      <c r="Q42" s="10"/>
      <c r="R42" s="10">
        <v>227</v>
      </c>
    </row>
    <row r="43" spans="1:19" x14ac:dyDescent="0.15">
      <c r="B43" t="s">
        <v>32</v>
      </c>
      <c r="C43">
        <v>227</v>
      </c>
      <c r="D43" s="11">
        <v>96</v>
      </c>
      <c r="E43" s="11">
        <v>11</v>
      </c>
      <c r="F43" s="10">
        <v>4</v>
      </c>
      <c r="G43" s="10">
        <v>0</v>
      </c>
      <c r="H43">
        <v>55</v>
      </c>
      <c r="I43">
        <v>35136</v>
      </c>
      <c r="L43" t="s">
        <v>32</v>
      </c>
      <c r="M43">
        <f>R42</f>
        <v>227</v>
      </c>
      <c r="N43" s="11">
        <v>96</v>
      </c>
      <c r="O43" s="11">
        <v>11</v>
      </c>
      <c r="P43" s="10">
        <v>4</v>
      </c>
      <c r="Q43" s="10">
        <v>0</v>
      </c>
      <c r="R43" s="1">
        <f>FLOOR((M43-O43+2*Q43)/P43,1)+1</f>
        <v>55</v>
      </c>
      <c r="S43" s="14">
        <f>N43*N42*(O43*O43+1)</f>
        <v>35136</v>
      </c>
    </row>
    <row r="44" spans="1:19" x14ac:dyDescent="0.15">
      <c r="B44" t="s">
        <v>33</v>
      </c>
      <c r="C44">
        <v>55</v>
      </c>
      <c r="D44" s="11">
        <v>96</v>
      </c>
      <c r="E44" s="11">
        <v>3</v>
      </c>
      <c r="F44" s="10">
        <v>2</v>
      </c>
      <c r="G44" s="10">
        <v>0</v>
      </c>
      <c r="H44">
        <v>27</v>
      </c>
      <c r="L44" t="s">
        <v>33</v>
      </c>
      <c r="M44">
        <f t="shared" ref="M44:M53" si="0">R43</f>
        <v>55</v>
      </c>
      <c r="N44" s="11">
        <v>96</v>
      </c>
      <c r="O44" s="11">
        <v>3</v>
      </c>
      <c r="P44" s="10">
        <v>2</v>
      </c>
      <c r="Q44" s="10">
        <v>0</v>
      </c>
      <c r="R44" s="1">
        <f t="shared" ref="R44:R50" si="1">FLOOR((M44-O44+2*Q44)/P44,1)+1</f>
        <v>27</v>
      </c>
      <c r="S44" s="14">
        <f t="shared" ref="S44:S50" si="2">N44*N43*(O44*O44+1)</f>
        <v>92160</v>
      </c>
    </row>
    <row r="45" spans="1:19" x14ac:dyDescent="0.15">
      <c r="B45" t="s">
        <v>34</v>
      </c>
      <c r="C45">
        <v>27</v>
      </c>
      <c r="D45" s="11">
        <v>256</v>
      </c>
      <c r="E45" s="11">
        <v>5</v>
      </c>
      <c r="F45" s="10">
        <v>1</v>
      </c>
      <c r="G45" s="10">
        <v>2</v>
      </c>
      <c r="H45">
        <v>27</v>
      </c>
      <c r="I45">
        <v>638976</v>
      </c>
      <c r="L45" t="s">
        <v>34</v>
      </c>
      <c r="M45">
        <f t="shared" si="0"/>
        <v>27</v>
      </c>
      <c r="N45" s="11">
        <v>256</v>
      </c>
      <c r="O45" s="11">
        <v>5</v>
      </c>
      <c r="P45" s="10">
        <v>1</v>
      </c>
      <c r="Q45" s="10">
        <v>2</v>
      </c>
      <c r="R45" s="1">
        <f t="shared" si="1"/>
        <v>27</v>
      </c>
      <c r="S45" s="14">
        <f t="shared" si="2"/>
        <v>638976</v>
      </c>
    </row>
    <row r="46" spans="1:19" x14ac:dyDescent="0.15">
      <c r="B46" t="s">
        <v>35</v>
      </c>
      <c r="C46">
        <v>27</v>
      </c>
      <c r="D46" s="11">
        <v>256</v>
      </c>
      <c r="E46" s="11">
        <v>3</v>
      </c>
      <c r="F46" s="10">
        <v>2</v>
      </c>
      <c r="G46" s="10">
        <v>0</v>
      </c>
      <c r="H46">
        <v>13</v>
      </c>
      <c r="L46" t="s">
        <v>35</v>
      </c>
      <c r="M46">
        <f t="shared" si="0"/>
        <v>27</v>
      </c>
      <c r="N46" s="11">
        <v>256</v>
      </c>
      <c r="O46" s="11">
        <v>3</v>
      </c>
      <c r="P46" s="10">
        <v>2</v>
      </c>
      <c r="Q46" s="10">
        <v>0</v>
      </c>
      <c r="R46" s="1">
        <f t="shared" si="1"/>
        <v>13</v>
      </c>
      <c r="S46" s="14">
        <f t="shared" si="2"/>
        <v>655360</v>
      </c>
    </row>
    <row r="47" spans="1:19" x14ac:dyDescent="0.15">
      <c r="B47" t="s">
        <v>36</v>
      </c>
      <c r="C47">
        <v>13</v>
      </c>
      <c r="D47" s="11">
        <v>384</v>
      </c>
      <c r="E47" s="11">
        <v>3</v>
      </c>
      <c r="F47" s="10">
        <v>1</v>
      </c>
      <c r="G47" s="10">
        <v>1</v>
      </c>
      <c r="H47">
        <v>13</v>
      </c>
      <c r="I47">
        <v>983040</v>
      </c>
      <c r="L47" t="s">
        <v>36</v>
      </c>
      <c r="M47">
        <f t="shared" si="0"/>
        <v>13</v>
      </c>
      <c r="N47" s="11">
        <v>384</v>
      </c>
      <c r="O47" s="11">
        <v>3</v>
      </c>
      <c r="P47" s="10">
        <v>1</v>
      </c>
      <c r="Q47" s="10">
        <v>1</v>
      </c>
      <c r="R47" s="1">
        <f t="shared" si="1"/>
        <v>13</v>
      </c>
      <c r="S47" s="14">
        <f t="shared" si="2"/>
        <v>983040</v>
      </c>
    </row>
    <row r="48" spans="1:19" x14ac:dyDescent="0.15">
      <c r="B48" t="s">
        <v>37</v>
      </c>
      <c r="C48">
        <v>13</v>
      </c>
      <c r="D48" s="11">
        <v>384</v>
      </c>
      <c r="E48" s="11">
        <v>3</v>
      </c>
      <c r="F48" s="10">
        <v>1</v>
      </c>
      <c r="G48" s="10">
        <v>1</v>
      </c>
      <c r="H48">
        <v>13</v>
      </c>
      <c r="I48">
        <v>1474560</v>
      </c>
      <c r="L48" t="s">
        <v>37</v>
      </c>
      <c r="M48">
        <f t="shared" si="0"/>
        <v>13</v>
      </c>
      <c r="N48" s="11">
        <v>384</v>
      </c>
      <c r="O48" s="11">
        <v>3</v>
      </c>
      <c r="P48" s="10">
        <v>1</v>
      </c>
      <c r="Q48" s="10">
        <v>1</v>
      </c>
      <c r="R48" s="1">
        <f t="shared" si="1"/>
        <v>13</v>
      </c>
      <c r="S48" s="14">
        <f t="shared" si="2"/>
        <v>1474560</v>
      </c>
    </row>
    <row r="49" spans="2:19" x14ac:dyDescent="0.15">
      <c r="B49" t="s">
        <v>38</v>
      </c>
      <c r="C49">
        <v>13</v>
      </c>
      <c r="D49" s="11">
        <v>256</v>
      </c>
      <c r="E49" s="11">
        <v>3</v>
      </c>
      <c r="F49" s="10">
        <v>1</v>
      </c>
      <c r="G49" s="10">
        <v>1</v>
      </c>
      <c r="H49">
        <v>13</v>
      </c>
      <c r="I49">
        <v>983040</v>
      </c>
      <c r="L49" t="s">
        <v>38</v>
      </c>
      <c r="M49">
        <f t="shared" si="0"/>
        <v>13</v>
      </c>
      <c r="N49" s="11">
        <v>256</v>
      </c>
      <c r="O49" s="11">
        <v>3</v>
      </c>
      <c r="P49" s="10">
        <v>1</v>
      </c>
      <c r="Q49" s="10">
        <v>1</v>
      </c>
      <c r="R49" s="1">
        <f t="shared" si="1"/>
        <v>13</v>
      </c>
      <c r="S49" s="14">
        <f t="shared" si="2"/>
        <v>983040</v>
      </c>
    </row>
    <row r="50" spans="2:19" x14ac:dyDescent="0.15">
      <c r="B50" t="s">
        <v>39</v>
      </c>
      <c r="C50">
        <v>13</v>
      </c>
      <c r="D50" s="11">
        <v>256</v>
      </c>
      <c r="E50" s="11">
        <v>3</v>
      </c>
      <c r="F50" s="10">
        <v>2</v>
      </c>
      <c r="G50" s="10">
        <v>0</v>
      </c>
      <c r="H50">
        <v>6</v>
      </c>
      <c r="L50" t="s">
        <v>39</v>
      </c>
      <c r="M50">
        <f t="shared" si="0"/>
        <v>13</v>
      </c>
      <c r="N50" s="11">
        <v>256</v>
      </c>
      <c r="O50" s="11">
        <v>3</v>
      </c>
      <c r="P50" s="10">
        <v>2</v>
      </c>
      <c r="Q50" s="10">
        <v>0</v>
      </c>
      <c r="R50" s="1">
        <f t="shared" si="1"/>
        <v>6</v>
      </c>
      <c r="S50" s="14">
        <f t="shared" si="2"/>
        <v>655360</v>
      </c>
    </row>
    <row r="51" spans="2:19" x14ac:dyDescent="0.15">
      <c r="B51" s="2" t="s">
        <v>78</v>
      </c>
      <c r="C51">
        <v>9216</v>
      </c>
      <c r="H51" s="10">
        <v>4096</v>
      </c>
      <c r="I51">
        <v>37748736</v>
      </c>
      <c r="L51" s="2" t="s">
        <v>78</v>
      </c>
      <c r="M51" s="14">
        <f>R50*R50*N50</f>
        <v>9216</v>
      </c>
      <c r="R51" s="10">
        <v>4096</v>
      </c>
    </row>
    <row r="52" spans="2:19" x14ac:dyDescent="0.15">
      <c r="B52" s="2" t="s">
        <v>79</v>
      </c>
      <c r="C52">
        <v>4096</v>
      </c>
      <c r="H52" s="10">
        <v>4096</v>
      </c>
      <c r="I52">
        <v>16777216</v>
      </c>
      <c r="L52" s="2" t="s">
        <v>79</v>
      </c>
      <c r="M52">
        <f t="shared" si="0"/>
        <v>4096</v>
      </c>
      <c r="R52" s="10">
        <v>4096</v>
      </c>
    </row>
    <row r="53" spans="2:19" x14ac:dyDescent="0.15">
      <c r="B53" t="s">
        <v>80</v>
      </c>
      <c r="C53">
        <v>4096</v>
      </c>
      <c r="H53" s="10">
        <v>1000</v>
      </c>
      <c r="I53">
        <v>4096000</v>
      </c>
      <c r="L53" t="s">
        <v>80</v>
      </c>
      <c r="M53">
        <f t="shared" si="0"/>
        <v>4096</v>
      </c>
      <c r="R53" s="10">
        <v>1000</v>
      </c>
    </row>
    <row r="54" spans="2:19" x14ac:dyDescent="0.15">
      <c r="H54" t="s">
        <v>43</v>
      </c>
      <c r="I54">
        <v>62736704</v>
      </c>
    </row>
    <row r="82" spans="2:9" x14ac:dyDescent="0.15">
      <c r="B82" t="s">
        <v>44</v>
      </c>
    </row>
    <row r="83" spans="2:9" x14ac:dyDescent="0.15">
      <c r="B83" t="s">
        <v>14</v>
      </c>
      <c r="C83" t="s">
        <v>16</v>
      </c>
      <c r="D83" t="s">
        <v>18</v>
      </c>
      <c r="E83" t="s">
        <v>20</v>
      </c>
      <c r="F83" t="s">
        <v>22</v>
      </c>
      <c r="G83" t="s">
        <v>24</v>
      </c>
      <c r="H83" t="s">
        <v>26</v>
      </c>
      <c r="I83" t="s">
        <v>28</v>
      </c>
    </row>
    <row r="84" spans="2:9" x14ac:dyDescent="0.15">
      <c r="B84" t="s">
        <v>31</v>
      </c>
      <c r="D84">
        <v>3</v>
      </c>
      <c r="H84">
        <v>224</v>
      </c>
    </row>
    <row r="85" spans="2:9" x14ac:dyDescent="0.15">
      <c r="B85" t="s">
        <v>45</v>
      </c>
      <c r="C85">
        <v>224</v>
      </c>
      <c r="D85">
        <v>64</v>
      </c>
      <c r="E85">
        <v>3</v>
      </c>
      <c r="F85">
        <v>1</v>
      </c>
      <c r="G85">
        <v>1</v>
      </c>
      <c r="H85">
        <v>224</v>
      </c>
      <c r="I85">
        <v>1920</v>
      </c>
    </row>
    <row r="86" spans="2:9" x14ac:dyDescent="0.15">
      <c r="B86" t="s">
        <v>46</v>
      </c>
      <c r="C86">
        <v>224</v>
      </c>
      <c r="D86">
        <v>64</v>
      </c>
      <c r="E86">
        <v>3</v>
      </c>
      <c r="F86">
        <v>1</v>
      </c>
      <c r="G86">
        <v>1</v>
      </c>
      <c r="H86">
        <v>224</v>
      </c>
      <c r="I86">
        <v>40960</v>
      </c>
    </row>
    <row r="87" spans="2:9" x14ac:dyDescent="0.15">
      <c r="B87" t="s">
        <v>33</v>
      </c>
      <c r="C87">
        <v>224</v>
      </c>
      <c r="D87">
        <v>64</v>
      </c>
      <c r="E87">
        <v>2</v>
      </c>
      <c r="F87">
        <v>2</v>
      </c>
      <c r="G87">
        <v>0</v>
      </c>
      <c r="H87">
        <v>112</v>
      </c>
    </row>
    <row r="88" spans="2:9" x14ac:dyDescent="0.15">
      <c r="B88" t="s">
        <v>47</v>
      </c>
      <c r="C88">
        <v>112</v>
      </c>
      <c r="D88">
        <v>128</v>
      </c>
      <c r="E88">
        <v>3</v>
      </c>
      <c r="F88">
        <v>1</v>
      </c>
      <c r="G88">
        <v>1</v>
      </c>
      <c r="H88">
        <v>112</v>
      </c>
      <c r="I88">
        <v>81920</v>
      </c>
    </row>
    <row r="89" spans="2:9" x14ac:dyDescent="0.15">
      <c r="B89" t="s">
        <v>48</v>
      </c>
      <c r="C89">
        <v>112</v>
      </c>
      <c r="D89">
        <v>128</v>
      </c>
      <c r="E89">
        <v>3</v>
      </c>
      <c r="F89">
        <v>1</v>
      </c>
      <c r="G89">
        <v>1</v>
      </c>
      <c r="H89">
        <v>112</v>
      </c>
      <c r="I89">
        <v>163840</v>
      </c>
    </row>
    <row r="90" spans="2:9" x14ac:dyDescent="0.15">
      <c r="B90" t="s">
        <v>35</v>
      </c>
      <c r="C90">
        <v>112</v>
      </c>
      <c r="D90">
        <v>128</v>
      </c>
      <c r="E90">
        <v>2</v>
      </c>
      <c r="F90">
        <v>2</v>
      </c>
      <c r="G90">
        <v>0</v>
      </c>
      <c r="H90">
        <v>56</v>
      </c>
    </row>
    <row r="91" spans="2:9" x14ac:dyDescent="0.15">
      <c r="B91" t="s">
        <v>49</v>
      </c>
      <c r="C91">
        <v>56</v>
      </c>
      <c r="D91">
        <v>256</v>
      </c>
      <c r="E91">
        <v>3</v>
      </c>
      <c r="F91">
        <v>1</v>
      </c>
      <c r="G91">
        <v>1</v>
      </c>
      <c r="H91">
        <v>56</v>
      </c>
      <c r="I91">
        <v>327680</v>
      </c>
    </row>
    <row r="92" spans="2:9" x14ac:dyDescent="0.15">
      <c r="B92" t="s">
        <v>50</v>
      </c>
      <c r="C92">
        <v>56</v>
      </c>
      <c r="D92">
        <v>256</v>
      </c>
      <c r="E92">
        <v>3</v>
      </c>
      <c r="F92">
        <v>1</v>
      </c>
      <c r="G92">
        <v>1</v>
      </c>
      <c r="H92">
        <v>56</v>
      </c>
      <c r="I92">
        <v>655360</v>
      </c>
    </row>
    <row r="93" spans="2:9" x14ac:dyDescent="0.15">
      <c r="B93" t="s">
        <v>51</v>
      </c>
      <c r="C93">
        <v>56</v>
      </c>
      <c r="D93">
        <v>256</v>
      </c>
      <c r="E93">
        <v>3</v>
      </c>
      <c r="F93">
        <v>1</v>
      </c>
      <c r="G93">
        <v>1</v>
      </c>
      <c r="H93">
        <v>56</v>
      </c>
      <c r="I93">
        <v>655360</v>
      </c>
    </row>
    <row r="94" spans="2:9" x14ac:dyDescent="0.15">
      <c r="B94" t="s">
        <v>52</v>
      </c>
      <c r="C94">
        <v>56</v>
      </c>
      <c r="D94">
        <v>256</v>
      </c>
      <c r="E94">
        <v>3</v>
      </c>
      <c r="F94">
        <v>1</v>
      </c>
      <c r="G94">
        <v>1</v>
      </c>
      <c r="H94">
        <v>56</v>
      </c>
      <c r="I94">
        <v>655360</v>
      </c>
    </row>
    <row r="95" spans="2:9" x14ac:dyDescent="0.15">
      <c r="B95" t="s">
        <v>53</v>
      </c>
      <c r="C95">
        <v>56</v>
      </c>
      <c r="D95">
        <v>256</v>
      </c>
      <c r="E95">
        <v>2</v>
      </c>
      <c r="F95">
        <v>2</v>
      </c>
      <c r="G95">
        <v>0</v>
      </c>
      <c r="H95">
        <v>28</v>
      </c>
    </row>
    <row r="96" spans="2:9" x14ac:dyDescent="0.15">
      <c r="B96" t="s">
        <v>54</v>
      </c>
      <c r="C96">
        <v>28</v>
      </c>
      <c r="D96">
        <v>512</v>
      </c>
      <c r="E96">
        <v>3</v>
      </c>
      <c r="F96">
        <v>1</v>
      </c>
      <c r="G96">
        <v>1</v>
      </c>
      <c r="H96">
        <v>28</v>
      </c>
      <c r="I96">
        <v>1310720</v>
      </c>
    </row>
    <row r="97" spans="2:9" x14ac:dyDescent="0.15">
      <c r="B97" t="s">
        <v>55</v>
      </c>
      <c r="C97">
        <v>28</v>
      </c>
      <c r="D97">
        <v>512</v>
      </c>
      <c r="E97">
        <v>3</v>
      </c>
      <c r="F97">
        <v>1</v>
      </c>
      <c r="G97">
        <v>1</v>
      </c>
      <c r="H97">
        <v>28</v>
      </c>
      <c r="I97">
        <v>2621440</v>
      </c>
    </row>
    <row r="98" spans="2:9" x14ac:dyDescent="0.15">
      <c r="B98" t="s">
        <v>56</v>
      </c>
      <c r="C98">
        <v>28</v>
      </c>
      <c r="D98">
        <v>512</v>
      </c>
      <c r="E98">
        <v>3</v>
      </c>
      <c r="F98">
        <v>1</v>
      </c>
      <c r="G98">
        <v>1</v>
      </c>
      <c r="H98">
        <v>28</v>
      </c>
      <c r="I98">
        <v>2621440</v>
      </c>
    </row>
    <row r="99" spans="2:9" x14ac:dyDescent="0.15">
      <c r="B99" t="s">
        <v>57</v>
      </c>
      <c r="C99">
        <v>28</v>
      </c>
      <c r="D99">
        <v>512</v>
      </c>
      <c r="E99">
        <v>3</v>
      </c>
      <c r="F99">
        <v>1</v>
      </c>
      <c r="G99">
        <v>1</v>
      </c>
      <c r="H99">
        <v>28</v>
      </c>
      <c r="I99">
        <v>2621440</v>
      </c>
    </row>
    <row r="100" spans="2:9" x14ac:dyDescent="0.15">
      <c r="B100" t="s">
        <v>58</v>
      </c>
      <c r="C100">
        <v>28</v>
      </c>
      <c r="D100">
        <v>512</v>
      </c>
      <c r="E100">
        <v>2</v>
      </c>
      <c r="F100">
        <v>2</v>
      </c>
      <c r="G100">
        <v>0</v>
      </c>
      <c r="H100">
        <v>14</v>
      </c>
    </row>
    <row r="101" spans="2:9" x14ac:dyDescent="0.15">
      <c r="B101" t="s">
        <v>59</v>
      </c>
      <c r="C101">
        <v>14</v>
      </c>
      <c r="D101">
        <v>512</v>
      </c>
      <c r="E101">
        <v>3</v>
      </c>
      <c r="F101">
        <v>1</v>
      </c>
      <c r="G101">
        <v>1</v>
      </c>
      <c r="H101">
        <v>14</v>
      </c>
      <c r="I101">
        <v>2621440</v>
      </c>
    </row>
    <row r="102" spans="2:9" x14ac:dyDescent="0.15">
      <c r="B102" t="s">
        <v>60</v>
      </c>
      <c r="C102">
        <v>14</v>
      </c>
      <c r="D102">
        <v>512</v>
      </c>
      <c r="E102">
        <v>3</v>
      </c>
      <c r="F102">
        <v>1</v>
      </c>
      <c r="G102">
        <v>1</v>
      </c>
      <c r="H102">
        <v>14</v>
      </c>
      <c r="I102">
        <v>2621440</v>
      </c>
    </row>
    <row r="103" spans="2:9" x14ac:dyDescent="0.15">
      <c r="B103" t="s">
        <v>61</v>
      </c>
      <c r="C103">
        <v>14</v>
      </c>
      <c r="D103">
        <v>512</v>
      </c>
      <c r="E103">
        <v>3</v>
      </c>
      <c r="F103">
        <v>1</v>
      </c>
      <c r="G103">
        <v>1</v>
      </c>
      <c r="H103">
        <v>14</v>
      </c>
      <c r="I103">
        <v>2621440</v>
      </c>
    </row>
    <row r="104" spans="2:9" x14ac:dyDescent="0.15">
      <c r="B104" t="s">
        <v>62</v>
      </c>
      <c r="C104">
        <v>14</v>
      </c>
      <c r="D104">
        <v>512</v>
      </c>
      <c r="E104">
        <v>3</v>
      </c>
      <c r="F104">
        <v>1</v>
      </c>
      <c r="G104">
        <v>1</v>
      </c>
      <c r="H104">
        <v>14</v>
      </c>
      <c r="I104">
        <v>2621440</v>
      </c>
    </row>
    <row r="105" spans="2:9" x14ac:dyDescent="0.15">
      <c r="B105" t="s">
        <v>39</v>
      </c>
      <c r="C105">
        <v>14</v>
      </c>
      <c r="D105">
        <v>512</v>
      </c>
      <c r="E105">
        <v>2</v>
      </c>
      <c r="F105">
        <v>2</v>
      </c>
      <c r="G105">
        <v>0</v>
      </c>
      <c r="H105">
        <v>7</v>
      </c>
    </row>
    <row r="106" spans="2:9" x14ac:dyDescent="0.15">
      <c r="B106" t="s">
        <v>40</v>
      </c>
      <c r="C106">
        <v>25088</v>
      </c>
      <c r="H106">
        <v>4096</v>
      </c>
      <c r="I106">
        <v>102760448</v>
      </c>
    </row>
    <row r="107" spans="2:9" x14ac:dyDescent="0.15">
      <c r="B107" t="s">
        <v>41</v>
      </c>
      <c r="C107">
        <v>4096</v>
      </c>
      <c r="H107">
        <v>4096</v>
      </c>
      <c r="I107">
        <v>16777216</v>
      </c>
    </row>
    <row r="108" spans="2:9" x14ac:dyDescent="0.15">
      <c r="B108" t="s">
        <v>42</v>
      </c>
      <c r="C108">
        <v>4096</v>
      </c>
      <c r="H108">
        <v>1000</v>
      </c>
      <c r="I108">
        <v>4096000</v>
      </c>
    </row>
    <row r="109" spans="2:9" x14ac:dyDescent="0.15">
      <c r="H109" t="s">
        <v>43</v>
      </c>
      <c r="I109">
        <v>143294464</v>
      </c>
    </row>
  </sheetData>
  <phoneticPr fontId="2"/>
  <hyperlinks>
    <hyperlink ref="G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34" zoomScale="70" zoomScaleNormal="70" workbookViewId="0">
      <selection activeCell="L78" sqref="L78"/>
    </sheetView>
  </sheetViews>
  <sheetFormatPr defaultRowHeight="13.5" x14ac:dyDescent="0.15"/>
  <sheetData>
    <row r="1" spans="1:9" x14ac:dyDescent="0.15">
      <c r="A1" t="s">
        <v>109</v>
      </c>
    </row>
    <row r="5" spans="1:9" ht="54" x14ac:dyDescent="0.15">
      <c r="A5" t="s">
        <v>110</v>
      </c>
      <c r="B5" t="s">
        <v>70</v>
      </c>
      <c r="C5" t="s">
        <v>71</v>
      </c>
      <c r="D5" t="s">
        <v>71</v>
      </c>
      <c r="E5" t="s">
        <v>71</v>
      </c>
      <c r="F5" t="s">
        <v>71</v>
      </c>
      <c r="G5" s="2" t="s">
        <v>77</v>
      </c>
      <c r="H5" t="s">
        <v>70</v>
      </c>
    </row>
    <row r="6" spans="1:9" x14ac:dyDescent="0.15">
      <c r="A6" t="s">
        <v>14</v>
      </c>
      <c r="B6" t="s">
        <v>16</v>
      </c>
      <c r="C6" s="10" t="s">
        <v>18</v>
      </c>
      <c r="D6" s="10" t="s">
        <v>20</v>
      </c>
      <c r="E6" s="10" t="s">
        <v>22</v>
      </c>
      <c r="F6" s="10" t="s">
        <v>24</v>
      </c>
      <c r="G6" s="10" t="s">
        <v>26</v>
      </c>
      <c r="H6" t="s">
        <v>68</v>
      </c>
    </row>
    <row r="7" spans="1:9" x14ac:dyDescent="0.15">
      <c r="A7" t="s">
        <v>31</v>
      </c>
      <c r="C7" s="11">
        <v>3</v>
      </c>
      <c r="D7" s="11"/>
      <c r="E7" s="10"/>
      <c r="F7" s="10"/>
      <c r="G7" s="10">
        <v>227</v>
      </c>
    </row>
    <row r="8" spans="1:9" x14ac:dyDescent="0.15">
      <c r="A8" t="s">
        <v>32</v>
      </c>
      <c r="B8">
        <f>G7</f>
        <v>227</v>
      </c>
      <c r="C8" s="11">
        <v>96</v>
      </c>
      <c r="D8" s="11">
        <v>11</v>
      </c>
      <c r="E8" s="10">
        <v>4</v>
      </c>
      <c r="F8" s="10">
        <v>0</v>
      </c>
      <c r="G8" s="1">
        <f>FLOOR((B8-D8+2*F8)/E8,1)+1</f>
        <v>55</v>
      </c>
      <c r="H8" s="14">
        <f>C8*C7*(D8*D8+1)</f>
        <v>35136</v>
      </c>
      <c r="I8" t="s">
        <v>111</v>
      </c>
    </row>
    <row r="9" spans="1:9" x14ac:dyDescent="0.15">
      <c r="A9" t="s">
        <v>33</v>
      </c>
      <c r="B9">
        <f t="shared" ref="B9:B18" si="0">G8</f>
        <v>55</v>
      </c>
      <c r="C9" s="11">
        <v>96</v>
      </c>
      <c r="D9" s="11">
        <v>3</v>
      </c>
      <c r="E9" s="10">
        <v>2</v>
      </c>
      <c r="F9" s="10">
        <v>0</v>
      </c>
      <c r="G9" s="1">
        <f t="shared" ref="G9:G15" si="1">FLOOR((B9-D9+2*F9)/E9,1)+1</f>
        <v>27</v>
      </c>
      <c r="H9" s="14">
        <f t="shared" ref="H9:H15" si="2">C9*C8*(D9*D9+1)</f>
        <v>92160</v>
      </c>
    </row>
    <row r="10" spans="1:9" x14ac:dyDescent="0.15">
      <c r="A10" t="s">
        <v>34</v>
      </c>
      <c r="B10">
        <f t="shared" si="0"/>
        <v>27</v>
      </c>
      <c r="C10" s="11">
        <v>256</v>
      </c>
      <c r="D10" s="11">
        <v>5</v>
      </c>
      <c r="E10" s="10">
        <v>1</v>
      </c>
      <c r="F10" s="10">
        <v>2</v>
      </c>
      <c r="G10" s="1">
        <f t="shared" si="1"/>
        <v>27</v>
      </c>
      <c r="H10" s="14">
        <f t="shared" si="2"/>
        <v>638976</v>
      </c>
    </row>
    <row r="11" spans="1:9" x14ac:dyDescent="0.15">
      <c r="A11" t="s">
        <v>35</v>
      </c>
      <c r="B11">
        <f t="shared" si="0"/>
        <v>27</v>
      </c>
      <c r="C11" s="11">
        <v>256</v>
      </c>
      <c r="D11" s="11">
        <v>3</v>
      </c>
      <c r="E11" s="10">
        <v>2</v>
      </c>
      <c r="F11" s="10">
        <v>0</v>
      </c>
      <c r="G11" s="1">
        <f t="shared" si="1"/>
        <v>13</v>
      </c>
      <c r="H11" s="14">
        <f t="shared" si="2"/>
        <v>655360</v>
      </c>
    </row>
    <row r="12" spans="1:9" x14ac:dyDescent="0.15">
      <c r="A12" t="s">
        <v>36</v>
      </c>
      <c r="B12">
        <f t="shared" si="0"/>
        <v>13</v>
      </c>
      <c r="C12" s="11">
        <v>384</v>
      </c>
      <c r="D12" s="11">
        <v>3</v>
      </c>
      <c r="E12" s="10">
        <v>1</v>
      </c>
      <c r="F12" s="10">
        <v>1</v>
      </c>
      <c r="G12" s="1">
        <f t="shared" si="1"/>
        <v>13</v>
      </c>
      <c r="H12" s="14">
        <f t="shared" si="2"/>
        <v>983040</v>
      </c>
    </row>
    <row r="13" spans="1:9" x14ac:dyDescent="0.15">
      <c r="A13" t="s">
        <v>37</v>
      </c>
      <c r="B13">
        <f t="shared" si="0"/>
        <v>13</v>
      </c>
      <c r="C13" s="11">
        <v>384</v>
      </c>
      <c r="D13" s="11">
        <v>3</v>
      </c>
      <c r="E13" s="10">
        <v>1</v>
      </c>
      <c r="F13" s="10">
        <v>1</v>
      </c>
      <c r="G13" s="1">
        <f t="shared" si="1"/>
        <v>13</v>
      </c>
      <c r="H13" s="14">
        <f t="shared" si="2"/>
        <v>1474560</v>
      </c>
    </row>
    <row r="14" spans="1:9" x14ac:dyDescent="0.15">
      <c r="A14" t="s">
        <v>38</v>
      </c>
      <c r="B14">
        <f t="shared" si="0"/>
        <v>13</v>
      </c>
      <c r="C14" s="11">
        <v>256</v>
      </c>
      <c r="D14" s="11">
        <v>3</v>
      </c>
      <c r="E14" s="10">
        <v>1</v>
      </c>
      <c r="F14" s="10">
        <v>1</v>
      </c>
      <c r="G14" s="1">
        <f t="shared" si="1"/>
        <v>13</v>
      </c>
      <c r="H14" s="14">
        <f t="shared" si="2"/>
        <v>983040</v>
      </c>
    </row>
    <row r="15" spans="1:9" x14ac:dyDescent="0.15">
      <c r="A15" t="s">
        <v>39</v>
      </c>
      <c r="B15">
        <f t="shared" si="0"/>
        <v>13</v>
      </c>
      <c r="C15" s="11">
        <v>256</v>
      </c>
      <c r="D15" s="11">
        <v>3</v>
      </c>
      <c r="E15" s="10">
        <v>2</v>
      </c>
      <c r="F15" s="10">
        <v>0</v>
      </c>
      <c r="G15" s="1">
        <f t="shared" si="1"/>
        <v>6</v>
      </c>
      <c r="H15" s="14">
        <f t="shared" si="2"/>
        <v>655360</v>
      </c>
    </row>
    <row r="16" spans="1:9" x14ac:dyDescent="0.15">
      <c r="A16" s="2" t="s">
        <v>112</v>
      </c>
      <c r="B16" s="14">
        <f>G15*G15*C15</f>
        <v>9216</v>
      </c>
      <c r="G16" s="10">
        <v>4096</v>
      </c>
      <c r="I16" t="s">
        <v>116</v>
      </c>
    </row>
    <row r="17" spans="1:17" x14ac:dyDescent="0.15">
      <c r="A17" s="2" t="s">
        <v>113</v>
      </c>
      <c r="B17">
        <f t="shared" si="0"/>
        <v>4096</v>
      </c>
      <c r="G17" s="10">
        <v>4096</v>
      </c>
      <c r="I17" t="s">
        <v>116</v>
      </c>
    </row>
    <row r="18" spans="1:17" x14ac:dyDescent="0.15">
      <c r="A18" t="s">
        <v>114</v>
      </c>
      <c r="B18">
        <f t="shared" si="0"/>
        <v>4096</v>
      </c>
      <c r="G18" s="10">
        <v>1000</v>
      </c>
      <c r="I18" t="s">
        <v>115</v>
      </c>
      <c r="Q18" s="16" t="s">
        <v>117</v>
      </c>
    </row>
    <row r="20" spans="1:17" x14ac:dyDescent="0.15">
      <c r="Q20" s="16" t="s">
        <v>118</v>
      </c>
    </row>
    <row r="21" spans="1:17" x14ac:dyDescent="0.15">
      <c r="Q21" s="16" t="s">
        <v>119</v>
      </c>
    </row>
    <row r="22" spans="1:17" x14ac:dyDescent="0.15">
      <c r="Q22" s="16" t="s">
        <v>120</v>
      </c>
    </row>
    <row r="23" spans="1:17" x14ac:dyDescent="0.15">
      <c r="Q23" s="16" t="s">
        <v>121</v>
      </c>
    </row>
    <row r="24" spans="1:17" x14ac:dyDescent="0.15">
      <c r="Q24" s="16" t="s">
        <v>122</v>
      </c>
    </row>
    <row r="25" spans="1:17" x14ac:dyDescent="0.15">
      <c r="Q25" s="16" t="s">
        <v>123</v>
      </c>
    </row>
    <row r="26" spans="1:17" x14ac:dyDescent="0.15">
      <c r="Q26" s="16" t="s">
        <v>124</v>
      </c>
    </row>
    <row r="27" spans="1:17" x14ac:dyDescent="0.15">
      <c r="Q27" s="16" t="s">
        <v>125</v>
      </c>
    </row>
    <row r="28" spans="1:17" x14ac:dyDescent="0.15">
      <c r="Q28" s="16" t="s">
        <v>126</v>
      </c>
    </row>
    <row r="29" spans="1:17" x14ac:dyDescent="0.15">
      <c r="Q29" s="16" t="s">
        <v>127</v>
      </c>
    </row>
    <row r="30" spans="1:17" x14ac:dyDescent="0.15">
      <c r="Q30" s="16" t="s">
        <v>128</v>
      </c>
    </row>
    <row r="31" spans="1:17" x14ac:dyDescent="0.15">
      <c r="Q31" s="16" t="s">
        <v>129</v>
      </c>
    </row>
    <row r="32" spans="1:17" x14ac:dyDescent="0.15">
      <c r="Q32" s="16" t="s">
        <v>130</v>
      </c>
    </row>
    <row r="33" spans="17:17" x14ac:dyDescent="0.15">
      <c r="Q33" s="16" t="s">
        <v>131</v>
      </c>
    </row>
    <row r="34" spans="17:17" x14ac:dyDescent="0.15">
      <c r="Q34" s="16" t="s">
        <v>132</v>
      </c>
    </row>
    <row r="35" spans="17:17" x14ac:dyDescent="0.15">
      <c r="Q35" s="16" t="s">
        <v>133</v>
      </c>
    </row>
    <row r="36" spans="17:17" x14ac:dyDescent="0.15">
      <c r="Q36" s="16" t="s">
        <v>134</v>
      </c>
    </row>
    <row r="37" spans="17:17" x14ac:dyDescent="0.15">
      <c r="Q37" s="16" t="s">
        <v>135</v>
      </c>
    </row>
    <row r="38" spans="17:17" x14ac:dyDescent="0.15">
      <c r="Q38" s="16" t="s">
        <v>136</v>
      </c>
    </row>
    <row r="39" spans="17:17" x14ac:dyDescent="0.15">
      <c r="Q39" s="16" t="s">
        <v>137</v>
      </c>
    </row>
    <row r="40" spans="17:17" x14ac:dyDescent="0.15">
      <c r="Q40" s="16" t="s">
        <v>138</v>
      </c>
    </row>
    <row r="41" spans="17:17" x14ac:dyDescent="0.15">
      <c r="Q41" s="16" t="s">
        <v>139</v>
      </c>
    </row>
    <row r="42" spans="17:17" x14ac:dyDescent="0.15">
      <c r="Q42" s="16" t="s">
        <v>140</v>
      </c>
    </row>
    <row r="43" spans="17:17" x14ac:dyDescent="0.15">
      <c r="Q43" s="16" t="s">
        <v>141</v>
      </c>
    </row>
    <row r="44" spans="17:17" x14ac:dyDescent="0.15">
      <c r="Q44" s="16" t="s">
        <v>142</v>
      </c>
    </row>
    <row r="45" spans="17:17" x14ac:dyDescent="0.15">
      <c r="Q45" s="16" t="s">
        <v>143</v>
      </c>
    </row>
    <row r="46" spans="17:17" x14ac:dyDescent="0.15">
      <c r="Q46" s="16" t="s">
        <v>144</v>
      </c>
    </row>
    <row r="47" spans="17:17" x14ac:dyDescent="0.15">
      <c r="Q47" s="16" t="s">
        <v>145</v>
      </c>
    </row>
    <row r="48" spans="17:17" x14ac:dyDescent="0.15">
      <c r="Q48" s="16" t="s">
        <v>146</v>
      </c>
    </row>
    <row r="49" spans="17:17" x14ac:dyDescent="0.15">
      <c r="Q49" s="16" t="s">
        <v>147</v>
      </c>
    </row>
    <row r="50" spans="17:17" x14ac:dyDescent="0.15">
      <c r="Q50" s="16" t="s">
        <v>148</v>
      </c>
    </row>
    <row r="51" spans="17:17" x14ac:dyDescent="0.15">
      <c r="Q51" s="16" t="s">
        <v>149</v>
      </c>
    </row>
    <row r="52" spans="17:17" x14ac:dyDescent="0.15">
      <c r="Q52" s="16" t="s">
        <v>150</v>
      </c>
    </row>
    <row r="53" spans="17:17" x14ac:dyDescent="0.15">
      <c r="Q53" s="16" t="s">
        <v>151</v>
      </c>
    </row>
    <row r="54" spans="17:17" x14ac:dyDescent="0.15">
      <c r="Q54" s="16" t="s">
        <v>152</v>
      </c>
    </row>
    <row r="55" spans="17:17" x14ac:dyDescent="0.15">
      <c r="Q55" s="16" t="s">
        <v>153</v>
      </c>
    </row>
    <row r="56" spans="17:17" x14ac:dyDescent="0.15">
      <c r="Q56" s="16" t="s">
        <v>154</v>
      </c>
    </row>
    <row r="57" spans="17:17" x14ac:dyDescent="0.15">
      <c r="Q57" s="16" t="s">
        <v>155</v>
      </c>
    </row>
    <row r="58" spans="17:17" x14ac:dyDescent="0.15">
      <c r="Q58" s="16" t="s">
        <v>156</v>
      </c>
    </row>
    <row r="59" spans="17:17" x14ac:dyDescent="0.15">
      <c r="Q59" s="16" t="s">
        <v>157</v>
      </c>
    </row>
    <row r="60" spans="17:17" x14ac:dyDescent="0.15">
      <c r="Q60" s="16" t="s">
        <v>158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eriko</dc:creator>
  <cp:lastModifiedBy>eriko</cp:lastModifiedBy>
  <dcterms:created xsi:type="dcterms:W3CDTF">2018-07-08T16:21:08Z</dcterms:created>
  <dcterms:modified xsi:type="dcterms:W3CDTF">2018-07-08T18:02:28Z</dcterms:modified>
</cp:coreProperties>
</file>