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hivani\Downloads\"/>
    </mc:Choice>
  </mc:AlternateContent>
  <bookViews>
    <workbookView xWindow="0" yWindow="0" windowWidth="19200" windowHeight="7050"/>
  </bookViews>
  <sheets>
    <sheet name="Step 4" sheetId="1" r:id="rId1"/>
    <sheet name="Step 5" sheetId="4" r:id="rId2"/>
    <sheet name="Step 6" sheetId="2" r:id="rId3"/>
    <sheet name="Step 7" sheetId="3" r:id="rId4"/>
    <sheet name="Step 8" sheetId="5" r:id="rId5"/>
    <sheet name="Step 9" sheetId="6" r:id="rId6"/>
    <sheet name="Step 10" sheetId="10" r:id="rId7"/>
    <sheet name="Step 11" sheetId="11" r:id="rId8"/>
    <sheet name="Step 12" sheetId="7" r:id="rId9"/>
    <sheet name="Step 13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F29" i="1"/>
  <c r="F30" i="1"/>
  <c r="F31" i="1"/>
  <c r="F32" i="1"/>
  <c r="F33" i="1"/>
  <c r="F34" i="1"/>
  <c r="F35" i="1"/>
  <c r="F36" i="1"/>
  <c r="F37" i="1"/>
  <c r="F38" i="1"/>
  <c r="F39" i="1"/>
  <c r="G36" i="1" l="1"/>
  <c r="E3" i="7" l="1"/>
  <c r="F3" i="7" s="1"/>
  <c r="E5" i="11" l="1"/>
  <c r="F5" i="11" s="1"/>
  <c r="E4" i="11"/>
  <c r="F4" i="11" s="1"/>
  <c r="E3" i="11"/>
  <c r="F3" i="11" s="1"/>
  <c r="E2" i="11"/>
  <c r="F2" i="11" s="1"/>
  <c r="E5" i="10"/>
  <c r="F5" i="10" s="1"/>
  <c r="E4" i="10"/>
  <c r="F4" i="10" s="1"/>
  <c r="E3" i="10"/>
  <c r="F3" i="10" s="1"/>
  <c r="E2" i="10"/>
  <c r="F2" i="10" s="1"/>
  <c r="E12" i="8"/>
  <c r="F12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E33" i="8"/>
  <c r="F33" i="8" s="1"/>
  <c r="E32" i="8"/>
  <c r="F32" i="8" s="1"/>
  <c r="E31" i="8"/>
  <c r="F31" i="8" s="1"/>
  <c r="E30" i="8"/>
  <c r="F30" i="8" s="1"/>
  <c r="E29" i="8"/>
  <c r="F29" i="8" s="1"/>
  <c r="E28" i="8"/>
  <c r="F28" i="8" s="1"/>
  <c r="E27" i="8"/>
  <c r="F27" i="8" s="1"/>
  <c r="E26" i="8"/>
  <c r="F26" i="8" s="1"/>
  <c r="E25" i="8"/>
  <c r="F25" i="8" s="1"/>
  <c r="E24" i="8"/>
  <c r="F24" i="8" s="1"/>
  <c r="E23" i="8"/>
  <c r="F23" i="8" s="1"/>
  <c r="E22" i="8"/>
  <c r="F22" i="8" s="1"/>
  <c r="E21" i="8"/>
  <c r="F21" i="8" s="1"/>
  <c r="E20" i="8"/>
  <c r="F20" i="8" s="1"/>
  <c r="E19" i="8"/>
  <c r="F19" i="8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E3" i="8"/>
  <c r="F3" i="8" s="1"/>
  <c r="E4" i="8"/>
  <c r="F4" i="8" s="1"/>
  <c r="E2" i="8"/>
  <c r="F2" i="8" s="1"/>
  <c r="E5" i="7"/>
  <c r="F5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4" i="7"/>
  <c r="F4" i="7" s="1"/>
  <c r="E2" i="7"/>
  <c r="F2" i="7" s="1"/>
  <c r="E4" i="6"/>
  <c r="F4" i="6" s="1"/>
  <c r="E3" i="6"/>
  <c r="F3" i="6" s="1"/>
  <c r="E2" i="6"/>
  <c r="F2" i="6" s="1"/>
  <c r="F5" i="6" s="1"/>
  <c r="E4" i="5"/>
  <c r="F4" i="5" s="1"/>
  <c r="E3" i="5"/>
  <c r="F3" i="5" s="1"/>
  <c r="E2" i="5"/>
  <c r="F2" i="5" s="1"/>
  <c r="E24" i="3"/>
  <c r="F24" i="3" s="1"/>
  <c r="E25" i="3"/>
  <c r="F25" i="3" s="1"/>
  <c r="E26" i="3"/>
  <c r="F26" i="3" s="1"/>
  <c r="E22" i="3"/>
  <c r="F22" i="3"/>
  <c r="E23" i="3"/>
  <c r="F23" i="3" s="1"/>
  <c r="E13" i="3"/>
  <c r="F13" i="3" s="1"/>
  <c r="E12" i="3"/>
  <c r="F12" i="3" s="1"/>
  <c r="E14" i="3"/>
  <c r="F14" i="3" s="1"/>
  <c r="E9" i="3"/>
  <c r="F9" i="3" s="1"/>
  <c r="E6" i="3"/>
  <c r="F6" i="3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26" i="2"/>
  <c r="F26" i="2" s="1"/>
  <c r="E24" i="2"/>
  <c r="F24" i="2" s="1"/>
  <c r="E25" i="2"/>
  <c r="F25" i="2" s="1"/>
  <c r="E22" i="2"/>
  <c r="F22" i="2" s="1"/>
  <c r="E20" i="2"/>
  <c r="F20" i="2" s="1"/>
  <c r="E21" i="2"/>
  <c r="F21" i="2" s="1"/>
  <c r="E19" i="2"/>
  <c r="F19" i="2" s="1"/>
  <c r="E17" i="2"/>
  <c r="F17" i="2" s="1"/>
  <c r="E18" i="2"/>
  <c r="F18" i="2" s="1"/>
  <c r="E16" i="2"/>
  <c r="F16" i="2" s="1"/>
  <c r="E11" i="2"/>
  <c r="F11" i="2" s="1"/>
  <c r="E7" i="2"/>
  <c r="F7" i="2" s="1"/>
  <c r="E6" i="2"/>
  <c r="F6" i="2" s="1"/>
  <c r="E27" i="3"/>
  <c r="F27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1" i="3"/>
  <c r="F11" i="3" s="1"/>
  <c r="E10" i="3"/>
  <c r="F10" i="3" s="1"/>
  <c r="E8" i="3"/>
  <c r="F8" i="3" s="1"/>
  <c r="E7" i="3"/>
  <c r="F7" i="3" s="1"/>
  <c r="E5" i="3"/>
  <c r="F5" i="3" s="1"/>
  <c r="E4" i="3"/>
  <c r="F4" i="3" s="1"/>
  <c r="E3" i="3"/>
  <c r="F3" i="3" s="1"/>
  <c r="E2" i="3"/>
  <c r="F2" i="3" s="1"/>
  <c r="G23" i="4"/>
  <c r="G24" i="4"/>
  <c r="G18" i="4"/>
  <c r="G35" i="4"/>
  <c r="G34" i="4"/>
  <c r="G33" i="4"/>
  <c r="G32" i="4"/>
  <c r="G31" i="4"/>
  <c r="G30" i="4"/>
  <c r="G29" i="4"/>
  <c r="G28" i="4"/>
  <c r="G27" i="4"/>
  <c r="G26" i="4"/>
  <c r="G25" i="4"/>
  <c r="G20" i="4"/>
  <c r="G19" i="4"/>
  <c r="G22" i="4"/>
  <c r="G21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9" i="1"/>
  <c r="F6" i="11" l="1"/>
  <c r="F6" i="10"/>
  <c r="F41" i="8"/>
  <c r="F40" i="7"/>
  <c r="F5" i="5"/>
  <c r="F28" i="3"/>
  <c r="G36" i="4"/>
  <c r="E35" i="2"/>
  <c r="F35" i="2" s="1"/>
  <c r="E36" i="2"/>
  <c r="F36" i="2" s="1"/>
  <c r="G22" i="1"/>
  <c r="G23" i="1"/>
  <c r="G19" i="1"/>
  <c r="G18" i="1"/>
  <c r="G17" i="1"/>
  <c r="G16" i="1"/>
  <c r="G15" i="1"/>
  <c r="E5" i="2"/>
  <c r="F5" i="2" s="1"/>
  <c r="E3" i="2"/>
  <c r="F3" i="2" s="1"/>
  <c r="G37" i="1"/>
  <c r="G38" i="1"/>
  <c r="G33" i="1"/>
  <c r="G34" i="1"/>
  <c r="G31" i="1"/>
  <c r="G30" i="1"/>
  <c r="G29" i="1"/>
  <c r="G28" i="1"/>
  <c r="G26" i="1"/>
  <c r="G24" i="1"/>
  <c r="G14" i="1"/>
  <c r="G12" i="1"/>
  <c r="G10" i="1"/>
  <c r="G6" i="1"/>
  <c r="G5" i="1"/>
  <c r="G3" i="1"/>
  <c r="E27" i="2"/>
  <c r="F27" i="2" s="1"/>
  <c r="E23" i="2"/>
  <c r="F23" i="2" s="1"/>
  <c r="E15" i="2"/>
  <c r="F15" i="2" s="1"/>
  <c r="E14" i="2"/>
  <c r="F14" i="2" s="1"/>
  <c r="E13" i="2"/>
  <c r="F13" i="2" s="1"/>
  <c r="E12" i="2"/>
  <c r="F12" i="2" s="1"/>
  <c r="E10" i="2"/>
  <c r="F10" i="2" s="1"/>
  <c r="E9" i="2"/>
  <c r="F9" i="2" s="1"/>
  <c r="E8" i="2"/>
  <c r="F8" i="2" s="1"/>
  <c r="E4" i="2"/>
  <c r="F4" i="2" s="1"/>
  <c r="E2" i="2"/>
  <c r="F2" i="2" s="1"/>
  <c r="G35" i="1"/>
  <c r="G32" i="1"/>
  <c r="G27" i="1"/>
  <c r="G25" i="1"/>
  <c r="G21" i="1"/>
  <c r="G20" i="1"/>
  <c r="F37" i="2" l="1"/>
  <c r="G13" i="1" l="1"/>
  <c r="G11" i="1"/>
  <c r="G9" i="1"/>
  <c r="G8" i="1"/>
  <c r="G7" i="1"/>
  <c r="G4" i="1"/>
  <c r="G2" i="1"/>
  <c r="G40" i="1" l="1"/>
</calcChain>
</file>

<file path=xl/sharedStrings.xml><?xml version="1.0" encoding="utf-8"?>
<sst xmlns="http://schemas.openxmlformats.org/spreadsheetml/2006/main" count="287" uniqueCount="83">
  <si>
    <t>S. No</t>
  </si>
  <si>
    <t>Table name</t>
  </si>
  <si>
    <t>Delta</t>
  </si>
  <si>
    <t>Delta %</t>
  </si>
  <si>
    <t>bpt031</t>
  </si>
  <si>
    <t>apt031</t>
  </si>
  <si>
    <t>drvdet</t>
  </si>
  <si>
    <t>SAS</t>
  </si>
  <si>
    <t>Python</t>
  </si>
  <si>
    <t>join1</t>
  </si>
  <si>
    <t>litexpan</t>
  </si>
  <si>
    <t>join2</t>
  </si>
  <si>
    <t>policy</t>
  </si>
  <si>
    <t>polref</t>
  </si>
  <si>
    <t>brsf_info</t>
  </si>
  <si>
    <t>bilins</t>
  </si>
  <si>
    <t>policyth</t>
  </si>
  <si>
    <t>aggttbl</t>
  </si>
  <si>
    <t>join3</t>
  </si>
  <si>
    <t>client</t>
  </si>
  <si>
    <t>fonref</t>
  </si>
  <si>
    <t>cvadin</t>
  </si>
  <si>
    <t>covers</t>
  </si>
  <si>
    <t>bpt030</t>
  </si>
  <si>
    <t>brpolicy</t>
  </si>
  <si>
    <t>bi_file</t>
  </si>
  <si>
    <t>pd_file</t>
  </si>
  <si>
    <t>comp_file</t>
  </si>
  <si>
    <t>coll_file</t>
  </si>
  <si>
    <t>cr_file</t>
  </si>
  <si>
    <t>med_file</t>
  </si>
  <si>
    <t>um_file</t>
  </si>
  <si>
    <t>uim_file</t>
  </si>
  <si>
    <t>umpd_file</t>
  </si>
  <si>
    <t>pip_file</t>
  </si>
  <si>
    <t>pipu_file</t>
  </si>
  <si>
    <t>pips_file</t>
  </si>
  <si>
    <t>datalib_bpt031</t>
  </si>
  <si>
    <t>cmpf_file</t>
  </si>
  <si>
    <t>umbi_file</t>
  </si>
  <si>
    <t>uubi_file</t>
  </si>
  <si>
    <t>uuba_file</t>
  </si>
  <si>
    <t>uubr_file</t>
  </si>
  <si>
    <t>uupa_file</t>
  </si>
  <si>
    <t>uupr_file</t>
  </si>
  <si>
    <t>uimb_file</t>
  </si>
  <si>
    <t>uimp_file</t>
  </si>
  <si>
    <t>gap_file</t>
  </si>
  <si>
    <t>bpip_file</t>
  </si>
  <si>
    <t>epip_file</t>
  </si>
  <si>
    <t>gpip_file</t>
  </si>
  <si>
    <t>meds_file</t>
  </si>
  <si>
    <t>boc_file</t>
  </si>
  <si>
    <t>xepq_file</t>
  </si>
  <si>
    <t>datalib_covers</t>
  </si>
  <si>
    <t>cobr_file</t>
  </si>
  <si>
    <t>cobs_file</t>
  </si>
  <si>
    <t>colt_file</t>
  </si>
  <si>
    <t>ppi_file</t>
  </si>
  <si>
    <t>mpip_file</t>
  </si>
  <si>
    <t>mcca_file</t>
  </si>
  <si>
    <t>atpa_file</t>
  </si>
  <si>
    <t>mpcg_file</t>
  </si>
  <si>
    <t>aacp_file</t>
  </si>
  <si>
    <t>datalib_inforce</t>
  </si>
  <si>
    <t>dpt031</t>
  </si>
  <si>
    <t>inforce</t>
  </si>
  <si>
    <t>driver</t>
  </si>
  <si>
    <t>drvlic</t>
  </si>
  <si>
    <t>credactiv</t>
  </si>
  <si>
    <t>poldrv</t>
  </si>
  <si>
    <t>dpt030</t>
  </si>
  <si>
    <t>litexpan2</t>
  </si>
  <si>
    <t>litexpan3</t>
  </si>
  <si>
    <t>name</t>
  </si>
  <si>
    <t>cltname</t>
  </si>
  <si>
    <t>cltref</t>
  </si>
  <si>
    <t>joint</t>
  </si>
  <si>
    <t>joint 1</t>
  </si>
  <si>
    <t>dups</t>
  </si>
  <si>
    <t>Comments</t>
  </si>
  <si>
    <t>Python New</t>
  </si>
  <si>
    <t>Python -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</si>
</sst>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92E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</cellXfs>
  <cellStyles count="1">
    <cellStyle name="Normal" xfId="0" builtinId="0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H40" totalsRowCount="1" headerRowDxfId="145" dataDxfId="144">
  <autoFilter ref="A1:H39"/>
  <tableColumns count="8">
    <tableColumn id="1" name="S. No" dataDxfId="143" totalsRowDxfId="142"/>
    <tableColumn id="2" name="Table name" dataDxfId="141" totalsRowDxfId="140"/>
    <tableColumn id="4" name="SAS" dataDxfId="139" totalsRowDxfId="138"/>
    <tableColumn id="5" name="Python" dataDxfId="137" totalsRowDxfId="136"/>
    <tableColumn id="9" name="Python New" dataDxfId="135" totalsRowDxfId="134"/>
    <tableColumn id="6" name="Delta" dataDxfId="133" totalsRowDxfId="132">
      <calculatedColumnFormula>ABS(C2-E2)</calculatedColumnFormula>
    </tableColumn>
    <tableColumn id="7" name="Delta %" totalsRowFunction="custom" dataDxfId="131" totalsRowDxfId="130">
      <calculatedColumnFormula>ROUND(F2/C2*100,2)</calculatedColumnFormula>
      <totalsRowFormula>ROUND(SUBTOTAL(101,Table1[Delta %]), 2)</totalsRowFormula>
    </tableColumn>
    <tableColumn id="3" name="Comments" dataDxfId="129" totalsRowDxfId="12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le1910" displayName="Table1910" ref="A1:F41" totalsRowCount="1" headerRowDxfId="20" dataDxfId="19">
  <autoFilter ref="A1:F40"/>
  <tableColumns count="6">
    <tableColumn id="1" name="S. No" dataDxfId="18" totalsRowDxfId="17"/>
    <tableColumn id="2" name="Table name" dataDxfId="16" totalsRowDxfId="15"/>
    <tableColumn id="4" name="SAS" dataDxfId="14" totalsRowDxfId="13"/>
    <tableColumn id="5" name="Python" dataDxfId="12" totalsRowDxfId="11"/>
    <tableColumn id="6" name="Delta" dataDxfId="10" totalsRowDxfId="9">
      <calculatedColumnFormula>ABS(C2-D2)</calculatedColumnFormula>
    </tableColumn>
    <tableColumn id="7" name="Delta %" totalsRowFunction="custom" dataDxfId="8" totalsRowDxfId="7">
      <calculatedColumnFormula>ROUND(E2/C2*100,2)</calculatedColumnFormula>
      <totalsRowFormula>ROUND(SUBTOTAL(101,Table1910[Delta %]), 2)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15" displayName="Table15" ref="A1:G36" totalsRowCount="1" headerRowDxfId="127" dataDxfId="126">
  <autoFilter ref="A1:G35"/>
  <tableColumns count="7">
    <tableColumn id="1" name="S. No" dataDxfId="125" totalsRowDxfId="6"/>
    <tableColumn id="2" name="Table name" dataDxfId="124" totalsRowDxfId="5"/>
    <tableColumn id="4" name="SAS" dataDxfId="123" totalsRowDxfId="4"/>
    <tableColumn id="5" name="Python" dataDxfId="122" totalsRowDxfId="3"/>
    <tableColumn id="3" name="Python - New" dataDxfId="121" totalsRowDxfId="2"/>
    <tableColumn id="6" name="Delta" dataDxfId="120" totalsRowDxfId="1">
      <calculatedColumnFormula>ABS(C2-E2)</calculatedColumnFormula>
    </tableColumn>
    <tableColumn id="7" name="Delta %" totalsRowFunction="custom" dataDxfId="119" totalsRowDxfId="0">
      <calculatedColumnFormula>ROUND(F2/C2*100,2)</calculatedColumnFormula>
      <totalsRowFormula>ROUND(SUBTOTAL(101,Table15[Delta %]), 2)</totalsRow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F37" totalsRowCount="1" headerRowDxfId="118" dataDxfId="117">
  <autoFilter ref="A1:F36"/>
  <tableColumns count="6">
    <tableColumn id="1" name="S. No" dataDxfId="116" totalsRowDxfId="115"/>
    <tableColumn id="2" name="Table name" dataDxfId="114" totalsRowDxfId="113"/>
    <tableColumn id="4" name="SAS" dataDxfId="112" totalsRowDxfId="111"/>
    <tableColumn id="5" name="Python" dataDxfId="110" totalsRowDxfId="109"/>
    <tableColumn id="6" name="Delta" dataDxfId="108" totalsRowDxfId="107">
      <calculatedColumnFormula>ABS(C2-D2)</calculatedColumnFormula>
    </tableColumn>
    <tableColumn id="7" name="Delta %" totalsRowFunction="custom" dataDxfId="106" totalsRowDxfId="105">
      <calculatedColumnFormula>ROUND(E2/C2*100,2)</calculatedColumnFormula>
      <totalsRowFormula>ROUND(SUBTOTAL(101,Table13[Delta %]), 2)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F28" totalsRowCount="1" headerRowDxfId="104" dataDxfId="103">
  <autoFilter ref="A1:F27"/>
  <tableColumns count="6">
    <tableColumn id="1" name="S. No" dataDxfId="102" totalsRowDxfId="101"/>
    <tableColumn id="2" name="Table name" dataDxfId="100" totalsRowDxfId="99"/>
    <tableColumn id="4" name="SAS" dataDxfId="98" totalsRowDxfId="97"/>
    <tableColumn id="5" name="Python" dataDxfId="96" totalsRowDxfId="95"/>
    <tableColumn id="6" name="Delta" dataDxfId="94" totalsRowDxfId="93">
      <calculatedColumnFormula>ABS(C2-D2)</calculatedColumnFormula>
    </tableColumn>
    <tableColumn id="7" name="Delta %" totalsRowFunction="custom" dataDxfId="92" totalsRowDxfId="91">
      <calculatedColumnFormula>ROUND(E2/C2*100,2)</calculatedColumnFormula>
      <totalsRowFormula>ROUND(SUBTOTAL(101,Table136[Delta %]), 2)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157" displayName="Table157" ref="A1:F5" totalsRowCount="1" headerRowDxfId="90" dataDxfId="89">
  <autoFilter ref="A1:F4"/>
  <tableColumns count="6">
    <tableColumn id="1" name="S. No" dataDxfId="88" totalsRowDxfId="87"/>
    <tableColumn id="2" name="Table name" dataDxfId="86" totalsRowDxfId="85"/>
    <tableColumn id="4" name="SAS" dataDxfId="84" totalsRowDxfId="83"/>
    <tableColumn id="5" name="Python" dataDxfId="82" totalsRowDxfId="81"/>
    <tableColumn id="6" name="Delta" dataDxfId="80" totalsRowDxfId="79">
      <calculatedColumnFormula>ABS(C2-D2)</calculatedColumnFormula>
    </tableColumn>
    <tableColumn id="7" name="Delta %" totalsRowFunction="custom" dataDxfId="78" totalsRowDxfId="77">
      <calculatedColumnFormula>ROUND(E2/C2*100,2)</calculatedColumnFormula>
      <totalsRowFormula>ROUND(SUBTOTAL(101,Table157[Delta %]), 2)</totalsRow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7" name="Table1578" displayName="Table1578" ref="A1:F5" totalsRowCount="1" headerRowDxfId="76" dataDxfId="75">
  <autoFilter ref="A1:F4"/>
  <tableColumns count="6">
    <tableColumn id="1" name="S. No" dataDxfId="74" totalsRowDxfId="73"/>
    <tableColumn id="2" name="Table name" dataDxfId="72" totalsRowDxfId="71"/>
    <tableColumn id="4" name="SAS" dataDxfId="70" totalsRowDxfId="69"/>
    <tableColumn id="5" name="Python" dataDxfId="68" totalsRowDxfId="67"/>
    <tableColumn id="6" name="Delta" dataDxfId="66" totalsRowDxfId="65">
      <calculatedColumnFormula>ABS(C2-D2)</calculatedColumnFormula>
    </tableColumn>
    <tableColumn id="7" name="Delta %" totalsRowFunction="custom" dataDxfId="64" totalsRowDxfId="63">
      <calculatedColumnFormula>ROUND(E2/C2*100,2)</calculatedColumnFormula>
      <totalsRowFormula>ROUND(SUBTOTAL(101,Table1578[Delta %]), 2)</totalsRow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0" name="Table157811" displayName="Table157811" ref="A1:F6" totalsRowCount="1" headerRowDxfId="62" dataDxfId="61">
  <autoFilter ref="A1:F5"/>
  <tableColumns count="6">
    <tableColumn id="1" name="S. No" dataDxfId="60" totalsRowDxfId="59"/>
    <tableColumn id="2" name="Table name" dataDxfId="58" totalsRowDxfId="57"/>
    <tableColumn id="4" name="SAS" dataDxfId="56" totalsRowDxfId="55"/>
    <tableColumn id="5" name="Python" dataDxfId="54" totalsRowDxfId="53"/>
    <tableColumn id="6" name="Delta" dataDxfId="52" totalsRowDxfId="51">
      <calculatedColumnFormula>ABS(C2-D2)</calculatedColumnFormula>
    </tableColumn>
    <tableColumn id="7" name="Delta %" totalsRowFunction="custom" dataDxfId="50" totalsRowDxfId="49">
      <calculatedColumnFormula>ROUND(E2/C2*100,2)</calculatedColumnFormula>
      <totalsRowFormula>ROUND(SUBTOTAL(101,Table157811[Delta %]), 2)</totalsRow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1" name="Table15781112" displayName="Table15781112" ref="A1:F6" totalsRowCount="1" headerRowDxfId="48" dataDxfId="47">
  <autoFilter ref="A1:F5"/>
  <tableColumns count="6">
    <tableColumn id="1" name="S. No" dataDxfId="46" totalsRowDxfId="45"/>
    <tableColumn id="2" name="Table name" dataDxfId="44" totalsRowDxfId="43"/>
    <tableColumn id="4" name="SAS" dataDxfId="42" totalsRowDxfId="41"/>
    <tableColumn id="5" name="Python" dataDxfId="40" totalsRowDxfId="39"/>
    <tableColumn id="6" name="Delta" dataDxfId="38" totalsRowDxfId="37">
      <calculatedColumnFormula>ABS(C2-D2)</calculatedColumnFormula>
    </tableColumn>
    <tableColumn id="7" name="Delta %" totalsRowFunction="custom" dataDxfId="36" totalsRowDxfId="35">
      <calculatedColumnFormula>ROUND(E2/C2*100,2)</calculatedColumnFormula>
      <totalsRowFormula>ROUND(SUBTOTAL(101,Table15781112[Delta %]), 2)</totalsRow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8" name="Table19" displayName="Table19" ref="A1:F40" totalsRowCount="1" headerRowDxfId="34" dataDxfId="33">
  <autoFilter ref="A1:F39"/>
  <tableColumns count="6">
    <tableColumn id="1" name="S. No" dataDxfId="32" totalsRowDxfId="31"/>
    <tableColumn id="2" name="Table name" dataDxfId="30" totalsRowDxfId="29"/>
    <tableColumn id="4" name="SAS" dataDxfId="28" totalsRowDxfId="27"/>
    <tableColumn id="5" name="Python" dataDxfId="26" totalsRowDxfId="25"/>
    <tableColumn id="6" name="Delta" dataDxfId="24" totalsRowDxfId="23">
      <calculatedColumnFormula>ABS(C2-D2)</calculatedColumnFormula>
    </tableColumn>
    <tableColumn id="7" name="Delta %" totalsRowFunction="custom" dataDxfId="22" totalsRowDxfId="21">
      <calculatedColumnFormula>ROUND(E2/C2*100,2)</calculatedColumnFormula>
      <totalsRowFormula>ROUND(SUBTOTAL(101,Table19[Delta %]), 2)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C9" sqref="C9"/>
    </sheetView>
  </sheetViews>
  <sheetFormatPr defaultRowHeight="14.5" x14ac:dyDescent="0.35"/>
  <cols>
    <col min="1" max="1" width="10.1796875" style="3" customWidth="1"/>
    <col min="2" max="2" width="25.26953125" style="9" bestFit="1" customWidth="1"/>
    <col min="3" max="3" width="13.26953125" style="9" bestFit="1" customWidth="1"/>
    <col min="4" max="4" width="16.26953125" style="9" bestFit="1" customWidth="1"/>
    <col min="5" max="5" width="16.26953125" style="9" customWidth="1"/>
    <col min="6" max="7" width="13.26953125" style="9" customWidth="1"/>
    <col min="8" max="8" width="14.453125" style="8" bestFit="1" customWidth="1"/>
  </cols>
  <sheetData>
    <row r="1" spans="1:8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81</v>
      </c>
      <c r="F1" s="1" t="s">
        <v>2</v>
      </c>
      <c r="G1" s="1" t="s">
        <v>3</v>
      </c>
      <c r="H1" s="6" t="s">
        <v>80</v>
      </c>
    </row>
    <row r="2" spans="1:8" x14ac:dyDescent="0.35">
      <c r="A2" s="2">
        <v>1</v>
      </c>
      <c r="B2" s="9" t="s">
        <v>4</v>
      </c>
      <c r="C2" s="9">
        <v>379033</v>
      </c>
      <c r="D2" s="10">
        <v>378805</v>
      </c>
      <c r="E2" s="9">
        <v>378805</v>
      </c>
      <c r="F2" s="9">
        <f t="shared" ref="F2:F39" si="0">ABS(C2-E2)</f>
        <v>228</v>
      </c>
      <c r="G2" s="9">
        <f t="shared" ref="G2:G39" si="1">ROUND(F2/C2*100,2)</f>
        <v>0.06</v>
      </c>
      <c r="H2" s="7"/>
    </row>
    <row r="3" spans="1:8" x14ac:dyDescent="0.35">
      <c r="A3" s="2">
        <v>2</v>
      </c>
      <c r="B3" s="9" t="s">
        <v>4</v>
      </c>
      <c r="C3" s="9">
        <v>379033</v>
      </c>
      <c r="D3" s="10">
        <v>378805</v>
      </c>
      <c r="E3" s="9">
        <v>378805</v>
      </c>
      <c r="F3" s="9">
        <f t="shared" si="0"/>
        <v>228</v>
      </c>
      <c r="G3" s="9">
        <f t="shared" si="1"/>
        <v>0.06</v>
      </c>
      <c r="H3" s="7"/>
    </row>
    <row r="4" spans="1:8" x14ac:dyDescent="0.35">
      <c r="A4" s="11">
        <v>3</v>
      </c>
      <c r="B4" s="12" t="s">
        <v>5</v>
      </c>
      <c r="C4" s="12">
        <v>691174</v>
      </c>
      <c r="D4" s="12">
        <v>625437</v>
      </c>
      <c r="E4" s="12">
        <v>625437</v>
      </c>
      <c r="F4" s="12">
        <f t="shared" si="0"/>
        <v>65737</v>
      </c>
      <c r="G4" s="12">
        <f t="shared" si="1"/>
        <v>9.51</v>
      </c>
      <c r="H4" s="7"/>
    </row>
    <row r="5" spans="1:8" x14ac:dyDescent="0.35">
      <c r="A5" s="11">
        <v>4</v>
      </c>
      <c r="B5" s="12" t="s">
        <v>5</v>
      </c>
      <c r="C5" s="12">
        <v>691174</v>
      </c>
      <c r="D5" s="12">
        <v>625437</v>
      </c>
      <c r="E5" s="12">
        <v>625437</v>
      </c>
      <c r="F5" s="12">
        <f t="shared" si="0"/>
        <v>65737</v>
      </c>
      <c r="G5" s="12">
        <f t="shared" si="1"/>
        <v>9.51</v>
      </c>
      <c r="H5" s="7"/>
    </row>
    <row r="6" spans="1:8" x14ac:dyDescent="0.35">
      <c r="A6" s="2">
        <v>5</v>
      </c>
      <c r="B6" s="9" t="s">
        <v>6</v>
      </c>
      <c r="C6" s="9">
        <v>6041186</v>
      </c>
      <c r="D6" s="9">
        <v>5783523</v>
      </c>
      <c r="E6" s="9">
        <v>5783523</v>
      </c>
      <c r="F6" s="9">
        <f t="shared" si="0"/>
        <v>257663</v>
      </c>
      <c r="G6" s="9">
        <f t="shared" si="1"/>
        <v>4.2699999999999996</v>
      </c>
      <c r="H6" s="7"/>
    </row>
    <row r="7" spans="1:8" x14ac:dyDescent="0.35">
      <c r="A7" s="2">
        <v>6</v>
      </c>
      <c r="B7" s="9" t="s">
        <v>6</v>
      </c>
      <c r="C7" s="9">
        <v>6041186</v>
      </c>
      <c r="D7" s="9">
        <v>5783523</v>
      </c>
      <c r="E7" s="9">
        <v>5783523</v>
      </c>
      <c r="F7" s="9">
        <f t="shared" si="0"/>
        <v>257663</v>
      </c>
      <c r="G7" s="9">
        <f t="shared" si="1"/>
        <v>4.2699999999999996</v>
      </c>
      <c r="H7" s="7"/>
    </row>
    <row r="8" spans="1:8" x14ac:dyDescent="0.35">
      <c r="A8" s="2">
        <v>7</v>
      </c>
      <c r="B8" s="9" t="s">
        <v>9</v>
      </c>
      <c r="C8" s="9">
        <v>379033</v>
      </c>
      <c r="D8" s="9">
        <v>378805</v>
      </c>
      <c r="E8" s="9">
        <v>378805</v>
      </c>
      <c r="F8" s="9">
        <f t="shared" si="0"/>
        <v>228</v>
      </c>
      <c r="G8" s="9">
        <f t="shared" si="1"/>
        <v>0.06</v>
      </c>
      <c r="H8" s="7"/>
    </row>
    <row r="9" spans="1:8" x14ac:dyDescent="0.35">
      <c r="A9" s="2">
        <v>8</v>
      </c>
      <c r="B9" s="9" t="s">
        <v>10</v>
      </c>
      <c r="C9" s="9">
        <v>4003</v>
      </c>
      <c r="D9" s="9">
        <v>4003</v>
      </c>
      <c r="E9" s="9">
        <v>4003</v>
      </c>
      <c r="F9" s="9">
        <f t="shared" si="0"/>
        <v>0</v>
      </c>
      <c r="G9" s="9">
        <f t="shared" si="1"/>
        <v>0</v>
      </c>
      <c r="H9" s="7"/>
    </row>
    <row r="10" spans="1:8" x14ac:dyDescent="0.35">
      <c r="A10" s="2">
        <v>9</v>
      </c>
      <c r="B10" s="9" t="s">
        <v>10</v>
      </c>
      <c r="C10" s="9">
        <v>1613</v>
      </c>
      <c r="D10" s="9">
        <v>1613</v>
      </c>
      <c r="E10" s="9">
        <v>1613</v>
      </c>
      <c r="F10" s="9">
        <f t="shared" si="0"/>
        <v>0</v>
      </c>
      <c r="G10" s="9">
        <f t="shared" si="1"/>
        <v>0</v>
      </c>
      <c r="H10" s="7"/>
    </row>
    <row r="11" spans="1:8" x14ac:dyDescent="0.35">
      <c r="A11" s="2">
        <v>10</v>
      </c>
      <c r="B11" s="9" t="s">
        <v>11</v>
      </c>
      <c r="C11" s="9">
        <v>379033</v>
      </c>
      <c r="D11" s="9">
        <v>378805</v>
      </c>
      <c r="E11" s="9">
        <v>378805</v>
      </c>
      <c r="F11" s="9">
        <f t="shared" si="0"/>
        <v>228</v>
      </c>
      <c r="G11" s="9">
        <f t="shared" si="1"/>
        <v>0.06</v>
      </c>
      <c r="H11" s="7"/>
    </row>
    <row r="12" spans="1:8" x14ac:dyDescent="0.35">
      <c r="A12" s="2">
        <v>11</v>
      </c>
      <c r="B12" s="9" t="s">
        <v>4</v>
      </c>
      <c r="C12" s="9">
        <v>379033</v>
      </c>
      <c r="D12" s="9">
        <v>200328</v>
      </c>
      <c r="E12" s="9">
        <v>378805</v>
      </c>
      <c r="F12" s="9">
        <f t="shared" si="0"/>
        <v>228</v>
      </c>
      <c r="G12" s="9">
        <f t="shared" si="1"/>
        <v>0.06</v>
      </c>
      <c r="H12" s="7"/>
    </row>
    <row r="13" spans="1:8" x14ac:dyDescent="0.35">
      <c r="A13" s="2">
        <v>12</v>
      </c>
      <c r="B13" s="9" t="s">
        <v>12</v>
      </c>
      <c r="C13" s="9">
        <v>174541</v>
      </c>
      <c r="D13" s="9">
        <v>174503</v>
      </c>
      <c r="E13" s="9">
        <v>174500</v>
      </c>
      <c r="F13" s="9">
        <f t="shared" si="0"/>
        <v>41</v>
      </c>
      <c r="G13" s="9">
        <f t="shared" si="1"/>
        <v>0.02</v>
      </c>
      <c r="H13" s="7"/>
    </row>
    <row r="14" spans="1:8" x14ac:dyDescent="0.35">
      <c r="A14" s="2">
        <v>13</v>
      </c>
      <c r="B14" s="9" t="s">
        <v>12</v>
      </c>
      <c r="C14" s="9">
        <v>174541</v>
      </c>
      <c r="D14" s="9">
        <v>174503</v>
      </c>
      <c r="E14" s="9">
        <v>174500</v>
      </c>
      <c r="F14" s="9">
        <f t="shared" si="0"/>
        <v>41</v>
      </c>
      <c r="G14" s="9">
        <f t="shared" si="1"/>
        <v>0.02</v>
      </c>
      <c r="H14" s="7"/>
    </row>
    <row r="15" spans="1:8" x14ac:dyDescent="0.35">
      <c r="A15" s="11">
        <v>14</v>
      </c>
      <c r="B15" s="12" t="s">
        <v>13</v>
      </c>
      <c r="C15" s="12">
        <v>1386</v>
      </c>
      <c r="D15" s="12">
        <v>2591</v>
      </c>
      <c r="E15" s="12">
        <v>2591</v>
      </c>
      <c r="F15" s="12">
        <f t="shared" si="0"/>
        <v>1205</v>
      </c>
      <c r="G15" s="12">
        <f t="shared" si="1"/>
        <v>86.94</v>
      </c>
      <c r="H15" s="7"/>
    </row>
    <row r="16" spans="1:8" x14ac:dyDescent="0.35">
      <c r="A16" s="11">
        <v>15</v>
      </c>
      <c r="B16" s="12" t="s">
        <v>13</v>
      </c>
      <c r="C16" s="12">
        <v>1386</v>
      </c>
      <c r="D16" s="12">
        <v>2591</v>
      </c>
      <c r="E16" s="12">
        <v>2591</v>
      </c>
      <c r="F16" s="12">
        <f t="shared" si="0"/>
        <v>1205</v>
      </c>
      <c r="G16" s="12">
        <f t="shared" si="1"/>
        <v>86.94</v>
      </c>
      <c r="H16" s="7"/>
    </row>
    <row r="17" spans="1:8" x14ac:dyDescent="0.35">
      <c r="A17" s="2">
        <v>16</v>
      </c>
      <c r="B17" s="9" t="s">
        <v>12</v>
      </c>
      <c r="C17" s="9">
        <v>174541</v>
      </c>
      <c r="D17" s="9">
        <v>1001</v>
      </c>
      <c r="E17" s="9">
        <v>174500</v>
      </c>
      <c r="F17" s="9">
        <f t="shared" si="0"/>
        <v>41</v>
      </c>
      <c r="G17" s="9">
        <f t="shared" si="1"/>
        <v>0.02</v>
      </c>
      <c r="H17" s="7"/>
    </row>
    <row r="18" spans="1:8" x14ac:dyDescent="0.35">
      <c r="A18" s="2">
        <v>17</v>
      </c>
      <c r="B18" s="9" t="s">
        <v>24</v>
      </c>
      <c r="C18" s="9">
        <v>131</v>
      </c>
      <c r="D18" s="9">
        <v>0</v>
      </c>
      <c r="E18" s="9">
        <v>129</v>
      </c>
      <c r="F18" s="9">
        <f t="shared" si="0"/>
        <v>2</v>
      </c>
      <c r="G18" s="9">
        <f t="shared" si="1"/>
        <v>1.53</v>
      </c>
      <c r="H18" s="7"/>
    </row>
    <row r="19" spans="1:8" x14ac:dyDescent="0.35">
      <c r="A19" s="2">
        <v>18</v>
      </c>
      <c r="B19" s="9" t="s">
        <v>12</v>
      </c>
      <c r="C19" s="9">
        <v>174541</v>
      </c>
      <c r="D19" s="9">
        <v>1001</v>
      </c>
      <c r="E19" s="9">
        <v>174500</v>
      </c>
      <c r="F19" s="9">
        <f t="shared" si="0"/>
        <v>41</v>
      </c>
      <c r="G19" s="9">
        <f t="shared" si="1"/>
        <v>0.02</v>
      </c>
      <c r="H19" s="7"/>
    </row>
    <row r="20" spans="1:8" x14ac:dyDescent="0.35">
      <c r="A20" s="2">
        <v>19</v>
      </c>
      <c r="B20" s="9" t="s">
        <v>14</v>
      </c>
      <c r="C20" s="9">
        <v>601</v>
      </c>
      <c r="D20" s="9">
        <v>605</v>
      </c>
      <c r="E20" s="9">
        <v>606</v>
      </c>
      <c r="F20" s="9">
        <f t="shared" si="0"/>
        <v>5</v>
      </c>
      <c r="G20" s="9">
        <f t="shared" si="1"/>
        <v>0.83</v>
      </c>
      <c r="H20" s="7"/>
    </row>
    <row r="21" spans="1:8" x14ac:dyDescent="0.35">
      <c r="A21" s="2">
        <v>20</v>
      </c>
      <c r="B21" s="9" t="s">
        <v>16</v>
      </c>
      <c r="C21" s="9">
        <v>12633</v>
      </c>
      <c r="D21" s="9">
        <v>12635</v>
      </c>
      <c r="E21" s="9">
        <v>12635</v>
      </c>
      <c r="F21" s="9">
        <f t="shared" si="0"/>
        <v>2</v>
      </c>
      <c r="G21" s="9">
        <f t="shared" si="1"/>
        <v>0.02</v>
      </c>
      <c r="H21" s="7"/>
    </row>
    <row r="22" spans="1:8" x14ac:dyDescent="0.35">
      <c r="A22" s="2">
        <v>21</v>
      </c>
      <c r="B22" s="9" t="s">
        <v>16</v>
      </c>
      <c r="C22" s="9">
        <v>12633</v>
      </c>
      <c r="D22" s="9">
        <v>12635</v>
      </c>
      <c r="E22" s="9">
        <v>12635</v>
      </c>
      <c r="F22" s="9">
        <f t="shared" si="0"/>
        <v>2</v>
      </c>
      <c r="G22" s="9">
        <f t="shared" si="1"/>
        <v>0.02</v>
      </c>
      <c r="H22" s="7"/>
    </row>
    <row r="23" spans="1:8" x14ac:dyDescent="0.35">
      <c r="A23" s="2">
        <v>22</v>
      </c>
      <c r="B23" s="9" t="s">
        <v>15</v>
      </c>
      <c r="C23" s="9">
        <v>254069</v>
      </c>
      <c r="D23" s="9">
        <v>254071</v>
      </c>
      <c r="E23" s="9">
        <v>254071</v>
      </c>
      <c r="F23" s="9">
        <f t="shared" si="0"/>
        <v>2</v>
      </c>
      <c r="G23" s="9">
        <f t="shared" si="1"/>
        <v>0</v>
      </c>
      <c r="H23" s="7"/>
    </row>
    <row r="24" spans="1:8" x14ac:dyDescent="0.35">
      <c r="A24" s="2">
        <v>23</v>
      </c>
      <c r="B24" s="9" t="s">
        <v>15</v>
      </c>
      <c r="C24" s="9">
        <v>225197</v>
      </c>
      <c r="D24" s="9">
        <v>225198</v>
      </c>
      <c r="E24" s="9">
        <v>225198</v>
      </c>
      <c r="F24" s="9">
        <f t="shared" si="0"/>
        <v>1</v>
      </c>
      <c r="G24" s="9">
        <f t="shared" si="1"/>
        <v>0</v>
      </c>
      <c r="H24" s="7"/>
    </row>
    <row r="25" spans="1:8" x14ac:dyDescent="0.35">
      <c r="A25" s="2">
        <v>24</v>
      </c>
      <c r="B25" s="9" t="s">
        <v>17</v>
      </c>
      <c r="C25" s="9">
        <v>33371</v>
      </c>
      <c r="D25" s="9">
        <v>33471</v>
      </c>
      <c r="E25" s="9">
        <v>33475</v>
      </c>
      <c r="F25" s="9">
        <f t="shared" si="0"/>
        <v>104</v>
      </c>
      <c r="G25" s="9">
        <f t="shared" si="1"/>
        <v>0.31</v>
      </c>
      <c r="H25" s="7"/>
    </row>
    <row r="26" spans="1:8" x14ac:dyDescent="0.35">
      <c r="A26" s="2">
        <v>25</v>
      </c>
      <c r="B26" s="9" t="s">
        <v>17</v>
      </c>
      <c r="C26" s="9">
        <v>33371</v>
      </c>
      <c r="D26" s="9">
        <v>33471</v>
      </c>
      <c r="E26" s="9">
        <v>33475</v>
      </c>
      <c r="F26" s="9">
        <f t="shared" si="0"/>
        <v>104</v>
      </c>
      <c r="G26" s="9">
        <f t="shared" si="1"/>
        <v>0.31</v>
      </c>
      <c r="H26" s="7"/>
    </row>
    <row r="27" spans="1:8" x14ac:dyDescent="0.35">
      <c r="A27" s="2">
        <v>26</v>
      </c>
      <c r="B27" s="9" t="s">
        <v>18</v>
      </c>
      <c r="C27" s="9">
        <v>174541</v>
      </c>
      <c r="D27" s="9">
        <v>1001</v>
      </c>
      <c r="E27" s="9">
        <v>174500</v>
      </c>
      <c r="F27" s="9">
        <f t="shared" si="0"/>
        <v>41</v>
      </c>
      <c r="G27" s="9">
        <f t="shared" si="1"/>
        <v>0.02</v>
      </c>
      <c r="H27" s="7"/>
    </row>
    <row r="28" spans="1:8" x14ac:dyDescent="0.35">
      <c r="A28" s="2">
        <v>27</v>
      </c>
      <c r="B28" s="9" t="s">
        <v>4</v>
      </c>
      <c r="C28" s="9">
        <v>321852</v>
      </c>
      <c r="D28" s="9">
        <v>1000</v>
      </c>
      <c r="E28" s="9">
        <v>321695</v>
      </c>
      <c r="F28" s="9">
        <f t="shared" si="0"/>
        <v>157</v>
      </c>
      <c r="G28" s="9">
        <f t="shared" si="1"/>
        <v>0.05</v>
      </c>
      <c r="H28" s="7"/>
    </row>
    <row r="29" spans="1:8" x14ac:dyDescent="0.35">
      <c r="A29" s="2">
        <v>28</v>
      </c>
      <c r="B29" s="9" t="s">
        <v>4</v>
      </c>
      <c r="C29" s="9">
        <v>321852</v>
      </c>
      <c r="D29" s="9">
        <v>0</v>
      </c>
      <c r="E29" s="9">
        <v>321695</v>
      </c>
      <c r="F29" s="9">
        <f t="shared" si="0"/>
        <v>157</v>
      </c>
      <c r="G29" s="9">
        <f t="shared" si="1"/>
        <v>0.05</v>
      </c>
      <c r="H29" s="7"/>
    </row>
    <row r="30" spans="1:8" x14ac:dyDescent="0.35">
      <c r="A30" s="2">
        <v>29</v>
      </c>
      <c r="B30" s="9" t="s">
        <v>4</v>
      </c>
      <c r="C30" s="9">
        <v>321852</v>
      </c>
      <c r="D30" s="9">
        <v>0</v>
      </c>
      <c r="E30" s="9">
        <v>321695</v>
      </c>
      <c r="F30" s="9">
        <f t="shared" si="0"/>
        <v>157</v>
      </c>
      <c r="G30" s="9">
        <f t="shared" si="1"/>
        <v>0.05</v>
      </c>
      <c r="H30" s="7"/>
    </row>
    <row r="31" spans="1:8" x14ac:dyDescent="0.35">
      <c r="A31" s="2">
        <v>30</v>
      </c>
      <c r="B31" s="9" t="s">
        <v>4</v>
      </c>
      <c r="C31" s="9">
        <v>321852</v>
      </c>
      <c r="D31" s="9">
        <v>0</v>
      </c>
      <c r="E31" s="9">
        <v>321695</v>
      </c>
      <c r="F31" s="9">
        <f t="shared" si="0"/>
        <v>157</v>
      </c>
      <c r="G31" s="9">
        <f t="shared" si="1"/>
        <v>0.05</v>
      </c>
      <c r="H31" s="7"/>
    </row>
    <row r="32" spans="1:8" x14ac:dyDescent="0.35">
      <c r="A32" s="2">
        <v>31</v>
      </c>
      <c r="B32" s="9" t="s">
        <v>19</v>
      </c>
      <c r="C32" s="9">
        <v>7900251</v>
      </c>
      <c r="D32" s="9">
        <v>7670607</v>
      </c>
      <c r="E32" s="9">
        <v>7672793</v>
      </c>
      <c r="F32" s="9">
        <f t="shared" si="0"/>
        <v>227458</v>
      </c>
      <c r="G32" s="9">
        <f t="shared" si="1"/>
        <v>2.88</v>
      </c>
      <c r="H32" s="7"/>
    </row>
    <row r="33" spans="1:8" x14ac:dyDescent="0.35">
      <c r="A33" s="2">
        <v>32</v>
      </c>
      <c r="B33" s="9" t="s">
        <v>4</v>
      </c>
      <c r="C33" s="9">
        <v>321853</v>
      </c>
      <c r="D33" s="9">
        <v>0</v>
      </c>
      <c r="E33" s="9">
        <v>321695</v>
      </c>
      <c r="F33" s="9">
        <f t="shared" si="0"/>
        <v>158</v>
      </c>
      <c r="G33" s="9">
        <f t="shared" si="1"/>
        <v>0.05</v>
      </c>
      <c r="H33" s="7"/>
    </row>
    <row r="34" spans="1:8" x14ac:dyDescent="0.35">
      <c r="A34" s="2">
        <v>33</v>
      </c>
      <c r="B34" s="9" t="s">
        <v>4</v>
      </c>
      <c r="C34" s="9">
        <v>321853</v>
      </c>
      <c r="E34" s="9">
        <v>321695</v>
      </c>
      <c r="F34" s="9">
        <f t="shared" si="0"/>
        <v>158</v>
      </c>
      <c r="G34" s="9">
        <f t="shared" si="1"/>
        <v>0.05</v>
      </c>
      <c r="H34" s="7"/>
    </row>
    <row r="35" spans="1:8" x14ac:dyDescent="0.35">
      <c r="A35" s="2">
        <v>34</v>
      </c>
      <c r="B35" s="9" t="s">
        <v>20</v>
      </c>
      <c r="C35" s="9">
        <v>5677411</v>
      </c>
      <c r="D35" s="9">
        <v>5486503</v>
      </c>
      <c r="E35" s="9">
        <v>5486503</v>
      </c>
      <c r="F35" s="9">
        <f t="shared" si="0"/>
        <v>190908</v>
      </c>
      <c r="G35" s="9">
        <f t="shared" si="1"/>
        <v>3.36</v>
      </c>
      <c r="H35" s="7"/>
    </row>
    <row r="36" spans="1:8" x14ac:dyDescent="0.35">
      <c r="A36" s="2">
        <v>35</v>
      </c>
      <c r="B36" s="9" t="s">
        <v>20</v>
      </c>
      <c r="C36" s="9">
        <v>5057022</v>
      </c>
      <c r="D36" s="9">
        <v>4891480</v>
      </c>
      <c r="E36" s="9">
        <v>4891480</v>
      </c>
      <c r="F36" s="9">
        <f t="shared" si="0"/>
        <v>165542</v>
      </c>
      <c r="G36" s="9">
        <f t="shared" si="1"/>
        <v>3.27</v>
      </c>
      <c r="H36" s="7"/>
    </row>
    <row r="37" spans="1:8" x14ac:dyDescent="0.35">
      <c r="A37" s="2">
        <v>36</v>
      </c>
      <c r="B37" s="9" t="s">
        <v>23</v>
      </c>
      <c r="C37" s="9">
        <v>321853</v>
      </c>
      <c r="D37" s="9">
        <v>0</v>
      </c>
      <c r="E37" s="9">
        <v>321695</v>
      </c>
      <c r="F37" s="9">
        <f t="shared" si="0"/>
        <v>158</v>
      </c>
      <c r="G37" s="9">
        <f t="shared" si="1"/>
        <v>0.05</v>
      </c>
      <c r="H37" s="7"/>
    </row>
    <row r="38" spans="1:8" x14ac:dyDescent="0.35">
      <c r="A38" s="2">
        <v>37</v>
      </c>
      <c r="B38" s="9" t="s">
        <v>4</v>
      </c>
      <c r="C38" s="9">
        <v>321853</v>
      </c>
      <c r="D38" s="9">
        <v>0</v>
      </c>
      <c r="E38" s="9">
        <v>321695</v>
      </c>
      <c r="F38" s="9">
        <f t="shared" si="0"/>
        <v>158</v>
      </c>
      <c r="G38" s="9">
        <f t="shared" si="1"/>
        <v>0.05</v>
      </c>
      <c r="H38" s="7"/>
    </row>
    <row r="39" spans="1:8" x14ac:dyDescent="0.35">
      <c r="A39" s="2">
        <v>38</v>
      </c>
      <c r="B39" s="9" t="s">
        <v>37</v>
      </c>
      <c r="C39" s="9">
        <v>321852</v>
      </c>
      <c r="D39" s="9">
        <v>0</v>
      </c>
      <c r="E39" s="9">
        <v>321695</v>
      </c>
      <c r="F39" s="9">
        <f t="shared" si="0"/>
        <v>157</v>
      </c>
      <c r="G39" s="9">
        <f t="shared" si="1"/>
        <v>0.05</v>
      </c>
      <c r="H39" s="7"/>
    </row>
    <row r="40" spans="1:8" x14ac:dyDescent="0.35">
      <c r="G40" s="13">
        <f>ROUND(SUBTOTAL(101,Table1[Delta %]), 2)</f>
        <v>5.65</v>
      </c>
      <c r="H40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21" workbookViewId="0">
      <selection activeCell="C7" sqref="C7"/>
    </sheetView>
  </sheetViews>
  <sheetFormatPr defaultRowHeight="14.5" x14ac:dyDescent="0.35"/>
  <cols>
    <col min="1" max="1" width="10.1796875" customWidth="1"/>
    <col min="2" max="2" width="25.26953125" customWidth="1"/>
    <col min="3" max="6" width="13.26953125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x14ac:dyDescent="0.35">
      <c r="A2" s="2">
        <v>1</v>
      </c>
      <c r="B2" s="3" t="s">
        <v>65</v>
      </c>
      <c r="C2" s="3">
        <v>808226</v>
      </c>
      <c r="D2" s="2"/>
      <c r="E2" s="3">
        <f>ABS(C2-D2)</f>
        <v>808226</v>
      </c>
      <c r="F2" s="3">
        <f>ROUND(E2/C2*100,2)</f>
        <v>100</v>
      </c>
    </row>
    <row r="3" spans="1:6" x14ac:dyDescent="0.35">
      <c r="A3" s="2">
        <v>2</v>
      </c>
      <c r="B3" s="3" t="s">
        <v>65</v>
      </c>
      <c r="C3" s="3">
        <v>808226</v>
      </c>
      <c r="D3" s="3"/>
      <c r="E3" s="3">
        <f>ABS(C3-D3)</f>
        <v>808226</v>
      </c>
      <c r="F3" s="3">
        <f>ROUND(E3/C3*100,2)</f>
        <v>100</v>
      </c>
    </row>
    <row r="4" spans="1:6" x14ac:dyDescent="0.35">
      <c r="A4" s="2">
        <v>3</v>
      </c>
      <c r="B4" s="3" t="s">
        <v>66</v>
      </c>
      <c r="C4" s="3">
        <v>0</v>
      </c>
      <c r="D4" s="3"/>
      <c r="E4" s="3">
        <f t="shared" ref="E4:E38" si="0">ABS(C4-D4)</f>
        <v>0</v>
      </c>
      <c r="F4" s="3" t="e">
        <f t="shared" ref="F4:F38" si="1">ROUND(E4/C4*100,2)</f>
        <v>#DIV/0!</v>
      </c>
    </row>
    <row r="5" spans="1:6" x14ac:dyDescent="0.35">
      <c r="A5" s="2">
        <v>4</v>
      </c>
      <c r="B5" s="3" t="s">
        <v>65</v>
      </c>
      <c r="C5" s="3">
        <v>0</v>
      </c>
      <c r="D5" s="3"/>
      <c r="E5" s="3">
        <f>ABS(C5-D5)</f>
        <v>0</v>
      </c>
      <c r="F5" s="3" t="e">
        <f>ROUND(E5/C5*100,2)</f>
        <v>#DIV/0!</v>
      </c>
    </row>
    <row r="6" spans="1:6" x14ac:dyDescent="0.35">
      <c r="A6" s="2">
        <v>5</v>
      </c>
      <c r="B6" s="3" t="s">
        <v>67</v>
      </c>
      <c r="C6" s="3">
        <v>6204012</v>
      </c>
      <c r="D6" s="3"/>
      <c r="E6" s="3">
        <f>ABS(C6-D6)</f>
        <v>6204012</v>
      </c>
      <c r="F6" s="3">
        <f>ROUND(E6/C6*100,2)</f>
        <v>100</v>
      </c>
    </row>
    <row r="7" spans="1:6" x14ac:dyDescent="0.35">
      <c r="A7" s="2">
        <v>6</v>
      </c>
      <c r="B7" s="3" t="s">
        <v>67</v>
      </c>
      <c r="C7" s="3">
        <v>6204012</v>
      </c>
      <c r="D7" s="3"/>
      <c r="E7" s="3">
        <f t="shared" si="0"/>
        <v>6204012</v>
      </c>
      <c r="F7" s="3">
        <f t="shared" si="1"/>
        <v>100</v>
      </c>
    </row>
    <row r="8" spans="1:6" x14ac:dyDescent="0.35">
      <c r="A8" s="2">
        <v>7</v>
      </c>
      <c r="B8" s="3" t="s">
        <v>65</v>
      </c>
      <c r="C8" s="3">
        <v>0</v>
      </c>
      <c r="D8" s="3"/>
      <c r="E8" s="3">
        <f t="shared" si="0"/>
        <v>0</v>
      </c>
      <c r="F8" s="3" t="e">
        <f t="shared" si="1"/>
        <v>#DIV/0!</v>
      </c>
    </row>
    <row r="9" spans="1:6" x14ac:dyDescent="0.35">
      <c r="A9" s="2">
        <v>8</v>
      </c>
      <c r="B9" s="3" t="s">
        <v>6</v>
      </c>
      <c r="C9" s="3">
        <v>6041186</v>
      </c>
      <c r="D9" s="3"/>
      <c r="E9" s="3">
        <f t="shared" si="0"/>
        <v>6041186</v>
      </c>
      <c r="F9" s="3">
        <f t="shared" si="1"/>
        <v>100</v>
      </c>
    </row>
    <row r="10" spans="1:6" x14ac:dyDescent="0.35">
      <c r="A10" s="2">
        <v>9</v>
      </c>
      <c r="B10" s="3" t="s">
        <v>6</v>
      </c>
      <c r="C10" s="3">
        <v>6041186</v>
      </c>
      <c r="D10" s="3"/>
      <c r="E10" s="3">
        <f>ABS(C10-D10)</f>
        <v>6041186</v>
      </c>
      <c r="F10" s="3">
        <f>ROUND(E10/C10*100,2)</f>
        <v>100</v>
      </c>
    </row>
    <row r="11" spans="1:6" x14ac:dyDescent="0.35">
      <c r="A11" s="2">
        <v>10</v>
      </c>
      <c r="B11" s="3" t="s">
        <v>68</v>
      </c>
      <c r="C11" s="3">
        <v>6135809</v>
      </c>
      <c r="D11" s="3"/>
      <c r="E11" s="3">
        <f t="shared" si="0"/>
        <v>6135809</v>
      </c>
      <c r="F11" s="3">
        <f t="shared" si="1"/>
        <v>100</v>
      </c>
    </row>
    <row r="12" spans="1:6" x14ac:dyDescent="0.35">
      <c r="A12" s="2">
        <v>11</v>
      </c>
      <c r="B12" s="3" t="s">
        <v>68</v>
      </c>
      <c r="C12" s="3">
        <v>6135807</v>
      </c>
      <c r="D12" s="3"/>
      <c r="E12" s="3">
        <f>ABS(C12-D12)</f>
        <v>6135807</v>
      </c>
      <c r="F12" s="3">
        <f>ROUND(E12/C12*100,2)</f>
        <v>100</v>
      </c>
    </row>
    <row r="13" spans="1:6" x14ac:dyDescent="0.35">
      <c r="A13" s="2">
        <v>12</v>
      </c>
      <c r="B13" s="3" t="s">
        <v>65</v>
      </c>
      <c r="C13" s="3">
        <v>0</v>
      </c>
      <c r="D13" s="3"/>
      <c r="E13" s="3">
        <f>ABS(C13-D13)</f>
        <v>0</v>
      </c>
      <c r="F13" s="3" t="e">
        <f>ROUND(E13/C13*100,2)</f>
        <v>#DIV/0!</v>
      </c>
    </row>
    <row r="14" spans="1:6" x14ac:dyDescent="0.35">
      <c r="A14" s="2">
        <v>13</v>
      </c>
      <c r="B14" s="3" t="s">
        <v>65</v>
      </c>
      <c r="C14" s="3">
        <v>0</v>
      </c>
      <c r="D14" s="3"/>
      <c r="E14" s="3">
        <f t="shared" si="0"/>
        <v>0</v>
      </c>
      <c r="F14" s="3" t="e">
        <f t="shared" si="1"/>
        <v>#DIV/0!</v>
      </c>
    </row>
    <row r="15" spans="1:6" x14ac:dyDescent="0.35">
      <c r="A15" s="2">
        <v>14</v>
      </c>
      <c r="B15" s="3" t="s">
        <v>10</v>
      </c>
      <c r="C15" s="3">
        <v>3018</v>
      </c>
      <c r="D15" s="3"/>
      <c r="E15" s="3">
        <f t="shared" si="0"/>
        <v>3018</v>
      </c>
      <c r="F15" s="3">
        <f t="shared" si="1"/>
        <v>100</v>
      </c>
    </row>
    <row r="16" spans="1:6" x14ac:dyDescent="0.35">
      <c r="A16" s="2">
        <v>15</v>
      </c>
      <c r="B16" s="3" t="s">
        <v>10</v>
      </c>
      <c r="C16" s="3">
        <v>1379</v>
      </c>
      <c r="D16" s="3"/>
      <c r="E16" s="3">
        <f t="shared" si="0"/>
        <v>1379</v>
      </c>
      <c r="F16" s="3">
        <f t="shared" si="1"/>
        <v>100</v>
      </c>
    </row>
    <row r="17" spans="1:6" x14ac:dyDescent="0.35">
      <c r="A17" s="2">
        <v>16</v>
      </c>
      <c r="B17" s="3" t="s">
        <v>69</v>
      </c>
      <c r="C17" s="3">
        <v>5999352</v>
      </c>
      <c r="D17" s="3"/>
      <c r="E17" s="3">
        <f t="shared" si="0"/>
        <v>5999352</v>
      </c>
      <c r="F17" s="3">
        <f t="shared" si="1"/>
        <v>100</v>
      </c>
    </row>
    <row r="18" spans="1:6" x14ac:dyDescent="0.35">
      <c r="A18" s="2">
        <v>17</v>
      </c>
      <c r="B18" s="3" t="s">
        <v>69</v>
      </c>
      <c r="C18" s="3">
        <v>4635108</v>
      </c>
      <c r="D18" s="3"/>
      <c r="E18" s="3">
        <f t="shared" si="0"/>
        <v>4635108</v>
      </c>
      <c r="F18" s="3">
        <f t="shared" si="1"/>
        <v>100</v>
      </c>
    </row>
    <row r="19" spans="1:6" x14ac:dyDescent="0.35">
      <c r="A19" s="2">
        <v>18</v>
      </c>
      <c r="B19" s="3" t="s">
        <v>65</v>
      </c>
      <c r="C19" s="3">
        <v>0</v>
      </c>
      <c r="D19" s="3"/>
      <c r="E19" s="3">
        <f t="shared" si="0"/>
        <v>0</v>
      </c>
      <c r="F19" s="3" t="e">
        <f t="shared" si="1"/>
        <v>#DIV/0!</v>
      </c>
    </row>
    <row r="20" spans="1:6" x14ac:dyDescent="0.35">
      <c r="A20" s="2">
        <v>19</v>
      </c>
      <c r="B20" s="3" t="s">
        <v>70</v>
      </c>
      <c r="C20" s="3">
        <v>1156881</v>
      </c>
      <c r="D20" s="3"/>
      <c r="E20" s="3">
        <f t="shared" si="0"/>
        <v>1156881</v>
      </c>
      <c r="F20" s="3">
        <f t="shared" si="1"/>
        <v>100</v>
      </c>
    </row>
    <row r="21" spans="1:6" x14ac:dyDescent="0.35">
      <c r="A21" s="2">
        <v>20</v>
      </c>
      <c r="B21" s="3" t="s">
        <v>70</v>
      </c>
      <c r="C21" s="3">
        <v>1156881</v>
      </c>
      <c r="D21" s="3"/>
      <c r="E21" s="3">
        <f t="shared" si="0"/>
        <v>1156881</v>
      </c>
      <c r="F21" s="3">
        <f t="shared" si="1"/>
        <v>100</v>
      </c>
    </row>
    <row r="22" spans="1:6" x14ac:dyDescent="0.35">
      <c r="A22" s="2">
        <v>21</v>
      </c>
      <c r="B22" s="3" t="s">
        <v>71</v>
      </c>
      <c r="C22" s="3">
        <v>0</v>
      </c>
      <c r="D22" s="3"/>
      <c r="E22" s="3">
        <f t="shared" si="0"/>
        <v>0</v>
      </c>
      <c r="F22" s="3" t="e">
        <f t="shared" si="1"/>
        <v>#DIV/0!</v>
      </c>
    </row>
    <row r="23" spans="1:6" x14ac:dyDescent="0.35">
      <c r="A23" s="2">
        <v>22</v>
      </c>
      <c r="B23" s="3" t="s">
        <v>65</v>
      </c>
      <c r="C23" s="3">
        <v>0</v>
      </c>
      <c r="D23" s="3"/>
      <c r="E23" s="3">
        <f t="shared" si="0"/>
        <v>0</v>
      </c>
      <c r="F23" s="3" t="e">
        <f t="shared" si="1"/>
        <v>#DIV/0!</v>
      </c>
    </row>
    <row r="24" spans="1:6" x14ac:dyDescent="0.35">
      <c r="A24" s="2">
        <v>23</v>
      </c>
      <c r="B24" s="3" t="s">
        <v>72</v>
      </c>
      <c r="C24" s="3">
        <v>0</v>
      </c>
      <c r="D24" s="3"/>
      <c r="E24" s="3">
        <f t="shared" si="0"/>
        <v>0</v>
      </c>
      <c r="F24" s="3" t="e">
        <f t="shared" si="1"/>
        <v>#DIV/0!</v>
      </c>
    </row>
    <row r="25" spans="1:6" x14ac:dyDescent="0.35">
      <c r="A25" s="2">
        <v>24</v>
      </c>
      <c r="B25" s="3" t="s">
        <v>71</v>
      </c>
      <c r="C25" s="3">
        <v>0</v>
      </c>
      <c r="D25" s="3"/>
      <c r="E25" s="3">
        <f t="shared" si="0"/>
        <v>0</v>
      </c>
      <c r="F25" s="3" t="e">
        <f t="shared" si="1"/>
        <v>#DIV/0!</v>
      </c>
    </row>
    <row r="26" spans="1:6" x14ac:dyDescent="0.35">
      <c r="A26" s="2">
        <v>25</v>
      </c>
      <c r="B26" s="3" t="s">
        <v>73</v>
      </c>
      <c r="C26" s="3">
        <v>372</v>
      </c>
      <c r="D26" s="3"/>
      <c r="E26" s="3">
        <f t="shared" si="0"/>
        <v>372</v>
      </c>
      <c r="F26" s="3">
        <f t="shared" si="1"/>
        <v>100</v>
      </c>
    </row>
    <row r="27" spans="1:6" x14ac:dyDescent="0.35">
      <c r="A27" s="2">
        <v>26</v>
      </c>
      <c r="B27" s="3" t="s">
        <v>65</v>
      </c>
      <c r="C27" s="3">
        <v>0</v>
      </c>
      <c r="D27" s="3"/>
      <c r="E27" s="3">
        <f t="shared" si="0"/>
        <v>0</v>
      </c>
      <c r="F27" s="3" t="e">
        <f t="shared" si="1"/>
        <v>#DIV/0!</v>
      </c>
    </row>
    <row r="28" spans="1:6" x14ac:dyDescent="0.35">
      <c r="A28" s="2">
        <v>27</v>
      </c>
      <c r="B28" s="3" t="s">
        <v>74</v>
      </c>
      <c r="C28" s="3">
        <v>7850974</v>
      </c>
      <c r="D28" s="3"/>
      <c r="E28" s="3">
        <f t="shared" si="0"/>
        <v>7850974</v>
      </c>
      <c r="F28" s="3">
        <f t="shared" si="1"/>
        <v>100</v>
      </c>
    </row>
    <row r="29" spans="1:6" x14ac:dyDescent="0.35">
      <c r="A29" s="2">
        <v>28</v>
      </c>
      <c r="B29" s="3" t="s">
        <v>75</v>
      </c>
      <c r="C29" s="3">
        <v>7845502</v>
      </c>
      <c r="D29" s="3"/>
      <c r="E29" s="3">
        <f t="shared" si="0"/>
        <v>7845502</v>
      </c>
      <c r="F29" s="3">
        <f t="shared" si="1"/>
        <v>100</v>
      </c>
    </row>
    <row r="30" spans="1:6" x14ac:dyDescent="0.35">
      <c r="A30" s="2">
        <v>29</v>
      </c>
      <c r="B30" s="3" t="s">
        <v>76</v>
      </c>
      <c r="C30" s="3">
        <v>4342520</v>
      </c>
      <c r="D30" s="3"/>
      <c r="E30" s="3">
        <f t="shared" si="0"/>
        <v>4342520</v>
      </c>
      <c r="F30" s="3">
        <f t="shared" si="1"/>
        <v>100</v>
      </c>
    </row>
    <row r="31" spans="1:6" x14ac:dyDescent="0.35">
      <c r="A31" s="2">
        <v>30</v>
      </c>
      <c r="B31" s="3" t="s">
        <v>76</v>
      </c>
      <c r="C31" s="3">
        <v>4342342</v>
      </c>
      <c r="D31" s="3"/>
      <c r="E31" s="3">
        <f t="shared" si="0"/>
        <v>4342342</v>
      </c>
      <c r="F31" s="3">
        <f t="shared" si="1"/>
        <v>100</v>
      </c>
    </row>
    <row r="32" spans="1:6" x14ac:dyDescent="0.35">
      <c r="A32" s="2">
        <v>31</v>
      </c>
      <c r="B32" s="3" t="s">
        <v>19</v>
      </c>
      <c r="C32" s="3">
        <v>7900251</v>
      </c>
      <c r="D32" s="3"/>
      <c r="E32" s="3">
        <f t="shared" si="0"/>
        <v>7900251</v>
      </c>
      <c r="F32" s="3">
        <f t="shared" si="1"/>
        <v>100</v>
      </c>
    </row>
    <row r="33" spans="1:6" x14ac:dyDescent="0.35">
      <c r="A33" s="2">
        <v>32</v>
      </c>
      <c r="B33" s="3" t="s">
        <v>19</v>
      </c>
      <c r="C33" s="3">
        <v>7900251</v>
      </c>
      <c r="D33" s="3"/>
      <c r="E33" s="3">
        <f t="shared" si="0"/>
        <v>7900251</v>
      </c>
      <c r="F33" s="3">
        <f t="shared" si="1"/>
        <v>100</v>
      </c>
    </row>
    <row r="34" spans="1:6" x14ac:dyDescent="0.35">
      <c r="A34" s="2">
        <v>33</v>
      </c>
      <c r="B34" s="3" t="s">
        <v>19</v>
      </c>
      <c r="C34" s="3">
        <v>4342342</v>
      </c>
      <c r="D34" s="3"/>
      <c r="E34" s="3">
        <f t="shared" si="0"/>
        <v>4342342</v>
      </c>
      <c r="F34" s="3">
        <f t="shared" si="1"/>
        <v>100</v>
      </c>
    </row>
    <row r="35" spans="1:6" x14ac:dyDescent="0.35">
      <c r="A35" s="2">
        <v>34</v>
      </c>
      <c r="B35" s="3" t="s">
        <v>70</v>
      </c>
      <c r="C35" s="3">
        <v>1162807</v>
      </c>
      <c r="D35" s="3"/>
      <c r="E35" s="3">
        <f t="shared" si="0"/>
        <v>1162807</v>
      </c>
      <c r="F35" s="3">
        <f t="shared" si="1"/>
        <v>100</v>
      </c>
    </row>
    <row r="36" spans="1:6" x14ac:dyDescent="0.35">
      <c r="A36" s="2">
        <v>35</v>
      </c>
      <c r="B36" s="3" t="s">
        <v>70</v>
      </c>
      <c r="C36" s="3">
        <v>1162807</v>
      </c>
      <c r="D36" s="3"/>
      <c r="E36" s="3">
        <f t="shared" si="0"/>
        <v>1162807</v>
      </c>
      <c r="F36" s="3">
        <f t="shared" si="1"/>
        <v>100</v>
      </c>
    </row>
    <row r="37" spans="1:6" x14ac:dyDescent="0.35">
      <c r="A37" s="2">
        <v>36</v>
      </c>
      <c r="B37" s="3" t="s">
        <v>19</v>
      </c>
      <c r="C37" s="3">
        <v>4342342</v>
      </c>
      <c r="D37" s="3"/>
      <c r="E37" s="3">
        <f t="shared" si="0"/>
        <v>4342342</v>
      </c>
      <c r="F37" s="3">
        <f t="shared" si="1"/>
        <v>100</v>
      </c>
    </row>
    <row r="38" spans="1:6" x14ac:dyDescent="0.35">
      <c r="A38" s="2">
        <v>37</v>
      </c>
      <c r="B38" s="3" t="s">
        <v>19</v>
      </c>
      <c r="C38" s="3">
        <v>4342342</v>
      </c>
      <c r="D38" s="3"/>
      <c r="E38" s="3">
        <f t="shared" si="0"/>
        <v>4342342</v>
      </c>
      <c r="F38" s="3">
        <f t="shared" si="1"/>
        <v>100</v>
      </c>
    </row>
    <row r="39" spans="1:6" x14ac:dyDescent="0.35">
      <c r="A39" s="2">
        <v>38</v>
      </c>
      <c r="B39" s="3" t="s">
        <v>77</v>
      </c>
      <c r="C39" s="3">
        <v>0</v>
      </c>
      <c r="D39" s="3"/>
      <c r="E39" s="3">
        <f>ABS(C39-D39)</f>
        <v>0</v>
      </c>
      <c r="F39" s="3" t="e">
        <f>ROUND(E39/C39*100,2)</f>
        <v>#DIV/0!</v>
      </c>
    </row>
    <row r="40" spans="1:6" x14ac:dyDescent="0.35">
      <c r="A40" s="2">
        <v>39</v>
      </c>
      <c r="B40" s="3" t="s">
        <v>77</v>
      </c>
      <c r="C40" s="3">
        <v>0</v>
      </c>
      <c r="D40" s="3"/>
      <c r="E40" s="3">
        <f>ABS(C40-D40)</f>
        <v>0</v>
      </c>
      <c r="F40" s="3" t="e">
        <f>ROUND(E40/C40*100,2)</f>
        <v>#DIV/0!</v>
      </c>
    </row>
    <row r="41" spans="1:6" x14ac:dyDescent="0.35">
      <c r="A41" s="3"/>
      <c r="B41" s="3"/>
      <c r="C41" s="3"/>
      <c r="D41" s="3"/>
      <c r="E41" s="3"/>
      <c r="F41" s="4" t="e">
        <f>ROUND(SUBTOTAL(101,Table1910[Delta %]), 2)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C1" workbookViewId="0">
      <selection activeCell="E35" sqref="E35"/>
    </sheetView>
  </sheetViews>
  <sheetFormatPr defaultRowHeight="14.5" x14ac:dyDescent="0.35"/>
  <cols>
    <col min="1" max="1" width="10.1796875" style="3" customWidth="1"/>
    <col min="2" max="2" width="25.26953125" style="3" customWidth="1"/>
    <col min="3" max="7" width="13.26953125" style="3" customWidth="1"/>
  </cols>
  <sheetData>
    <row r="1" spans="1:7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82</v>
      </c>
      <c r="F1" s="1" t="s">
        <v>2</v>
      </c>
      <c r="G1" s="1" t="s">
        <v>3</v>
      </c>
    </row>
    <row r="2" spans="1:7" x14ac:dyDescent="0.35">
      <c r="A2" s="2">
        <v>1</v>
      </c>
      <c r="B2" s="3" t="s">
        <v>4</v>
      </c>
      <c r="C2" s="3">
        <v>6</v>
      </c>
      <c r="D2" s="2">
        <v>5</v>
      </c>
      <c r="E2" s="2">
        <v>5</v>
      </c>
      <c r="F2" s="3">
        <f t="shared" ref="F2:F35" si="0">ABS(C2-E2)</f>
        <v>1</v>
      </c>
      <c r="G2" s="3">
        <f>ROUND(F2/C2*100,2)</f>
        <v>16.670000000000002</v>
      </c>
    </row>
    <row r="3" spans="1:7" x14ac:dyDescent="0.35">
      <c r="A3" s="2">
        <v>2</v>
      </c>
      <c r="B3" s="3" t="s">
        <v>4</v>
      </c>
      <c r="C3" s="3">
        <v>6</v>
      </c>
      <c r="D3" s="2">
        <v>5</v>
      </c>
      <c r="E3" s="2">
        <v>5</v>
      </c>
      <c r="F3" s="3">
        <f t="shared" si="0"/>
        <v>1</v>
      </c>
      <c r="G3" s="3">
        <f>ROUND(F3/C3*100,2)</f>
        <v>16.670000000000002</v>
      </c>
    </row>
    <row r="4" spans="1:7" x14ac:dyDescent="0.35">
      <c r="A4" s="2">
        <v>3</v>
      </c>
      <c r="B4" s="3" t="s">
        <v>5</v>
      </c>
      <c r="C4" s="3">
        <v>691174</v>
      </c>
      <c r="D4" s="3">
        <v>625437</v>
      </c>
      <c r="E4" s="3">
        <v>625437</v>
      </c>
      <c r="F4" s="3">
        <f t="shared" si="0"/>
        <v>65737</v>
      </c>
      <c r="G4" s="3">
        <f t="shared" ref="G4:G34" si="1">ROUND(F4/C4*100,2)</f>
        <v>9.51</v>
      </c>
    </row>
    <row r="5" spans="1:7" x14ac:dyDescent="0.35">
      <c r="A5" s="2">
        <v>4</v>
      </c>
      <c r="B5" s="3" t="s">
        <v>5</v>
      </c>
      <c r="C5" s="3">
        <v>691174</v>
      </c>
      <c r="D5" s="3">
        <v>625437</v>
      </c>
      <c r="E5" s="3">
        <v>625437</v>
      </c>
      <c r="F5" s="3">
        <f t="shared" si="0"/>
        <v>65737</v>
      </c>
      <c r="G5" s="3">
        <f>ROUND(F5/C5*100,2)</f>
        <v>9.51</v>
      </c>
    </row>
    <row r="6" spans="1:7" x14ac:dyDescent="0.35">
      <c r="A6" s="2">
        <v>5</v>
      </c>
      <c r="B6" s="3" t="s">
        <v>6</v>
      </c>
      <c r="C6" s="3">
        <v>6041186</v>
      </c>
      <c r="D6" s="3">
        <v>5783523</v>
      </c>
      <c r="E6" s="3">
        <v>5783523</v>
      </c>
      <c r="F6" s="3">
        <f t="shared" si="0"/>
        <v>257663</v>
      </c>
      <c r="G6" s="3">
        <f>ROUND(F6/C6*100,2)</f>
        <v>4.2699999999999996</v>
      </c>
    </row>
    <row r="7" spans="1:7" x14ac:dyDescent="0.35">
      <c r="A7" s="2">
        <v>6</v>
      </c>
      <c r="B7" s="3" t="s">
        <v>6</v>
      </c>
      <c r="C7" s="3">
        <v>6041186</v>
      </c>
      <c r="D7" s="3">
        <v>5783523</v>
      </c>
      <c r="E7" s="3">
        <v>5783523</v>
      </c>
      <c r="F7" s="3">
        <f t="shared" si="0"/>
        <v>257663</v>
      </c>
      <c r="G7" s="3">
        <f t="shared" si="1"/>
        <v>4.2699999999999996</v>
      </c>
    </row>
    <row r="8" spans="1:7" x14ac:dyDescent="0.35">
      <c r="A8" s="2">
        <v>7</v>
      </c>
      <c r="B8" s="3" t="s">
        <v>9</v>
      </c>
      <c r="C8" s="3">
        <v>6</v>
      </c>
      <c r="D8" s="3">
        <v>5</v>
      </c>
      <c r="E8" s="3">
        <v>5</v>
      </c>
      <c r="F8" s="3">
        <f t="shared" si="0"/>
        <v>1</v>
      </c>
      <c r="G8" s="3">
        <f t="shared" si="1"/>
        <v>16.670000000000002</v>
      </c>
    </row>
    <row r="9" spans="1:7" x14ac:dyDescent="0.35">
      <c r="A9" s="2">
        <v>8</v>
      </c>
      <c r="B9" s="3" t="s">
        <v>10</v>
      </c>
      <c r="C9" s="3">
        <v>4003</v>
      </c>
      <c r="D9" s="3">
        <v>4003</v>
      </c>
      <c r="E9" s="3">
        <v>4003</v>
      </c>
      <c r="F9" s="3">
        <f t="shared" si="0"/>
        <v>0</v>
      </c>
      <c r="G9" s="3">
        <f t="shared" si="1"/>
        <v>0</v>
      </c>
    </row>
    <row r="10" spans="1:7" x14ac:dyDescent="0.35">
      <c r="A10" s="2">
        <v>9</v>
      </c>
      <c r="B10" s="3" t="s">
        <v>10</v>
      </c>
      <c r="C10" s="3">
        <v>1613</v>
      </c>
      <c r="D10" s="3">
        <v>1613</v>
      </c>
      <c r="E10" s="3">
        <v>1613</v>
      </c>
      <c r="F10" s="3">
        <f t="shared" si="0"/>
        <v>0</v>
      </c>
      <c r="G10" s="3">
        <f>ROUND(F10/C10*100,2)</f>
        <v>0</v>
      </c>
    </row>
    <row r="11" spans="1:7" x14ac:dyDescent="0.35">
      <c r="A11" s="2">
        <v>10</v>
      </c>
      <c r="B11" s="3" t="s">
        <v>11</v>
      </c>
      <c r="C11" s="3">
        <v>6</v>
      </c>
      <c r="D11" s="3">
        <v>5</v>
      </c>
      <c r="E11" s="3">
        <v>5</v>
      </c>
      <c r="F11" s="3">
        <f t="shared" si="0"/>
        <v>1</v>
      </c>
      <c r="G11" s="3">
        <f t="shared" si="1"/>
        <v>16.670000000000002</v>
      </c>
    </row>
    <row r="12" spans="1:7" x14ac:dyDescent="0.35">
      <c r="A12" s="2">
        <v>11</v>
      </c>
      <c r="B12" s="3" t="s">
        <v>4</v>
      </c>
      <c r="C12" s="3">
        <v>6</v>
      </c>
      <c r="D12" s="3">
        <v>3</v>
      </c>
      <c r="E12" s="3">
        <v>5</v>
      </c>
      <c r="F12" s="3">
        <f t="shared" si="0"/>
        <v>1</v>
      </c>
      <c r="G12" s="3">
        <f>ROUND(F12/C12*100,2)</f>
        <v>16.670000000000002</v>
      </c>
    </row>
    <row r="13" spans="1:7" x14ac:dyDescent="0.35">
      <c r="A13" s="2">
        <v>12</v>
      </c>
      <c r="B13" s="3" t="s">
        <v>12</v>
      </c>
      <c r="C13" s="3">
        <v>5</v>
      </c>
      <c r="D13" s="3">
        <v>4</v>
      </c>
      <c r="E13" s="3">
        <v>4</v>
      </c>
      <c r="F13" s="3">
        <f t="shared" si="0"/>
        <v>1</v>
      </c>
      <c r="G13" s="3">
        <f t="shared" si="1"/>
        <v>20</v>
      </c>
    </row>
    <row r="14" spans="1:7" x14ac:dyDescent="0.35">
      <c r="A14" s="2">
        <v>13</v>
      </c>
      <c r="B14" s="3" t="s">
        <v>12</v>
      </c>
      <c r="C14" s="3">
        <v>5</v>
      </c>
      <c r="D14" s="3">
        <v>4</v>
      </c>
      <c r="E14" s="3">
        <v>4</v>
      </c>
      <c r="F14" s="3">
        <f t="shared" si="0"/>
        <v>1</v>
      </c>
      <c r="G14" s="3">
        <f t="shared" si="1"/>
        <v>20</v>
      </c>
    </row>
    <row r="15" spans="1:7" x14ac:dyDescent="0.35">
      <c r="A15" s="2">
        <v>14</v>
      </c>
      <c r="B15" s="3" t="s">
        <v>24</v>
      </c>
      <c r="C15" s="3">
        <v>0</v>
      </c>
      <c r="D15" s="3">
        <v>0</v>
      </c>
      <c r="E15" s="3">
        <v>0</v>
      </c>
      <c r="F15" s="3">
        <f t="shared" si="0"/>
        <v>0</v>
      </c>
      <c r="G15" s="3" t="e">
        <f t="shared" si="1"/>
        <v>#DIV/0!</v>
      </c>
    </row>
    <row r="16" spans="1:7" x14ac:dyDescent="0.35">
      <c r="A16" s="2">
        <v>15</v>
      </c>
      <c r="B16" s="3" t="s">
        <v>12</v>
      </c>
      <c r="C16" s="3">
        <v>5</v>
      </c>
      <c r="D16" s="3">
        <v>4</v>
      </c>
      <c r="E16" s="3">
        <v>4</v>
      </c>
      <c r="F16" s="3">
        <f t="shared" si="0"/>
        <v>1</v>
      </c>
      <c r="G16" s="3">
        <f t="shared" si="1"/>
        <v>20</v>
      </c>
    </row>
    <row r="17" spans="1:7" x14ac:dyDescent="0.35">
      <c r="A17" s="2">
        <v>16</v>
      </c>
      <c r="B17" s="3" t="s">
        <v>14</v>
      </c>
      <c r="C17" s="3">
        <v>601</v>
      </c>
      <c r="D17" s="3">
        <v>605</v>
      </c>
      <c r="E17" s="3">
        <v>606</v>
      </c>
      <c r="F17" s="3">
        <f t="shared" si="0"/>
        <v>5</v>
      </c>
      <c r="G17" s="3">
        <f t="shared" si="1"/>
        <v>0.83</v>
      </c>
    </row>
    <row r="18" spans="1:7" x14ac:dyDescent="0.35">
      <c r="A18" s="2">
        <v>17</v>
      </c>
      <c r="B18" s="3" t="s">
        <v>14</v>
      </c>
      <c r="C18" s="3">
        <v>0</v>
      </c>
      <c r="D18" s="3">
        <v>0</v>
      </c>
      <c r="E18" s="3">
        <v>0</v>
      </c>
      <c r="F18" s="3">
        <f t="shared" si="0"/>
        <v>0</v>
      </c>
      <c r="G18" s="3" t="e">
        <f>ROUND(F18/C18*100,2)</f>
        <v>#DIV/0!</v>
      </c>
    </row>
    <row r="19" spans="1:7" x14ac:dyDescent="0.35">
      <c r="A19" s="2">
        <v>18</v>
      </c>
      <c r="B19" s="3" t="s">
        <v>15</v>
      </c>
      <c r="C19" s="3">
        <v>254069</v>
      </c>
      <c r="D19" s="3">
        <v>254071</v>
      </c>
      <c r="E19" s="3">
        <v>254071</v>
      </c>
      <c r="F19" s="3">
        <f t="shared" si="0"/>
        <v>2</v>
      </c>
      <c r="G19" s="3">
        <f t="shared" si="1"/>
        <v>0</v>
      </c>
    </row>
    <row r="20" spans="1:7" x14ac:dyDescent="0.35">
      <c r="A20" s="2">
        <v>19</v>
      </c>
      <c r="B20" s="3" t="s">
        <v>15</v>
      </c>
      <c r="C20" s="3">
        <v>225197</v>
      </c>
      <c r="D20" s="3">
        <v>225198</v>
      </c>
      <c r="E20" s="3">
        <v>225198</v>
      </c>
      <c r="F20" s="3">
        <f t="shared" si="0"/>
        <v>1</v>
      </c>
      <c r="G20" s="3">
        <f t="shared" si="1"/>
        <v>0</v>
      </c>
    </row>
    <row r="21" spans="1:7" x14ac:dyDescent="0.35">
      <c r="A21" s="2">
        <v>20</v>
      </c>
      <c r="B21" s="3" t="s">
        <v>16</v>
      </c>
      <c r="C21" s="3">
        <v>12633</v>
      </c>
      <c r="D21" s="3">
        <v>12635</v>
      </c>
      <c r="E21" s="3">
        <v>12635</v>
      </c>
      <c r="F21" s="3">
        <f t="shared" si="0"/>
        <v>2</v>
      </c>
      <c r="G21" s="3">
        <f>ROUND(F21/C21*100,2)</f>
        <v>0.02</v>
      </c>
    </row>
    <row r="22" spans="1:7" x14ac:dyDescent="0.35">
      <c r="A22" s="2">
        <v>21</v>
      </c>
      <c r="B22" s="3" t="s">
        <v>16</v>
      </c>
      <c r="C22" s="3">
        <v>12633</v>
      </c>
      <c r="D22" s="3">
        <v>12635</v>
      </c>
      <c r="E22" s="3">
        <v>12635</v>
      </c>
      <c r="F22" s="3">
        <f t="shared" si="0"/>
        <v>2</v>
      </c>
      <c r="G22" s="3">
        <f>ROUND(F22/C22*100,2)</f>
        <v>0.02</v>
      </c>
    </row>
    <row r="23" spans="1:7" x14ac:dyDescent="0.35">
      <c r="A23" s="2">
        <v>22</v>
      </c>
      <c r="B23" s="3" t="s">
        <v>17</v>
      </c>
      <c r="C23" s="3">
        <v>33371</v>
      </c>
      <c r="D23" s="3">
        <v>33471</v>
      </c>
      <c r="E23" s="3">
        <v>33475</v>
      </c>
      <c r="F23" s="3">
        <f t="shared" si="0"/>
        <v>104</v>
      </c>
      <c r="G23" s="3">
        <f t="shared" si="1"/>
        <v>0.31</v>
      </c>
    </row>
    <row r="24" spans="1:7" x14ac:dyDescent="0.35">
      <c r="A24" s="2">
        <v>23</v>
      </c>
      <c r="B24" s="3" t="s">
        <v>17</v>
      </c>
      <c r="C24" s="3">
        <v>33371</v>
      </c>
      <c r="D24" s="3">
        <v>33471</v>
      </c>
      <c r="E24" s="3">
        <v>33475</v>
      </c>
      <c r="F24" s="3">
        <f t="shared" si="0"/>
        <v>104</v>
      </c>
      <c r="G24" s="3">
        <f t="shared" si="1"/>
        <v>0.31</v>
      </c>
    </row>
    <row r="25" spans="1:7" x14ac:dyDescent="0.35">
      <c r="A25" s="2">
        <v>24</v>
      </c>
      <c r="B25" s="3" t="s">
        <v>18</v>
      </c>
      <c r="C25" s="3">
        <v>5</v>
      </c>
      <c r="D25" s="3">
        <v>4</v>
      </c>
      <c r="E25" s="3">
        <v>4</v>
      </c>
      <c r="F25" s="3">
        <f t="shared" si="0"/>
        <v>1</v>
      </c>
      <c r="G25" s="3">
        <f t="shared" si="1"/>
        <v>20</v>
      </c>
    </row>
    <row r="26" spans="1:7" x14ac:dyDescent="0.35">
      <c r="A26" s="2">
        <v>25</v>
      </c>
      <c r="B26" s="3" t="s">
        <v>4</v>
      </c>
      <c r="C26" s="3">
        <v>6</v>
      </c>
      <c r="D26" s="3">
        <v>3</v>
      </c>
      <c r="E26" s="3">
        <v>5</v>
      </c>
      <c r="F26" s="3">
        <f t="shared" si="0"/>
        <v>1</v>
      </c>
      <c r="G26" s="3">
        <f t="shared" si="1"/>
        <v>16.670000000000002</v>
      </c>
    </row>
    <row r="27" spans="1:7" x14ac:dyDescent="0.35">
      <c r="A27" s="2">
        <v>26</v>
      </c>
      <c r="B27" s="3" t="s">
        <v>4</v>
      </c>
      <c r="C27" s="3">
        <v>6</v>
      </c>
      <c r="D27" s="3">
        <v>0</v>
      </c>
      <c r="E27" s="3">
        <v>5</v>
      </c>
      <c r="F27" s="3">
        <f t="shared" si="0"/>
        <v>1</v>
      </c>
      <c r="G27" s="3">
        <f t="shared" si="1"/>
        <v>16.670000000000002</v>
      </c>
    </row>
    <row r="28" spans="1:7" x14ac:dyDescent="0.35">
      <c r="A28" s="2">
        <v>27</v>
      </c>
      <c r="B28" s="3" t="s">
        <v>4</v>
      </c>
      <c r="C28" s="3">
        <v>6</v>
      </c>
      <c r="D28" s="3">
        <v>0</v>
      </c>
      <c r="E28" s="3">
        <v>5</v>
      </c>
      <c r="F28" s="3">
        <f t="shared" si="0"/>
        <v>1</v>
      </c>
      <c r="G28" s="3">
        <f t="shared" si="1"/>
        <v>16.670000000000002</v>
      </c>
    </row>
    <row r="29" spans="1:7" x14ac:dyDescent="0.35">
      <c r="A29" s="2">
        <v>28</v>
      </c>
      <c r="B29" s="3" t="s">
        <v>4</v>
      </c>
      <c r="C29" s="3">
        <v>6</v>
      </c>
      <c r="D29" s="3">
        <v>0</v>
      </c>
      <c r="E29" s="3">
        <v>4</v>
      </c>
      <c r="F29" s="3">
        <f t="shared" si="0"/>
        <v>2</v>
      </c>
      <c r="G29" s="3">
        <f t="shared" si="1"/>
        <v>33.33</v>
      </c>
    </row>
    <row r="30" spans="1:7" x14ac:dyDescent="0.35">
      <c r="A30" s="2">
        <v>29</v>
      </c>
      <c r="B30" s="3" t="s">
        <v>19</v>
      </c>
      <c r="C30" s="3">
        <v>7900251</v>
      </c>
      <c r="D30" s="3">
        <v>7670607</v>
      </c>
      <c r="E30" s="3">
        <v>7672793</v>
      </c>
      <c r="F30" s="3">
        <f t="shared" si="0"/>
        <v>227458</v>
      </c>
      <c r="G30" s="3">
        <f t="shared" si="1"/>
        <v>2.88</v>
      </c>
    </row>
    <row r="31" spans="1:7" x14ac:dyDescent="0.35">
      <c r="A31" s="2">
        <v>30</v>
      </c>
      <c r="B31" s="3" t="s">
        <v>4</v>
      </c>
      <c r="C31" s="3">
        <v>6</v>
      </c>
      <c r="D31" s="3">
        <v>0</v>
      </c>
      <c r="E31" s="3">
        <v>4</v>
      </c>
      <c r="F31" s="3">
        <f t="shared" si="0"/>
        <v>2</v>
      </c>
      <c r="G31" s="3">
        <f t="shared" si="1"/>
        <v>33.33</v>
      </c>
    </row>
    <row r="32" spans="1:7" x14ac:dyDescent="0.35">
      <c r="A32" s="2">
        <v>31</v>
      </c>
      <c r="B32" s="3" t="s">
        <v>4</v>
      </c>
      <c r="C32" s="3">
        <v>6</v>
      </c>
      <c r="D32" s="3">
        <v>0</v>
      </c>
      <c r="E32" s="3">
        <v>4</v>
      </c>
      <c r="F32" s="3">
        <f t="shared" si="0"/>
        <v>2</v>
      </c>
      <c r="G32" s="3">
        <f t="shared" si="1"/>
        <v>33.33</v>
      </c>
    </row>
    <row r="33" spans="1:7" x14ac:dyDescent="0.35">
      <c r="A33" s="2">
        <v>32</v>
      </c>
      <c r="B33" s="3" t="s">
        <v>20</v>
      </c>
      <c r="C33" s="3">
        <v>5677411</v>
      </c>
      <c r="E33" s="3">
        <v>5486503</v>
      </c>
      <c r="F33" s="3">
        <f t="shared" si="0"/>
        <v>190908</v>
      </c>
      <c r="G33" s="3">
        <f t="shared" si="1"/>
        <v>3.36</v>
      </c>
    </row>
    <row r="34" spans="1:7" x14ac:dyDescent="0.35">
      <c r="A34" s="2">
        <v>33</v>
      </c>
      <c r="B34" s="3" t="s">
        <v>4</v>
      </c>
      <c r="C34" s="3">
        <v>6</v>
      </c>
      <c r="E34" s="3">
        <v>4</v>
      </c>
      <c r="F34" s="3">
        <f t="shared" si="0"/>
        <v>2</v>
      </c>
      <c r="G34" s="3">
        <f t="shared" si="1"/>
        <v>33.33</v>
      </c>
    </row>
    <row r="35" spans="1:7" x14ac:dyDescent="0.35">
      <c r="A35" s="2">
        <v>34</v>
      </c>
      <c r="B35" s="3" t="s">
        <v>37</v>
      </c>
      <c r="C35" s="3">
        <v>6</v>
      </c>
      <c r="E35" s="3">
        <v>4</v>
      </c>
      <c r="F35" s="3">
        <f t="shared" si="0"/>
        <v>2</v>
      </c>
      <c r="G35" s="3">
        <f>ROUND(F35/C35*100,2)</f>
        <v>33.33</v>
      </c>
    </row>
    <row r="36" spans="1:7" x14ac:dyDescent="0.35">
      <c r="G36" s="14" t="e">
        <f>ROUND(SUBTOTAL(101,Table15[Delta %]), 2)</f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2" workbookViewId="0">
      <selection activeCell="G32" sqref="G32"/>
    </sheetView>
  </sheetViews>
  <sheetFormatPr defaultRowHeight="14.5" x14ac:dyDescent="0.35"/>
  <cols>
    <col min="1" max="1" width="10.1796875" customWidth="1"/>
    <col min="2" max="2" width="25.54296875" style="3" customWidth="1"/>
    <col min="3" max="6" width="13.1796875" style="3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x14ac:dyDescent="0.35">
      <c r="A2" s="2">
        <v>1</v>
      </c>
      <c r="B2" s="3" t="s">
        <v>21</v>
      </c>
      <c r="C2" s="3">
        <v>170674</v>
      </c>
      <c r="D2" s="2"/>
      <c r="E2" s="3">
        <f>ABS(C2-D2)</f>
        <v>170674</v>
      </c>
      <c r="F2" s="3">
        <f>ROUND(E2/C2*100,2)</f>
        <v>100</v>
      </c>
    </row>
    <row r="3" spans="1:6" x14ac:dyDescent="0.35">
      <c r="A3" s="2">
        <v>2</v>
      </c>
      <c r="B3" s="3" t="s">
        <v>21</v>
      </c>
      <c r="C3" s="3">
        <v>169061</v>
      </c>
      <c r="D3" s="2"/>
      <c r="E3" s="3">
        <f>ABS(C3-D3)</f>
        <v>169061</v>
      </c>
      <c r="F3" s="3">
        <f>ROUND(E3/C3*100,2)</f>
        <v>100</v>
      </c>
    </row>
    <row r="4" spans="1:6" x14ac:dyDescent="0.35">
      <c r="A4" s="2">
        <v>3</v>
      </c>
      <c r="B4" s="3" t="s">
        <v>22</v>
      </c>
      <c r="C4" s="3">
        <v>4075578</v>
      </c>
      <c r="E4" s="3">
        <f t="shared" ref="E4:E14" si="0">ABS(C4-D4)</f>
        <v>4075578</v>
      </c>
      <c r="F4" s="3">
        <f t="shared" ref="F4:F14" si="1">ROUND(E4/C4*100,2)</f>
        <v>100</v>
      </c>
    </row>
    <row r="5" spans="1:6" x14ac:dyDescent="0.35">
      <c r="A5" s="2">
        <v>4</v>
      </c>
      <c r="B5" s="3" t="s">
        <v>22</v>
      </c>
      <c r="C5" s="3">
        <v>4075578</v>
      </c>
      <c r="E5" s="3">
        <f>ABS(C5-D5)</f>
        <v>4075578</v>
      </c>
      <c r="F5" s="3">
        <f>ROUND(E5/C5*100,2)</f>
        <v>100</v>
      </c>
    </row>
    <row r="6" spans="1:6" x14ac:dyDescent="0.35">
      <c r="A6" s="2">
        <v>5</v>
      </c>
      <c r="B6" s="3" t="s">
        <v>35</v>
      </c>
      <c r="C6" s="3">
        <v>116903</v>
      </c>
      <c r="E6" s="3">
        <f>ABS(C6-D6)</f>
        <v>116903</v>
      </c>
      <c r="F6" s="3">
        <f>ROUND(E6/C6*100,2)</f>
        <v>100</v>
      </c>
    </row>
    <row r="7" spans="1:6" x14ac:dyDescent="0.35">
      <c r="A7" s="2">
        <v>6</v>
      </c>
      <c r="B7" s="3" t="s">
        <v>36</v>
      </c>
      <c r="C7" s="3">
        <v>16836</v>
      </c>
      <c r="E7" s="3">
        <f>ABS(C7-D7)</f>
        <v>16836</v>
      </c>
      <c r="F7" s="3">
        <f>ROUND(E7/C7*100,2)</f>
        <v>100</v>
      </c>
    </row>
    <row r="8" spans="1:6" x14ac:dyDescent="0.35">
      <c r="A8" s="2">
        <v>7</v>
      </c>
      <c r="B8" s="3" t="s">
        <v>25</v>
      </c>
      <c r="C8" s="3">
        <v>537635</v>
      </c>
      <c r="E8" s="3">
        <f t="shared" si="0"/>
        <v>537635</v>
      </c>
      <c r="F8" s="3">
        <f t="shared" si="1"/>
        <v>100</v>
      </c>
    </row>
    <row r="9" spans="1:6" x14ac:dyDescent="0.35">
      <c r="A9" s="2">
        <v>8</v>
      </c>
      <c r="B9" s="3" t="s">
        <v>26</v>
      </c>
      <c r="C9" s="3">
        <v>537635</v>
      </c>
      <c r="E9" s="3">
        <f t="shared" si="0"/>
        <v>537635</v>
      </c>
      <c r="F9" s="3">
        <f t="shared" si="1"/>
        <v>100</v>
      </c>
    </row>
    <row r="10" spans="1:6" x14ac:dyDescent="0.35">
      <c r="A10" s="2">
        <v>9</v>
      </c>
      <c r="B10" s="3" t="s">
        <v>27</v>
      </c>
      <c r="C10" s="3">
        <v>191531</v>
      </c>
      <c r="E10" s="3">
        <f t="shared" si="0"/>
        <v>191531</v>
      </c>
      <c r="F10" s="3">
        <f t="shared" si="1"/>
        <v>100</v>
      </c>
    </row>
    <row r="11" spans="1:6" x14ac:dyDescent="0.35">
      <c r="A11" s="2">
        <v>10</v>
      </c>
      <c r="B11" s="3" t="s">
        <v>38</v>
      </c>
      <c r="C11" s="3">
        <v>292596</v>
      </c>
      <c r="E11" s="3">
        <f>ABS(C11-D11)</f>
        <v>292596</v>
      </c>
      <c r="F11" s="3">
        <f>ROUND(E11/C11*100,2)</f>
        <v>100</v>
      </c>
    </row>
    <row r="12" spans="1:6" x14ac:dyDescent="0.35">
      <c r="A12" s="2">
        <v>11</v>
      </c>
      <c r="B12" s="3" t="s">
        <v>28</v>
      </c>
      <c r="C12" s="3">
        <v>459965</v>
      </c>
      <c r="E12" s="3">
        <f t="shared" si="0"/>
        <v>459965</v>
      </c>
      <c r="F12" s="3">
        <f t="shared" si="1"/>
        <v>100</v>
      </c>
    </row>
    <row r="13" spans="1:6" x14ac:dyDescent="0.35">
      <c r="A13" s="2">
        <v>12</v>
      </c>
      <c r="B13" s="3" t="s">
        <v>29</v>
      </c>
      <c r="C13" s="3">
        <v>304317</v>
      </c>
      <c r="E13" s="3">
        <f t="shared" si="0"/>
        <v>304317</v>
      </c>
      <c r="F13" s="3">
        <f t="shared" si="1"/>
        <v>100</v>
      </c>
    </row>
    <row r="14" spans="1:6" x14ac:dyDescent="0.35">
      <c r="A14" s="2">
        <v>13</v>
      </c>
      <c r="B14" s="3" t="s">
        <v>31</v>
      </c>
      <c r="C14" s="3">
        <v>289395</v>
      </c>
      <c r="E14" s="3">
        <f t="shared" si="0"/>
        <v>289395</v>
      </c>
      <c r="F14" s="3">
        <f t="shared" si="1"/>
        <v>100</v>
      </c>
    </row>
    <row r="15" spans="1:6" x14ac:dyDescent="0.35">
      <c r="A15" s="2">
        <v>14</v>
      </c>
      <c r="B15" s="3" t="s">
        <v>32</v>
      </c>
      <c r="C15" s="3">
        <v>496588</v>
      </c>
      <c r="E15" s="3">
        <f t="shared" ref="E15:E36" si="2">ABS(C15-D15)</f>
        <v>496588</v>
      </c>
      <c r="F15" s="3">
        <f t="shared" ref="F15:F36" si="3">ROUND(E15/C15*100,2)</f>
        <v>100</v>
      </c>
    </row>
    <row r="16" spans="1:6" x14ac:dyDescent="0.35">
      <c r="A16" s="2">
        <v>15</v>
      </c>
      <c r="B16" s="3" t="s">
        <v>39</v>
      </c>
      <c r="C16" s="3">
        <v>229563</v>
      </c>
      <c r="E16" s="3">
        <f t="shared" si="2"/>
        <v>229563</v>
      </c>
      <c r="F16" s="3">
        <f t="shared" si="3"/>
        <v>100</v>
      </c>
    </row>
    <row r="17" spans="1:6" x14ac:dyDescent="0.35">
      <c r="A17" s="2">
        <v>16</v>
      </c>
      <c r="B17" s="3" t="s">
        <v>40</v>
      </c>
      <c r="C17" s="3">
        <v>0</v>
      </c>
      <c r="E17" s="3">
        <f t="shared" si="2"/>
        <v>0</v>
      </c>
      <c r="F17" s="3" t="e">
        <f t="shared" si="3"/>
        <v>#DIV/0!</v>
      </c>
    </row>
    <row r="18" spans="1:6" x14ac:dyDescent="0.35">
      <c r="A18" s="2">
        <v>17</v>
      </c>
      <c r="B18" s="3" t="s">
        <v>41</v>
      </c>
      <c r="C18" s="3">
        <v>0</v>
      </c>
      <c r="E18" s="3">
        <f t="shared" si="2"/>
        <v>0</v>
      </c>
      <c r="F18" s="3" t="e">
        <f t="shared" si="3"/>
        <v>#DIV/0!</v>
      </c>
    </row>
    <row r="19" spans="1:6" x14ac:dyDescent="0.35">
      <c r="A19" s="2">
        <v>18</v>
      </c>
      <c r="B19" s="3" t="s">
        <v>42</v>
      </c>
      <c r="C19" s="3">
        <v>0</v>
      </c>
      <c r="E19" s="3">
        <f t="shared" si="2"/>
        <v>0</v>
      </c>
      <c r="F19" s="3" t="e">
        <f t="shared" si="3"/>
        <v>#DIV/0!</v>
      </c>
    </row>
    <row r="20" spans="1:6" x14ac:dyDescent="0.35">
      <c r="A20" s="2">
        <v>19</v>
      </c>
      <c r="B20" s="3" t="s">
        <v>43</v>
      </c>
      <c r="C20" s="3">
        <v>0</v>
      </c>
      <c r="E20" s="3">
        <f t="shared" si="2"/>
        <v>0</v>
      </c>
      <c r="F20" s="3" t="e">
        <f t="shared" si="3"/>
        <v>#DIV/0!</v>
      </c>
    </row>
    <row r="21" spans="1:6" x14ac:dyDescent="0.35">
      <c r="A21" s="2">
        <v>20</v>
      </c>
      <c r="B21" s="3" t="s">
        <v>44</v>
      </c>
      <c r="C21" s="3">
        <v>0</v>
      </c>
      <c r="E21" s="3">
        <f t="shared" si="2"/>
        <v>0</v>
      </c>
      <c r="F21" s="3" t="e">
        <f t="shared" si="3"/>
        <v>#DIV/0!</v>
      </c>
    </row>
    <row r="22" spans="1:6" x14ac:dyDescent="0.35">
      <c r="A22" s="2">
        <v>21</v>
      </c>
      <c r="B22" s="3" t="s">
        <v>45</v>
      </c>
      <c r="C22" s="3">
        <v>13356</v>
      </c>
      <c r="E22" s="3">
        <f t="shared" si="2"/>
        <v>13356</v>
      </c>
      <c r="F22" s="3">
        <f t="shared" si="3"/>
        <v>100</v>
      </c>
    </row>
    <row r="23" spans="1:6" x14ac:dyDescent="0.35">
      <c r="A23" s="2">
        <v>22</v>
      </c>
      <c r="B23" s="3" t="s">
        <v>33</v>
      </c>
      <c r="C23" s="3">
        <v>55333</v>
      </c>
      <c r="E23" s="3">
        <f t="shared" si="2"/>
        <v>55333</v>
      </c>
      <c r="F23" s="3">
        <f t="shared" si="3"/>
        <v>100</v>
      </c>
    </row>
    <row r="24" spans="1:6" x14ac:dyDescent="0.35">
      <c r="A24" s="2">
        <v>23</v>
      </c>
      <c r="B24" s="3" t="s">
        <v>46</v>
      </c>
      <c r="C24" s="3">
        <v>1336</v>
      </c>
      <c r="E24" s="3">
        <f t="shared" si="2"/>
        <v>1336</v>
      </c>
      <c r="F24" s="3">
        <f t="shared" si="3"/>
        <v>100</v>
      </c>
    </row>
    <row r="25" spans="1:6" x14ac:dyDescent="0.35">
      <c r="A25" s="2">
        <v>24</v>
      </c>
      <c r="B25" s="3" t="s">
        <v>47</v>
      </c>
      <c r="C25" s="3">
        <v>7243</v>
      </c>
      <c r="E25" s="3">
        <f t="shared" si="2"/>
        <v>7243</v>
      </c>
      <c r="F25" s="3">
        <f t="shared" si="3"/>
        <v>100</v>
      </c>
    </row>
    <row r="26" spans="1:6" x14ac:dyDescent="0.35">
      <c r="A26" s="2">
        <v>25</v>
      </c>
      <c r="B26" s="3" t="s">
        <v>35</v>
      </c>
      <c r="C26" s="3">
        <v>116903</v>
      </c>
      <c r="E26" s="3">
        <f t="shared" si="2"/>
        <v>116903</v>
      </c>
      <c r="F26" s="3">
        <f t="shared" si="3"/>
        <v>100</v>
      </c>
    </row>
    <row r="27" spans="1:6" x14ac:dyDescent="0.35">
      <c r="A27" s="2">
        <v>26</v>
      </c>
      <c r="B27" s="3" t="s">
        <v>34</v>
      </c>
      <c r="C27" s="3">
        <v>7644</v>
      </c>
      <c r="E27" s="3">
        <f t="shared" si="2"/>
        <v>7644</v>
      </c>
      <c r="F27" s="3">
        <f t="shared" si="3"/>
        <v>100</v>
      </c>
    </row>
    <row r="28" spans="1:6" x14ac:dyDescent="0.35">
      <c r="A28" s="2">
        <v>27</v>
      </c>
      <c r="B28" s="3" t="s">
        <v>48</v>
      </c>
      <c r="C28" s="3">
        <v>34060</v>
      </c>
      <c r="E28" s="3">
        <f t="shared" si="2"/>
        <v>34060</v>
      </c>
      <c r="F28" s="3">
        <f t="shared" si="3"/>
        <v>100</v>
      </c>
    </row>
    <row r="29" spans="1:6" x14ac:dyDescent="0.35">
      <c r="A29" s="2">
        <v>28</v>
      </c>
      <c r="B29" s="3" t="s">
        <v>49</v>
      </c>
      <c r="C29" s="3">
        <v>1285</v>
      </c>
      <c r="E29" s="3">
        <f t="shared" si="2"/>
        <v>1285</v>
      </c>
      <c r="F29" s="3">
        <f t="shared" si="3"/>
        <v>100</v>
      </c>
    </row>
    <row r="30" spans="1:6" x14ac:dyDescent="0.35">
      <c r="A30" s="2">
        <v>29</v>
      </c>
      <c r="B30" s="3" t="s">
        <v>50</v>
      </c>
      <c r="C30" s="3">
        <v>27</v>
      </c>
      <c r="E30" s="3">
        <f t="shared" si="2"/>
        <v>27</v>
      </c>
      <c r="F30" s="3">
        <f t="shared" si="3"/>
        <v>100</v>
      </c>
    </row>
    <row r="31" spans="1:6" x14ac:dyDescent="0.35">
      <c r="A31" s="2">
        <v>30</v>
      </c>
      <c r="B31" s="3" t="s">
        <v>30</v>
      </c>
      <c r="C31" s="3">
        <v>347622</v>
      </c>
      <c r="E31" s="3">
        <f t="shared" si="2"/>
        <v>347622</v>
      </c>
      <c r="F31" s="3">
        <f t="shared" si="3"/>
        <v>100</v>
      </c>
    </row>
    <row r="32" spans="1:6" x14ac:dyDescent="0.35">
      <c r="A32" s="2">
        <v>31</v>
      </c>
      <c r="B32" s="3" t="s">
        <v>51</v>
      </c>
      <c r="C32" s="3">
        <v>163</v>
      </c>
      <c r="E32" s="3">
        <f t="shared" si="2"/>
        <v>163</v>
      </c>
      <c r="F32" s="3">
        <f t="shared" si="3"/>
        <v>100</v>
      </c>
    </row>
    <row r="33" spans="1:6" x14ac:dyDescent="0.35">
      <c r="A33" s="2">
        <v>32</v>
      </c>
      <c r="B33" s="3" t="s">
        <v>52</v>
      </c>
      <c r="C33" s="3">
        <v>596</v>
      </c>
      <c r="E33" s="3">
        <f t="shared" si="2"/>
        <v>596</v>
      </c>
      <c r="F33" s="3">
        <f t="shared" si="3"/>
        <v>100</v>
      </c>
    </row>
    <row r="34" spans="1:6" x14ac:dyDescent="0.35">
      <c r="A34" s="2">
        <v>33</v>
      </c>
      <c r="B34" s="3" t="s">
        <v>36</v>
      </c>
      <c r="C34" s="3">
        <v>16836</v>
      </c>
      <c r="E34" s="3">
        <f t="shared" si="2"/>
        <v>16836</v>
      </c>
      <c r="F34" s="3">
        <f t="shared" si="3"/>
        <v>100</v>
      </c>
    </row>
    <row r="35" spans="1:6" x14ac:dyDescent="0.35">
      <c r="A35" s="2">
        <v>34</v>
      </c>
      <c r="B35" s="3" t="s">
        <v>53</v>
      </c>
      <c r="C35" s="3">
        <v>766</v>
      </c>
      <c r="E35" s="3">
        <f t="shared" si="2"/>
        <v>766</v>
      </c>
      <c r="F35" s="3">
        <f t="shared" si="3"/>
        <v>100</v>
      </c>
    </row>
    <row r="36" spans="1:6" x14ac:dyDescent="0.35">
      <c r="A36" s="2">
        <v>35</v>
      </c>
      <c r="B36" s="3" t="s">
        <v>54</v>
      </c>
      <c r="C36" s="3">
        <v>562496</v>
      </c>
      <c r="E36" s="3">
        <f t="shared" si="2"/>
        <v>562496</v>
      </c>
      <c r="F36" s="3">
        <f t="shared" si="3"/>
        <v>100</v>
      </c>
    </row>
    <row r="37" spans="1:6" x14ac:dyDescent="0.35">
      <c r="A37" s="3"/>
      <c r="F37" s="5" t="e">
        <f>ROUND(SUBTOTAL(101,Table13[Delta %]), 2)</f>
        <v>#DIV/0!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23" sqref="F23"/>
    </sheetView>
  </sheetViews>
  <sheetFormatPr defaultRowHeight="14.5" x14ac:dyDescent="0.35"/>
  <cols>
    <col min="1" max="1" width="10.1796875" bestFit="1" customWidth="1"/>
    <col min="2" max="2" width="15.81640625" bestFit="1" customWidth="1"/>
    <col min="3" max="3" width="8.81640625" bestFit="1" customWidth="1"/>
    <col min="4" max="4" width="11.81640625" bestFit="1" customWidth="1"/>
    <col min="5" max="5" width="10.26953125" bestFit="1" customWidth="1"/>
    <col min="6" max="6" width="12.26953125" bestFit="1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x14ac:dyDescent="0.35">
      <c r="A2" s="2">
        <v>1</v>
      </c>
      <c r="B2" s="3" t="s">
        <v>21</v>
      </c>
      <c r="C2" s="3">
        <v>551567</v>
      </c>
      <c r="D2" s="2"/>
      <c r="E2" s="3">
        <f>ABS(C2-D2)</f>
        <v>551567</v>
      </c>
      <c r="F2" s="3">
        <f>ROUND(E2/C2*100,2)</f>
        <v>100</v>
      </c>
    </row>
    <row r="3" spans="1:6" x14ac:dyDescent="0.35">
      <c r="A3" s="2">
        <v>2</v>
      </c>
      <c r="B3" s="3" t="s">
        <v>21</v>
      </c>
      <c r="C3" s="3">
        <v>551567</v>
      </c>
      <c r="D3" s="2"/>
      <c r="E3" s="3">
        <f>ABS(C3-D3)</f>
        <v>551567</v>
      </c>
      <c r="F3" s="3">
        <f>ROUND(E3/C3*100,2)</f>
        <v>100</v>
      </c>
    </row>
    <row r="4" spans="1:6" x14ac:dyDescent="0.35">
      <c r="A4" s="2">
        <v>3</v>
      </c>
      <c r="B4" s="3" t="s">
        <v>22</v>
      </c>
      <c r="C4" s="3">
        <v>2561255</v>
      </c>
      <c r="D4" s="3"/>
      <c r="E4" s="3">
        <f t="shared" ref="E4:E17" si="0">ABS(C4-D4)</f>
        <v>2561255</v>
      </c>
      <c r="F4" s="3">
        <f t="shared" ref="F4:F17" si="1">ROUND(E4/C4*100,2)</f>
        <v>100</v>
      </c>
    </row>
    <row r="5" spans="1:6" x14ac:dyDescent="0.35">
      <c r="A5" s="2">
        <v>4</v>
      </c>
      <c r="B5" s="3" t="s">
        <v>22</v>
      </c>
      <c r="C5" s="3">
        <v>2561255</v>
      </c>
      <c r="D5" s="3"/>
      <c r="E5" s="3">
        <f>ABS(C5-D5)</f>
        <v>2561255</v>
      </c>
      <c r="F5" s="3">
        <f>ROUND(E5/C5*100,2)</f>
        <v>100</v>
      </c>
    </row>
    <row r="6" spans="1:6" x14ac:dyDescent="0.35">
      <c r="A6" s="2">
        <v>5</v>
      </c>
      <c r="B6" s="3" t="s">
        <v>34</v>
      </c>
      <c r="C6" s="3">
        <v>199022</v>
      </c>
      <c r="D6" s="3"/>
      <c r="E6" s="3">
        <f>ABS(C6-D6)</f>
        <v>199022</v>
      </c>
      <c r="F6" s="3">
        <f>ROUND(E6/C6*100,2)</f>
        <v>100</v>
      </c>
    </row>
    <row r="7" spans="1:6" x14ac:dyDescent="0.35">
      <c r="A7" s="2">
        <v>6</v>
      </c>
      <c r="B7" s="3" t="s">
        <v>25</v>
      </c>
      <c r="C7" s="3">
        <v>537635</v>
      </c>
      <c r="D7" s="3"/>
      <c r="E7" s="3">
        <f t="shared" si="0"/>
        <v>537635</v>
      </c>
      <c r="F7" s="3">
        <f t="shared" si="1"/>
        <v>100</v>
      </c>
    </row>
    <row r="8" spans="1:6" x14ac:dyDescent="0.35">
      <c r="A8" s="2">
        <v>7</v>
      </c>
      <c r="B8" s="3" t="s">
        <v>26</v>
      </c>
      <c r="C8" s="3">
        <v>537635</v>
      </c>
      <c r="D8" s="3"/>
      <c r="E8" s="3">
        <f t="shared" si="0"/>
        <v>537635</v>
      </c>
      <c r="F8" s="3">
        <f t="shared" si="1"/>
        <v>100</v>
      </c>
    </row>
    <row r="9" spans="1:6" x14ac:dyDescent="0.35">
      <c r="A9" s="2">
        <v>8</v>
      </c>
      <c r="B9" s="3" t="s">
        <v>38</v>
      </c>
      <c r="C9" s="3">
        <v>19515</v>
      </c>
      <c r="D9" s="3"/>
      <c r="E9" s="3">
        <f>ABS(C9-D9)</f>
        <v>19515</v>
      </c>
      <c r="F9" s="3">
        <f>ROUND(E9/C9*100,2)</f>
        <v>100</v>
      </c>
    </row>
    <row r="10" spans="1:6" x14ac:dyDescent="0.35">
      <c r="A10" s="2">
        <v>9</v>
      </c>
      <c r="B10" s="3" t="s">
        <v>27</v>
      </c>
      <c r="C10" s="3">
        <v>143076</v>
      </c>
      <c r="D10" s="3"/>
      <c r="E10" s="3">
        <f t="shared" si="0"/>
        <v>143076</v>
      </c>
      <c r="F10" s="3">
        <f t="shared" si="1"/>
        <v>100</v>
      </c>
    </row>
    <row r="11" spans="1:6" x14ac:dyDescent="0.35">
      <c r="A11" s="2">
        <v>10</v>
      </c>
      <c r="B11" s="3" t="s">
        <v>55</v>
      </c>
      <c r="C11" s="3">
        <v>87800</v>
      </c>
      <c r="D11" s="3"/>
      <c r="E11" s="3">
        <f t="shared" si="0"/>
        <v>87800</v>
      </c>
      <c r="F11" s="3">
        <f t="shared" si="1"/>
        <v>100</v>
      </c>
    </row>
    <row r="12" spans="1:6" x14ac:dyDescent="0.35">
      <c r="A12" s="2">
        <v>11</v>
      </c>
      <c r="B12" s="3" t="s">
        <v>56</v>
      </c>
      <c r="C12" s="3">
        <v>63673</v>
      </c>
      <c r="D12" s="3"/>
      <c r="E12" s="3">
        <f>ABS(C12-D12)</f>
        <v>63673</v>
      </c>
      <c r="F12" s="3">
        <f>ROUND(E12/C12*100,2)</f>
        <v>100</v>
      </c>
    </row>
    <row r="13" spans="1:6" x14ac:dyDescent="0.35">
      <c r="A13" s="2">
        <v>12</v>
      </c>
      <c r="B13" s="3" t="s">
        <v>57</v>
      </c>
      <c r="C13" s="3">
        <v>197</v>
      </c>
      <c r="D13" s="3"/>
      <c r="E13" s="3">
        <f>ABS(C13-D13)</f>
        <v>197</v>
      </c>
      <c r="F13" s="3">
        <f>ROUND(E13/C13*100,2)</f>
        <v>100</v>
      </c>
    </row>
    <row r="14" spans="1:6" x14ac:dyDescent="0.35">
      <c r="A14" s="2">
        <v>13</v>
      </c>
      <c r="B14" s="3" t="s">
        <v>53</v>
      </c>
      <c r="C14" s="3">
        <v>124</v>
      </c>
      <c r="D14" s="3"/>
      <c r="E14" s="3">
        <f>ABS(C14-D14)</f>
        <v>124</v>
      </c>
      <c r="F14" s="3">
        <f>ROUND(E14/C14*100,2)</f>
        <v>100</v>
      </c>
    </row>
    <row r="15" spans="1:6" x14ac:dyDescent="0.35">
      <c r="A15" s="2">
        <v>14</v>
      </c>
      <c r="B15" s="3" t="s">
        <v>34</v>
      </c>
      <c r="C15" s="3">
        <v>199022</v>
      </c>
      <c r="D15" s="3"/>
      <c r="E15" s="3">
        <f>ABS(C15-D15)</f>
        <v>199022</v>
      </c>
      <c r="F15" s="3">
        <f>ROUND(E15/C15*100,2)</f>
        <v>100</v>
      </c>
    </row>
    <row r="16" spans="1:6" x14ac:dyDescent="0.35">
      <c r="A16" s="2">
        <v>15</v>
      </c>
      <c r="B16" s="3" t="s">
        <v>29</v>
      </c>
      <c r="C16" s="3">
        <v>63396</v>
      </c>
      <c r="D16" s="3"/>
      <c r="E16" s="3">
        <f t="shared" si="0"/>
        <v>63396</v>
      </c>
      <c r="F16" s="3">
        <f t="shared" si="1"/>
        <v>100</v>
      </c>
    </row>
    <row r="17" spans="1:6" x14ac:dyDescent="0.35">
      <c r="A17" s="2">
        <v>16</v>
      </c>
      <c r="B17" s="3" t="s">
        <v>31</v>
      </c>
      <c r="C17" s="3">
        <v>197045</v>
      </c>
      <c r="D17" s="3"/>
      <c r="E17" s="3">
        <f t="shared" si="0"/>
        <v>197045</v>
      </c>
      <c r="F17" s="3">
        <f t="shared" si="1"/>
        <v>100</v>
      </c>
    </row>
    <row r="18" spans="1:6" x14ac:dyDescent="0.35">
      <c r="A18" s="2">
        <v>17</v>
      </c>
      <c r="B18" s="3" t="s">
        <v>32</v>
      </c>
      <c r="C18" s="3">
        <v>194634</v>
      </c>
      <c r="D18" s="3"/>
      <c r="E18" s="3">
        <f t="shared" ref="E18:E27" si="2">ABS(C18-D18)</f>
        <v>194634</v>
      </c>
      <c r="F18" s="3">
        <f t="shared" ref="F18:F27" si="3">ROUND(E18/C18*100,2)</f>
        <v>100</v>
      </c>
    </row>
    <row r="19" spans="1:6" x14ac:dyDescent="0.35">
      <c r="A19" s="2">
        <v>18</v>
      </c>
      <c r="B19" s="3" t="s">
        <v>58</v>
      </c>
      <c r="C19" s="3">
        <v>199022</v>
      </c>
      <c r="D19" s="3"/>
      <c r="E19" s="3">
        <f t="shared" si="2"/>
        <v>199022</v>
      </c>
      <c r="F19" s="3">
        <f t="shared" si="3"/>
        <v>100</v>
      </c>
    </row>
    <row r="20" spans="1:6" x14ac:dyDescent="0.35">
      <c r="A20" s="2">
        <v>19</v>
      </c>
      <c r="B20" s="3" t="s">
        <v>47</v>
      </c>
      <c r="C20" s="3">
        <v>229</v>
      </c>
      <c r="D20" s="3"/>
      <c r="E20" s="3">
        <f t="shared" si="2"/>
        <v>229</v>
      </c>
      <c r="F20" s="3">
        <f t="shared" si="3"/>
        <v>100</v>
      </c>
    </row>
    <row r="21" spans="1:6" x14ac:dyDescent="0.35">
      <c r="A21" s="2">
        <v>20</v>
      </c>
      <c r="B21" s="3" t="s">
        <v>59</v>
      </c>
      <c r="C21" s="3">
        <v>199022</v>
      </c>
      <c r="D21" s="3"/>
      <c r="E21" s="3">
        <f t="shared" si="2"/>
        <v>199022</v>
      </c>
      <c r="F21" s="3">
        <f t="shared" si="3"/>
        <v>100</v>
      </c>
    </row>
    <row r="22" spans="1:6" x14ac:dyDescent="0.35">
      <c r="A22" s="2">
        <v>21</v>
      </c>
      <c r="B22" s="3" t="s">
        <v>60</v>
      </c>
      <c r="C22" s="3">
        <v>199022</v>
      </c>
      <c r="D22" s="3"/>
      <c r="E22" s="3">
        <f t="shared" si="2"/>
        <v>199022</v>
      </c>
      <c r="F22" s="3">
        <f t="shared" si="3"/>
        <v>100</v>
      </c>
    </row>
    <row r="23" spans="1:6" x14ac:dyDescent="0.35">
      <c r="A23" s="2">
        <v>22</v>
      </c>
      <c r="B23" s="3" t="s">
        <v>61</v>
      </c>
      <c r="C23" s="3">
        <v>199022</v>
      </c>
      <c r="D23" s="3"/>
      <c r="E23" s="3">
        <f t="shared" si="2"/>
        <v>199022</v>
      </c>
      <c r="F23" s="3">
        <f t="shared" si="3"/>
        <v>100</v>
      </c>
    </row>
    <row r="24" spans="1:6" x14ac:dyDescent="0.35">
      <c r="A24" s="2">
        <v>23</v>
      </c>
      <c r="B24" s="3" t="s">
        <v>52</v>
      </c>
      <c r="C24" s="3">
        <v>126</v>
      </c>
      <c r="D24" s="3"/>
      <c r="E24" s="3">
        <f t="shared" si="2"/>
        <v>126</v>
      </c>
      <c r="F24" s="3">
        <f t="shared" si="3"/>
        <v>100</v>
      </c>
    </row>
    <row r="25" spans="1:6" x14ac:dyDescent="0.35">
      <c r="A25" s="2">
        <v>24</v>
      </c>
      <c r="B25" s="3" t="s">
        <v>62</v>
      </c>
      <c r="C25" s="3">
        <v>199022</v>
      </c>
      <c r="D25" s="3"/>
      <c r="E25" s="3">
        <f t="shared" si="2"/>
        <v>199022</v>
      </c>
      <c r="F25" s="3">
        <f t="shared" si="3"/>
        <v>100</v>
      </c>
    </row>
    <row r="26" spans="1:6" x14ac:dyDescent="0.35">
      <c r="A26" s="2">
        <v>25</v>
      </c>
      <c r="B26" s="3" t="s">
        <v>63</v>
      </c>
      <c r="C26" s="3">
        <v>199022</v>
      </c>
      <c r="D26" s="3"/>
      <c r="E26" s="3">
        <f t="shared" si="2"/>
        <v>199022</v>
      </c>
      <c r="F26" s="3">
        <f t="shared" si="3"/>
        <v>100</v>
      </c>
    </row>
    <row r="27" spans="1:6" x14ac:dyDescent="0.35">
      <c r="A27" s="2">
        <v>26</v>
      </c>
      <c r="B27" s="3" t="s">
        <v>54</v>
      </c>
      <c r="C27" s="3">
        <v>209297</v>
      </c>
      <c r="D27" s="3"/>
      <c r="E27" s="3">
        <f t="shared" si="2"/>
        <v>209297</v>
      </c>
      <c r="F27" s="3">
        <f t="shared" si="3"/>
        <v>100</v>
      </c>
    </row>
    <row r="28" spans="1:6" x14ac:dyDescent="0.35">
      <c r="A28" s="3"/>
      <c r="B28" s="3"/>
      <c r="C28" s="3"/>
      <c r="D28" s="3"/>
      <c r="E28" s="3"/>
      <c r="F28" s="4">
        <f>ROUND(SUBTOTAL(101,Table136[Delta %]), 2)</f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7" sqref="F7"/>
    </sheetView>
  </sheetViews>
  <sheetFormatPr defaultRowHeight="14.5" x14ac:dyDescent="0.35"/>
  <cols>
    <col min="1" max="1" width="10.1796875" customWidth="1"/>
    <col min="2" max="2" width="25.26953125" customWidth="1"/>
    <col min="3" max="6" width="13.26953125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x14ac:dyDescent="0.35">
      <c r="A2" s="2">
        <v>1</v>
      </c>
      <c r="B2" s="3" t="s">
        <v>4</v>
      </c>
      <c r="C2" s="3">
        <v>378172</v>
      </c>
      <c r="D2" s="2"/>
      <c r="E2" s="3">
        <f>ABS(C2-D2)</f>
        <v>378172</v>
      </c>
      <c r="F2" s="3">
        <f>ROUND(E2/C2*100,2)</f>
        <v>100</v>
      </c>
    </row>
    <row r="3" spans="1:6" x14ac:dyDescent="0.35">
      <c r="A3" s="2">
        <v>2</v>
      </c>
      <c r="B3" s="3" t="s">
        <v>12</v>
      </c>
      <c r="C3" s="3">
        <v>174202</v>
      </c>
      <c r="D3" s="2"/>
      <c r="E3" s="3">
        <f>ABS(C3-D3)</f>
        <v>174202</v>
      </c>
      <c r="F3" s="3">
        <f>ROUND(E3/C3*100,2)</f>
        <v>100</v>
      </c>
    </row>
    <row r="4" spans="1:6" x14ac:dyDescent="0.35">
      <c r="A4" s="2">
        <v>3</v>
      </c>
      <c r="B4" s="3" t="s">
        <v>64</v>
      </c>
      <c r="C4" s="3">
        <v>321125</v>
      </c>
      <c r="D4" s="3"/>
      <c r="E4" s="3">
        <f t="shared" ref="E4" si="0">ABS(C4-D4)</f>
        <v>321125</v>
      </c>
      <c r="F4" s="3">
        <f t="shared" ref="F4" si="1">ROUND(E4/C4*100,2)</f>
        <v>100</v>
      </c>
    </row>
    <row r="5" spans="1:6" x14ac:dyDescent="0.35">
      <c r="A5" s="3"/>
      <c r="B5" s="3"/>
      <c r="C5" s="3"/>
      <c r="D5" s="3"/>
      <c r="E5" s="3"/>
      <c r="F5" s="5">
        <f>ROUND(SUBTOTAL(101,Table157[Delta %]), 2)</f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4.5" x14ac:dyDescent="0.35"/>
  <cols>
    <col min="1" max="1" width="10.26953125" customWidth="1"/>
    <col min="2" max="2" width="25.26953125" customWidth="1"/>
    <col min="3" max="6" width="13.26953125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x14ac:dyDescent="0.35">
      <c r="A2" s="2">
        <v>1</v>
      </c>
      <c r="B2" s="3" t="s">
        <v>4</v>
      </c>
      <c r="C2" s="3">
        <v>0</v>
      </c>
      <c r="D2" s="2"/>
      <c r="E2" s="3">
        <f>ABS(C2-D2)</f>
        <v>0</v>
      </c>
      <c r="F2" s="3" t="e">
        <f>ROUND(E2/C2*100,2)</f>
        <v>#DIV/0!</v>
      </c>
    </row>
    <row r="3" spans="1:6" x14ac:dyDescent="0.35">
      <c r="A3" s="2">
        <v>2</v>
      </c>
      <c r="B3" s="3" t="s">
        <v>12</v>
      </c>
      <c r="C3" s="3">
        <v>0</v>
      </c>
      <c r="D3" s="2"/>
      <c r="E3" s="3">
        <f>ABS(C3-D3)</f>
        <v>0</v>
      </c>
      <c r="F3" s="3" t="e">
        <f>ROUND(E3/C3*100,2)</f>
        <v>#DIV/0!</v>
      </c>
    </row>
    <row r="4" spans="1:6" x14ac:dyDescent="0.35">
      <c r="A4" s="2">
        <v>3</v>
      </c>
      <c r="B4" s="3" t="s">
        <v>64</v>
      </c>
      <c r="C4" s="3">
        <v>0</v>
      </c>
      <c r="D4" s="3"/>
      <c r="E4" s="3">
        <f t="shared" ref="E4" si="0">ABS(C4-D4)</f>
        <v>0</v>
      </c>
      <c r="F4" s="3" t="e">
        <f t="shared" ref="F4" si="1">ROUND(E4/C4*100,2)</f>
        <v>#DIV/0!</v>
      </c>
    </row>
    <row r="5" spans="1:6" x14ac:dyDescent="0.35">
      <c r="A5" s="3"/>
      <c r="B5" s="3"/>
      <c r="C5" s="3"/>
      <c r="D5" s="3"/>
      <c r="E5" s="3"/>
      <c r="F5" s="5" t="e">
        <f>ROUND(SUBTOTAL(101,Table1578[Delta %]), 2)</f>
        <v>#DIV/0!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4.5" x14ac:dyDescent="0.35"/>
  <cols>
    <col min="1" max="1" width="10.1796875" customWidth="1"/>
    <col min="2" max="2" width="25.26953125" customWidth="1"/>
    <col min="3" max="6" width="13.26953125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x14ac:dyDescent="0.35">
      <c r="A2" s="2">
        <v>1</v>
      </c>
      <c r="B2" s="3" t="s">
        <v>22</v>
      </c>
      <c r="C2" s="3">
        <v>562496</v>
      </c>
      <c r="D2" s="2"/>
      <c r="E2" s="3">
        <f>ABS(C2-D2)</f>
        <v>562496</v>
      </c>
      <c r="F2" s="3">
        <f>ROUND(E2/C2*100,2)</f>
        <v>100</v>
      </c>
    </row>
    <row r="3" spans="1:6" x14ac:dyDescent="0.35">
      <c r="A3" s="2">
        <v>2</v>
      </c>
      <c r="B3" s="3" t="s">
        <v>78</v>
      </c>
      <c r="C3" s="3">
        <v>321125</v>
      </c>
      <c r="D3" s="2"/>
      <c r="E3" s="3">
        <f>ABS(C3-D3)</f>
        <v>321125</v>
      </c>
      <c r="F3" s="3">
        <f>ROUND(E3/C3*100,2)</f>
        <v>100</v>
      </c>
    </row>
    <row r="4" spans="1:6" x14ac:dyDescent="0.35">
      <c r="A4" s="2">
        <v>3</v>
      </c>
      <c r="B4" s="3" t="s">
        <v>77</v>
      </c>
      <c r="C4" s="3">
        <v>321125</v>
      </c>
      <c r="D4" s="3"/>
      <c r="E4" s="3">
        <f t="shared" ref="E4" si="0">ABS(C4-D4)</f>
        <v>321125</v>
      </c>
      <c r="F4" s="3">
        <f t="shared" ref="F4" si="1">ROUND(E4/C4*100,2)</f>
        <v>100</v>
      </c>
    </row>
    <row r="5" spans="1:6" x14ac:dyDescent="0.35">
      <c r="A5" s="2">
        <v>4</v>
      </c>
      <c r="B5" s="3" t="s">
        <v>79</v>
      </c>
      <c r="C5" s="3">
        <v>0</v>
      </c>
      <c r="D5" s="3"/>
      <c r="E5" s="3">
        <f>ABS(C5-D5)</f>
        <v>0</v>
      </c>
      <c r="F5" s="3" t="e">
        <f>ROUND(E5/C5*100,2)</f>
        <v>#DIV/0!</v>
      </c>
    </row>
    <row r="6" spans="1:6" x14ac:dyDescent="0.35">
      <c r="A6" s="3"/>
      <c r="B6" s="3"/>
      <c r="C6" s="3"/>
      <c r="D6" s="3"/>
      <c r="E6" s="3"/>
      <c r="F6" s="4" t="e">
        <f>ROUND(SUBTOTAL(101,Table157811[Delta %]), 2)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7" sqref="D7"/>
    </sheetView>
  </sheetViews>
  <sheetFormatPr defaultRowHeight="14.5" x14ac:dyDescent="0.35"/>
  <cols>
    <col min="1" max="1" width="10.1796875" customWidth="1"/>
    <col min="2" max="2" width="25.26953125" customWidth="1"/>
    <col min="3" max="6" width="13.26953125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x14ac:dyDescent="0.35">
      <c r="A2" s="2">
        <v>1</v>
      </c>
      <c r="B2" s="3" t="s">
        <v>22</v>
      </c>
      <c r="C2" s="3">
        <v>209297</v>
      </c>
      <c r="D2" s="2"/>
      <c r="E2" s="3">
        <f>ABS(C2-D2)</f>
        <v>209297</v>
      </c>
      <c r="F2" s="3">
        <f>ROUND(E2/C2*100,2)</f>
        <v>100</v>
      </c>
    </row>
    <row r="3" spans="1:6" x14ac:dyDescent="0.35">
      <c r="A3" s="2">
        <v>2</v>
      </c>
      <c r="B3" s="3" t="s">
        <v>78</v>
      </c>
      <c r="C3" s="3">
        <v>0</v>
      </c>
      <c r="D3" s="2"/>
      <c r="E3" s="3">
        <f>ABS(C3-D3)</f>
        <v>0</v>
      </c>
      <c r="F3" s="3" t="e">
        <f>ROUND(E3/C3*100,2)</f>
        <v>#DIV/0!</v>
      </c>
    </row>
    <row r="4" spans="1:6" x14ac:dyDescent="0.35">
      <c r="A4" s="2">
        <v>3</v>
      </c>
      <c r="B4" s="3" t="s">
        <v>77</v>
      </c>
      <c r="C4" s="3">
        <v>0</v>
      </c>
      <c r="D4" s="3"/>
      <c r="E4" s="3">
        <f t="shared" ref="E4" si="0">ABS(C4-D4)</f>
        <v>0</v>
      </c>
      <c r="F4" s="3" t="e">
        <f t="shared" ref="F4" si="1">ROUND(E4/C4*100,2)</f>
        <v>#DIV/0!</v>
      </c>
    </row>
    <row r="5" spans="1:6" x14ac:dyDescent="0.35">
      <c r="A5" s="2">
        <v>4</v>
      </c>
      <c r="B5" s="3" t="s">
        <v>79</v>
      </c>
      <c r="C5" s="3">
        <v>0</v>
      </c>
      <c r="D5" s="3"/>
      <c r="E5" s="3">
        <f>ABS(C5-D5)</f>
        <v>0</v>
      </c>
      <c r="F5" s="3" t="e">
        <f>ROUND(E5/C5*100,2)</f>
        <v>#DIV/0!</v>
      </c>
    </row>
    <row r="6" spans="1:6" x14ac:dyDescent="0.35">
      <c r="A6" s="3"/>
      <c r="B6" s="3"/>
      <c r="C6" s="3"/>
      <c r="D6" s="3"/>
      <c r="E6" s="3"/>
      <c r="F6" s="4" t="e">
        <f>ROUND(SUBTOTAL(101,Table15781112[Delta %]), 2)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9" sqref="C9"/>
    </sheetView>
  </sheetViews>
  <sheetFormatPr defaultRowHeight="14.5" x14ac:dyDescent="0.35"/>
  <cols>
    <col min="1" max="1" width="10.1796875" customWidth="1"/>
    <col min="2" max="2" width="25.26953125" customWidth="1"/>
    <col min="3" max="6" width="13.26953125" customWidth="1"/>
  </cols>
  <sheetData>
    <row r="1" spans="1:6" x14ac:dyDescent="0.3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x14ac:dyDescent="0.35">
      <c r="A2" s="2">
        <v>1</v>
      </c>
      <c r="B2" s="3" t="s">
        <v>65</v>
      </c>
      <c r="C2" s="3">
        <v>1791319</v>
      </c>
      <c r="D2" s="2"/>
      <c r="E2" s="3">
        <f>ABS(C2-D2)</f>
        <v>1791319</v>
      </c>
      <c r="F2" s="3">
        <f>ROUND(E2/C2*100,2)</f>
        <v>100</v>
      </c>
    </row>
    <row r="3" spans="1:6" x14ac:dyDescent="0.35">
      <c r="A3" s="2">
        <v>2</v>
      </c>
      <c r="B3" s="3" t="s">
        <v>65</v>
      </c>
      <c r="C3" s="3">
        <v>1791319</v>
      </c>
      <c r="D3" s="2"/>
      <c r="E3" s="3">
        <f>ABS(C3-D3)</f>
        <v>1791319</v>
      </c>
      <c r="F3" s="3">
        <f>ROUND(E3/C3*100,2)</f>
        <v>100</v>
      </c>
    </row>
    <row r="4" spans="1:6" x14ac:dyDescent="0.35">
      <c r="A4" s="2">
        <v>3</v>
      </c>
      <c r="B4" s="3" t="s">
        <v>66</v>
      </c>
      <c r="C4" s="3">
        <v>321125</v>
      </c>
      <c r="D4" s="3"/>
      <c r="E4" s="3">
        <f t="shared" ref="E4:E37" si="0">ABS(C4-D4)</f>
        <v>321125</v>
      </c>
      <c r="F4" s="3">
        <f t="shared" ref="F4:F37" si="1">ROUND(E4/C4*100,2)</f>
        <v>100</v>
      </c>
    </row>
    <row r="5" spans="1:6" x14ac:dyDescent="0.35">
      <c r="A5" s="2">
        <v>4</v>
      </c>
      <c r="B5" s="3" t="s">
        <v>65</v>
      </c>
      <c r="C5" s="3">
        <v>664767</v>
      </c>
      <c r="D5" s="3"/>
      <c r="E5" s="3">
        <f>ABS(C5-D5)</f>
        <v>664767</v>
      </c>
      <c r="F5" s="3">
        <f>ROUND(E5/C5*100,2)</f>
        <v>100</v>
      </c>
    </row>
    <row r="6" spans="1:6" x14ac:dyDescent="0.35">
      <c r="A6" s="2">
        <v>5</v>
      </c>
      <c r="B6" s="3" t="s">
        <v>67</v>
      </c>
      <c r="C6" s="3">
        <v>6204012</v>
      </c>
      <c r="D6" s="3"/>
      <c r="E6" s="3">
        <f>ABS(C6-D6)</f>
        <v>6204012</v>
      </c>
      <c r="F6" s="3">
        <f>ROUND(E6/C6*100,2)</f>
        <v>100</v>
      </c>
    </row>
    <row r="7" spans="1:6" x14ac:dyDescent="0.35">
      <c r="A7" s="2">
        <v>6</v>
      </c>
      <c r="B7" s="3" t="s">
        <v>67</v>
      </c>
      <c r="C7" s="3">
        <v>6204012</v>
      </c>
      <c r="D7" s="3"/>
      <c r="E7" s="3">
        <f t="shared" si="0"/>
        <v>6204012</v>
      </c>
      <c r="F7" s="3">
        <f t="shared" si="1"/>
        <v>100</v>
      </c>
    </row>
    <row r="8" spans="1:6" x14ac:dyDescent="0.35">
      <c r="A8" s="2">
        <v>7</v>
      </c>
      <c r="B8" s="3" t="s">
        <v>65</v>
      </c>
      <c r="C8" s="3">
        <v>664767</v>
      </c>
      <c r="D8" s="3"/>
      <c r="E8" s="3">
        <f t="shared" si="0"/>
        <v>664767</v>
      </c>
      <c r="F8" s="3">
        <f t="shared" si="1"/>
        <v>100</v>
      </c>
    </row>
    <row r="9" spans="1:6" x14ac:dyDescent="0.35">
      <c r="A9" s="2">
        <v>8</v>
      </c>
      <c r="B9" s="3" t="s">
        <v>6</v>
      </c>
      <c r="C9" s="3">
        <v>6041186</v>
      </c>
      <c r="D9" s="3"/>
      <c r="E9" s="3">
        <f t="shared" si="0"/>
        <v>6041186</v>
      </c>
      <c r="F9" s="3">
        <f t="shared" si="1"/>
        <v>100</v>
      </c>
    </row>
    <row r="10" spans="1:6" x14ac:dyDescent="0.35">
      <c r="A10" s="2">
        <v>9</v>
      </c>
      <c r="B10" s="3" t="s">
        <v>6</v>
      </c>
      <c r="C10" s="3">
        <v>6041186</v>
      </c>
      <c r="D10" s="3"/>
      <c r="E10" s="3">
        <f>ABS(C10-D10)</f>
        <v>6041186</v>
      </c>
      <c r="F10" s="3">
        <f>ROUND(E10/C10*100,2)</f>
        <v>100</v>
      </c>
    </row>
    <row r="11" spans="1:6" x14ac:dyDescent="0.35">
      <c r="A11" s="2">
        <v>10</v>
      </c>
      <c r="B11" s="3" t="s">
        <v>68</v>
      </c>
      <c r="C11" s="3">
        <v>6135809</v>
      </c>
      <c r="D11" s="3"/>
      <c r="E11" s="3">
        <f t="shared" si="0"/>
        <v>6135809</v>
      </c>
      <c r="F11" s="3">
        <f t="shared" si="1"/>
        <v>100</v>
      </c>
    </row>
    <row r="12" spans="1:6" x14ac:dyDescent="0.35">
      <c r="A12" s="2">
        <v>11</v>
      </c>
      <c r="B12" s="3" t="s">
        <v>65</v>
      </c>
      <c r="C12" s="3">
        <v>664767</v>
      </c>
      <c r="D12" s="3"/>
      <c r="E12" s="3">
        <f>ABS(C12-D12)</f>
        <v>664767</v>
      </c>
      <c r="F12" s="3">
        <f>ROUND(E12/C12*100,2)</f>
        <v>100</v>
      </c>
    </row>
    <row r="13" spans="1:6" x14ac:dyDescent="0.35">
      <c r="A13" s="2">
        <v>12</v>
      </c>
      <c r="B13" s="3" t="s">
        <v>65</v>
      </c>
      <c r="C13" s="3">
        <v>664767</v>
      </c>
      <c r="D13" s="3"/>
      <c r="E13" s="3">
        <f t="shared" si="0"/>
        <v>664767</v>
      </c>
      <c r="F13" s="3">
        <f t="shared" si="1"/>
        <v>100</v>
      </c>
    </row>
    <row r="14" spans="1:6" x14ac:dyDescent="0.35">
      <c r="A14" s="2">
        <v>13</v>
      </c>
      <c r="B14" s="3" t="s">
        <v>10</v>
      </c>
      <c r="C14" s="3">
        <v>4668</v>
      </c>
      <c r="D14" s="3"/>
      <c r="E14" s="3">
        <f t="shared" si="0"/>
        <v>4668</v>
      </c>
      <c r="F14" s="3">
        <f t="shared" si="1"/>
        <v>100</v>
      </c>
    </row>
    <row r="15" spans="1:6" x14ac:dyDescent="0.35">
      <c r="A15" s="2">
        <v>14</v>
      </c>
      <c r="B15" s="3" t="s">
        <v>10</v>
      </c>
      <c r="C15" s="3">
        <v>1792</v>
      </c>
      <c r="D15" s="3"/>
      <c r="E15" s="3">
        <f t="shared" si="0"/>
        <v>1792</v>
      </c>
      <c r="F15" s="3">
        <f t="shared" si="1"/>
        <v>100</v>
      </c>
    </row>
    <row r="16" spans="1:6" x14ac:dyDescent="0.35">
      <c r="A16" s="2">
        <v>15</v>
      </c>
      <c r="B16" s="3" t="s">
        <v>69</v>
      </c>
      <c r="C16" s="3">
        <v>5999352</v>
      </c>
      <c r="D16" s="3"/>
      <c r="E16" s="3">
        <f t="shared" si="0"/>
        <v>5999352</v>
      </c>
      <c r="F16" s="3">
        <f t="shared" si="1"/>
        <v>100</v>
      </c>
    </row>
    <row r="17" spans="1:6" x14ac:dyDescent="0.35">
      <c r="A17" s="2">
        <v>16</v>
      </c>
      <c r="B17" s="3" t="s">
        <v>69</v>
      </c>
      <c r="C17" s="3">
        <v>4635108</v>
      </c>
      <c r="D17" s="3"/>
      <c r="E17" s="3">
        <f t="shared" si="0"/>
        <v>4635108</v>
      </c>
      <c r="F17" s="3">
        <f t="shared" si="1"/>
        <v>100</v>
      </c>
    </row>
    <row r="18" spans="1:6" x14ac:dyDescent="0.35">
      <c r="A18" s="2">
        <v>17</v>
      </c>
      <c r="B18" s="3" t="s">
        <v>65</v>
      </c>
      <c r="C18" s="3">
        <v>664767</v>
      </c>
      <c r="D18" s="3"/>
      <c r="E18" s="3">
        <f t="shared" si="0"/>
        <v>664767</v>
      </c>
      <c r="F18" s="3">
        <f t="shared" si="1"/>
        <v>100</v>
      </c>
    </row>
    <row r="19" spans="1:6" x14ac:dyDescent="0.35">
      <c r="A19" s="2">
        <v>18</v>
      </c>
      <c r="B19" s="3" t="s">
        <v>70</v>
      </c>
      <c r="C19" s="3">
        <v>1156881</v>
      </c>
      <c r="D19" s="3"/>
      <c r="E19" s="3">
        <f t="shared" si="0"/>
        <v>1156881</v>
      </c>
      <c r="F19" s="3">
        <f t="shared" si="1"/>
        <v>100</v>
      </c>
    </row>
    <row r="20" spans="1:6" x14ac:dyDescent="0.35">
      <c r="A20" s="2">
        <v>19</v>
      </c>
      <c r="B20" s="3" t="s">
        <v>70</v>
      </c>
      <c r="C20" s="3">
        <v>1156881</v>
      </c>
      <c r="D20" s="3"/>
      <c r="E20" s="3">
        <f t="shared" si="0"/>
        <v>1156881</v>
      </c>
      <c r="F20" s="3">
        <f t="shared" si="1"/>
        <v>100</v>
      </c>
    </row>
    <row r="21" spans="1:6" x14ac:dyDescent="0.35">
      <c r="A21" s="2">
        <v>20</v>
      </c>
      <c r="B21" s="3" t="s">
        <v>71</v>
      </c>
      <c r="C21" s="3">
        <v>664767</v>
      </c>
      <c r="D21" s="3"/>
      <c r="E21" s="3">
        <f t="shared" si="0"/>
        <v>664767</v>
      </c>
      <c r="F21" s="3">
        <f t="shared" si="1"/>
        <v>100</v>
      </c>
    </row>
    <row r="22" spans="1:6" x14ac:dyDescent="0.35">
      <c r="A22" s="2">
        <v>21</v>
      </c>
      <c r="B22" s="3" t="s">
        <v>65</v>
      </c>
      <c r="C22" s="3">
        <v>664767</v>
      </c>
      <c r="D22" s="3"/>
      <c r="E22" s="3">
        <f t="shared" si="0"/>
        <v>664767</v>
      </c>
      <c r="F22" s="3">
        <f t="shared" si="1"/>
        <v>100</v>
      </c>
    </row>
    <row r="23" spans="1:6" x14ac:dyDescent="0.35">
      <c r="A23" s="2">
        <v>22</v>
      </c>
      <c r="B23" s="3" t="s">
        <v>72</v>
      </c>
      <c r="C23" s="3">
        <v>9</v>
      </c>
      <c r="D23" s="3"/>
      <c r="E23" s="3">
        <f t="shared" si="0"/>
        <v>9</v>
      </c>
      <c r="F23" s="3">
        <f t="shared" si="1"/>
        <v>100</v>
      </c>
    </row>
    <row r="24" spans="1:6" x14ac:dyDescent="0.35">
      <c r="A24" s="2">
        <v>23</v>
      </c>
      <c r="B24" s="3" t="s">
        <v>71</v>
      </c>
      <c r="C24" s="3">
        <v>664767</v>
      </c>
      <c r="D24" s="3"/>
      <c r="E24" s="3">
        <f t="shared" si="0"/>
        <v>664767</v>
      </c>
      <c r="F24" s="3">
        <f t="shared" si="1"/>
        <v>100</v>
      </c>
    </row>
    <row r="25" spans="1:6" x14ac:dyDescent="0.35">
      <c r="A25" s="2">
        <v>24</v>
      </c>
      <c r="B25" s="3" t="s">
        <v>73</v>
      </c>
      <c r="C25" s="3">
        <v>372</v>
      </c>
      <c r="D25" s="3"/>
      <c r="E25" s="3">
        <f t="shared" si="0"/>
        <v>372</v>
      </c>
      <c r="F25" s="3">
        <f t="shared" si="1"/>
        <v>100</v>
      </c>
    </row>
    <row r="26" spans="1:6" x14ac:dyDescent="0.35">
      <c r="A26" s="2">
        <v>25</v>
      </c>
      <c r="B26" s="3" t="s">
        <v>65</v>
      </c>
      <c r="C26" s="3">
        <v>664767</v>
      </c>
      <c r="D26" s="3"/>
      <c r="E26" s="3">
        <f t="shared" si="0"/>
        <v>664767</v>
      </c>
      <c r="F26" s="3">
        <f t="shared" si="1"/>
        <v>100</v>
      </c>
    </row>
    <row r="27" spans="1:6" x14ac:dyDescent="0.35">
      <c r="A27" s="2">
        <v>26</v>
      </c>
      <c r="B27" s="3" t="s">
        <v>74</v>
      </c>
      <c r="C27" s="3">
        <v>7850974</v>
      </c>
      <c r="D27" s="3"/>
      <c r="E27" s="3">
        <f t="shared" si="0"/>
        <v>7850974</v>
      </c>
      <c r="F27" s="3">
        <f t="shared" si="1"/>
        <v>100</v>
      </c>
    </row>
    <row r="28" spans="1:6" x14ac:dyDescent="0.35">
      <c r="A28" s="2">
        <v>27</v>
      </c>
      <c r="B28" s="3" t="s">
        <v>75</v>
      </c>
      <c r="C28" s="3">
        <v>785502</v>
      </c>
      <c r="D28" s="3"/>
      <c r="E28" s="3">
        <f t="shared" si="0"/>
        <v>785502</v>
      </c>
      <c r="F28" s="3">
        <f t="shared" si="1"/>
        <v>100</v>
      </c>
    </row>
    <row r="29" spans="1:6" x14ac:dyDescent="0.35">
      <c r="A29" s="2">
        <v>28</v>
      </c>
      <c r="B29" s="3" t="s">
        <v>76</v>
      </c>
      <c r="C29" s="3">
        <v>4342520</v>
      </c>
      <c r="D29" s="3"/>
      <c r="E29" s="3">
        <f t="shared" si="0"/>
        <v>4342520</v>
      </c>
      <c r="F29" s="3">
        <f t="shared" si="1"/>
        <v>100</v>
      </c>
    </row>
    <row r="30" spans="1:6" x14ac:dyDescent="0.35">
      <c r="A30" s="2">
        <v>29</v>
      </c>
      <c r="B30" s="3" t="s">
        <v>76</v>
      </c>
      <c r="C30" s="3">
        <v>4342342</v>
      </c>
      <c r="D30" s="3"/>
      <c r="E30" s="3">
        <f t="shared" si="0"/>
        <v>4342342</v>
      </c>
      <c r="F30" s="3">
        <f t="shared" si="1"/>
        <v>100</v>
      </c>
    </row>
    <row r="31" spans="1:6" x14ac:dyDescent="0.35">
      <c r="A31" s="2">
        <v>30</v>
      </c>
      <c r="B31" s="3" t="s">
        <v>19</v>
      </c>
      <c r="C31" s="3">
        <v>7900251</v>
      </c>
      <c r="D31" s="3"/>
      <c r="E31" s="3">
        <f t="shared" si="0"/>
        <v>7900251</v>
      </c>
      <c r="F31" s="3">
        <f t="shared" si="1"/>
        <v>100</v>
      </c>
    </row>
    <row r="32" spans="1:6" x14ac:dyDescent="0.35">
      <c r="A32" s="2">
        <v>31</v>
      </c>
      <c r="B32" s="3" t="s">
        <v>19</v>
      </c>
      <c r="C32" s="3">
        <v>7900251</v>
      </c>
      <c r="D32" s="3"/>
      <c r="E32" s="3">
        <f t="shared" si="0"/>
        <v>7900251</v>
      </c>
      <c r="F32" s="3">
        <f t="shared" si="1"/>
        <v>100</v>
      </c>
    </row>
    <row r="33" spans="1:6" x14ac:dyDescent="0.35">
      <c r="A33" s="2">
        <v>32</v>
      </c>
      <c r="B33" s="3" t="s">
        <v>19</v>
      </c>
      <c r="C33" s="3">
        <v>4342342</v>
      </c>
      <c r="D33" s="3"/>
      <c r="E33" s="3">
        <f t="shared" si="0"/>
        <v>4342342</v>
      </c>
      <c r="F33" s="3">
        <f t="shared" si="1"/>
        <v>100</v>
      </c>
    </row>
    <row r="34" spans="1:6" x14ac:dyDescent="0.35">
      <c r="A34" s="2">
        <v>33</v>
      </c>
      <c r="B34" s="3" t="s">
        <v>70</v>
      </c>
      <c r="C34" s="3">
        <v>1162807</v>
      </c>
      <c r="D34" s="3"/>
      <c r="E34" s="3">
        <f t="shared" si="0"/>
        <v>1162807</v>
      </c>
      <c r="F34" s="3">
        <f t="shared" si="1"/>
        <v>100</v>
      </c>
    </row>
    <row r="35" spans="1:6" x14ac:dyDescent="0.35">
      <c r="A35" s="2">
        <v>34</v>
      </c>
      <c r="B35" s="3" t="s">
        <v>70</v>
      </c>
      <c r="C35" s="3">
        <v>1162807</v>
      </c>
      <c r="D35" s="3"/>
      <c r="E35" s="3">
        <f t="shared" si="0"/>
        <v>1162807</v>
      </c>
      <c r="F35" s="3">
        <f t="shared" si="1"/>
        <v>100</v>
      </c>
    </row>
    <row r="36" spans="1:6" x14ac:dyDescent="0.35">
      <c r="A36" s="2">
        <v>35</v>
      </c>
      <c r="B36" s="3" t="s">
        <v>19</v>
      </c>
      <c r="C36" s="3">
        <v>4342342</v>
      </c>
      <c r="D36" s="3"/>
      <c r="E36" s="3">
        <f t="shared" si="0"/>
        <v>4342342</v>
      </c>
      <c r="F36" s="3">
        <f t="shared" si="1"/>
        <v>100</v>
      </c>
    </row>
    <row r="37" spans="1:6" x14ac:dyDescent="0.35">
      <c r="A37" s="2">
        <v>36</v>
      </c>
      <c r="B37" s="3" t="s">
        <v>19</v>
      </c>
      <c r="C37" s="3">
        <v>4342342</v>
      </c>
      <c r="D37" s="3"/>
      <c r="E37" s="3">
        <f t="shared" si="0"/>
        <v>4342342</v>
      </c>
      <c r="F37" s="3">
        <f t="shared" si="1"/>
        <v>100</v>
      </c>
    </row>
    <row r="38" spans="1:6" x14ac:dyDescent="0.35">
      <c r="A38" s="2">
        <v>37</v>
      </c>
      <c r="B38" s="3" t="s">
        <v>77</v>
      </c>
      <c r="C38" s="3">
        <v>664767</v>
      </c>
      <c r="D38" s="3"/>
      <c r="E38" s="3">
        <f>ABS(C38-D38)</f>
        <v>664767</v>
      </c>
      <c r="F38" s="3">
        <f>ROUND(E38/C38*100,2)</f>
        <v>100</v>
      </c>
    </row>
    <row r="39" spans="1:6" x14ac:dyDescent="0.35">
      <c r="A39" s="2">
        <v>38</v>
      </c>
      <c r="B39" s="3" t="s">
        <v>77</v>
      </c>
      <c r="C39" s="3">
        <v>664767</v>
      </c>
      <c r="D39" s="3"/>
      <c r="E39" s="3">
        <f>ABS(C39-D39)</f>
        <v>664767</v>
      </c>
      <c r="F39" s="3">
        <f>ROUND(E39/C39*100,2)</f>
        <v>100</v>
      </c>
    </row>
    <row r="40" spans="1:6" x14ac:dyDescent="0.35">
      <c r="A40" s="3"/>
      <c r="B40" s="3"/>
      <c r="C40" s="3"/>
      <c r="D40" s="3"/>
      <c r="E40" s="3"/>
      <c r="F40" s="4">
        <f>ROUND(SUBTOTAL(101,Table19[Delta %]), 2)</f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4</vt:lpstr>
      <vt:lpstr>Step 5</vt:lpstr>
      <vt:lpstr>Step 6</vt:lpstr>
      <vt:lpstr>Step 7</vt:lpstr>
      <vt:lpstr>Step 8</vt:lpstr>
      <vt:lpstr>Step 9</vt:lpstr>
      <vt:lpstr>Step 10</vt:lpstr>
      <vt:lpstr>Step 11</vt:lpstr>
      <vt:lpstr>Step 12</vt:lpstr>
      <vt:lpstr>Step 13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</dc:creator>
  <cp:lastModifiedBy>Shivani, Kosa</cp:lastModifiedBy>
  <dcterms:created xsi:type="dcterms:W3CDTF">2021-03-25T11:27:50Z</dcterms:created>
  <dcterms:modified xsi:type="dcterms:W3CDTF">2021-03-26T13:25:32Z</dcterms:modified>
</cp:coreProperties>
</file>