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D:\Desktop\Schule\Diplomarbeit\V0_00_00\Zeitaufwand\"/>
    </mc:Choice>
  </mc:AlternateContent>
  <bookViews>
    <workbookView xWindow="0" yWindow="0" windowWidth="19320" windowHeight="14310" activeTab="1" xr2:uid="{00000000-000D-0000-FFFF-FFFF00000000}"/>
  </bookViews>
  <sheets>
    <sheet name="Begleitprotokoll" sheetId="1" r:id="rId1"/>
    <sheet name="Wochenstunden" sheetId="2" r:id="rId2"/>
    <sheet name="Betreuungsprotokoll" sheetId="3" r:id="rId3"/>
  </sheets>
  <definedNames>
    <definedName name="_xlnm.Print_Area" localSheetId="0">Begleitprotokoll!$A$1:$H$30</definedName>
  </definedNames>
  <calcPr calcId="171027" concurrentCalc="0"/>
  <fileRecoveryPr autoRecover="0"/>
</workbook>
</file>

<file path=xl/calcChain.xml><?xml version="1.0" encoding="utf-8"?>
<calcChain xmlns="http://schemas.openxmlformats.org/spreadsheetml/2006/main">
  <c r="G201" i="1" l="1"/>
  <c r="F201" i="1"/>
  <c r="B201" i="1"/>
  <c r="B202" i="1"/>
  <c r="B203" i="1"/>
  <c r="D43" i="2"/>
  <c r="G200" i="1"/>
  <c r="F200" i="1"/>
  <c r="B200" i="1"/>
  <c r="G199" i="1"/>
  <c r="F199" i="1"/>
  <c r="B199" i="1"/>
  <c r="G198" i="1"/>
  <c r="F198" i="1"/>
  <c r="B198" i="1"/>
  <c r="G197" i="1"/>
  <c r="F197" i="1"/>
  <c r="B197" i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4" i="2"/>
  <c r="D45" i="2"/>
  <c r="D46" i="2"/>
  <c r="G202" i="1"/>
  <c r="G203" i="1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11" i="2"/>
  <c r="G298" i="1"/>
  <c r="F298" i="1"/>
  <c r="B298" i="1"/>
  <c r="G297" i="1"/>
  <c r="F297" i="1"/>
  <c r="B297" i="1"/>
  <c r="G296" i="1"/>
  <c r="F296" i="1"/>
  <c r="B296" i="1"/>
  <c r="G295" i="1"/>
  <c r="F295" i="1"/>
  <c r="B295" i="1"/>
  <c r="G294" i="1"/>
  <c r="F294" i="1"/>
  <c r="B294" i="1"/>
  <c r="G293" i="1"/>
  <c r="F293" i="1"/>
  <c r="B293" i="1"/>
  <c r="G292" i="1"/>
  <c r="F292" i="1"/>
  <c r="B292" i="1"/>
  <c r="G291" i="1"/>
  <c r="F291" i="1"/>
  <c r="B291" i="1"/>
  <c r="G290" i="1"/>
  <c r="F290" i="1"/>
  <c r="B290" i="1"/>
  <c r="G289" i="1"/>
  <c r="F289" i="1"/>
  <c r="B289" i="1"/>
  <c r="G288" i="1"/>
  <c r="F288" i="1"/>
  <c r="B288" i="1"/>
  <c r="G287" i="1"/>
  <c r="F287" i="1"/>
  <c r="B287" i="1"/>
  <c r="G286" i="1"/>
  <c r="F286" i="1"/>
  <c r="B286" i="1"/>
  <c r="G285" i="1"/>
  <c r="F285" i="1"/>
  <c r="B285" i="1"/>
  <c r="G284" i="1"/>
  <c r="F284" i="1"/>
  <c r="B284" i="1"/>
  <c r="G283" i="1"/>
  <c r="F283" i="1"/>
  <c r="B283" i="1"/>
  <c r="G282" i="1"/>
  <c r="F282" i="1"/>
  <c r="B282" i="1"/>
  <c r="G281" i="1"/>
  <c r="F281" i="1"/>
  <c r="B281" i="1"/>
  <c r="G280" i="1"/>
  <c r="F280" i="1"/>
  <c r="B280" i="1"/>
  <c r="G279" i="1"/>
  <c r="F279" i="1"/>
  <c r="B279" i="1"/>
  <c r="G278" i="1"/>
  <c r="F278" i="1"/>
  <c r="B278" i="1"/>
  <c r="G277" i="1"/>
  <c r="F277" i="1"/>
  <c r="B277" i="1"/>
  <c r="G276" i="1"/>
  <c r="F276" i="1"/>
  <c r="B276" i="1"/>
  <c r="G275" i="1"/>
  <c r="F275" i="1"/>
  <c r="B275" i="1"/>
  <c r="G274" i="1"/>
  <c r="F274" i="1"/>
  <c r="B274" i="1"/>
  <c r="G273" i="1"/>
  <c r="F273" i="1"/>
  <c r="B273" i="1"/>
  <c r="G272" i="1"/>
  <c r="F272" i="1"/>
  <c r="B272" i="1"/>
  <c r="G271" i="1"/>
  <c r="F271" i="1"/>
  <c r="B271" i="1"/>
  <c r="G270" i="1"/>
  <c r="F270" i="1"/>
  <c r="B270" i="1"/>
  <c r="G269" i="1"/>
  <c r="F269" i="1"/>
  <c r="B269" i="1"/>
  <c r="G268" i="1"/>
  <c r="F268" i="1"/>
  <c r="B268" i="1"/>
  <c r="G267" i="1"/>
  <c r="F267" i="1"/>
  <c r="B267" i="1"/>
  <c r="G266" i="1"/>
  <c r="F266" i="1"/>
  <c r="B266" i="1"/>
  <c r="G265" i="1"/>
  <c r="F265" i="1"/>
  <c r="B265" i="1"/>
  <c r="G264" i="1"/>
  <c r="F264" i="1"/>
  <c r="B264" i="1"/>
  <c r="G263" i="1"/>
  <c r="F263" i="1"/>
  <c r="B263" i="1"/>
  <c r="G262" i="1"/>
  <c r="F262" i="1"/>
  <c r="B262" i="1"/>
  <c r="G261" i="1"/>
  <c r="F261" i="1"/>
  <c r="B261" i="1"/>
  <c r="G260" i="1"/>
  <c r="F260" i="1"/>
  <c r="B260" i="1"/>
  <c r="G259" i="1"/>
  <c r="F259" i="1"/>
  <c r="B259" i="1"/>
  <c r="G258" i="1"/>
  <c r="F258" i="1"/>
  <c r="B258" i="1"/>
  <c r="G257" i="1"/>
  <c r="F257" i="1"/>
  <c r="B257" i="1"/>
  <c r="G256" i="1"/>
  <c r="F256" i="1"/>
  <c r="B256" i="1"/>
  <c r="G255" i="1"/>
  <c r="F255" i="1"/>
  <c r="B255" i="1"/>
  <c r="G254" i="1"/>
  <c r="F254" i="1"/>
  <c r="B254" i="1"/>
  <c r="G253" i="1"/>
  <c r="F253" i="1"/>
  <c r="B253" i="1"/>
  <c r="G252" i="1"/>
  <c r="F252" i="1"/>
  <c r="B252" i="1"/>
  <c r="G251" i="1"/>
  <c r="F251" i="1"/>
  <c r="B251" i="1"/>
  <c r="G250" i="1"/>
  <c r="F250" i="1"/>
  <c r="B250" i="1"/>
  <c r="G249" i="1"/>
  <c r="F249" i="1"/>
  <c r="B249" i="1"/>
  <c r="G248" i="1"/>
  <c r="F248" i="1"/>
  <c r="B248" i="1"/>
  <c r="G247" i="1"/>
  <c r="F247" i="1"/>
  <c r="B247" i="1"/>
  <c r="G246" i="1"/>
  <c r="F246" i="1"/>
  <c r="B246" i="1"/>
  <c r="G245" i="1"/>
  <c r="F245" i="1"/>
  <c r="B245" i="1"/>
  <c r="G244" i="1"/>
  <c r="F244" i="1"/>
  <c r="B244" i="1"/>
  <c r="G243" i="1"/>
  <c r="F243" i="1"/>
  <c r="B243" i="1"/>
  <c r="G242" i="1"/>
  <c r="F242" i="1"/>
  <c r="B242" i="1"/>
  <c r="G241" i="1"/>
  <c r="F241" i="1"/>
  <c r="B241" i="1"/>
  <c r="G240" i="1"/>
  <c r="F240" i="1"/>
  <c r="B240" i="1"/>
  <c r="G239" i="1"/>
  <c r="F239" i="1"/>
  <c r="B239" i="1"/>
  <c r="G238" i="1"/>
  <c r="F238" i="1"/>
  <c r="B238" i="1"/>
  <c r="G237" i="1"/>
  <c r="F237" i="1"/>
  <c r="B237" i="1"/>
  <c r="G236" i="1"/>
  <c r="F236" i="1"/>
  <c r="B236" i="1"/>
  <c r="G235" i="1"/>
  <c r="F235" i="1"/>
  <c r="B235" i="1"/>
  <c r="G234" i="1"/>
  <c r="F234" i="1"/>
  <c r="B234" i="1"/>
  <c r="G233" i="1"/>
  <c r="F233" i="1"/>
  <c r="B233" i="1"/>
  <c r="G232" i="1"/>
  <c r="F232" i="1"/>
  <c r="B232" i="1"/>
  <c r="G231" i="1"/>
  <c r="F231" i="1"/>
  <c r="B231" i="1"/>
  <c r="G230" i="1"/>
  <c r="F230" i="1"/>
  <c r="B230" i="1"/>
  <c r="G229" i="1"/>
  <c r="F229" i="1"/>
  <c r="B229" i="1"/>
  <c r="G228" i="1"/>
  <c r="F228" i="1"/>
  <c r="B228" i="1"/>
  <c r="G227" i="1"/>
  <c r="F227" i="1"/>
  <c r="B227" i="1"/>
  <c r="G226" i="1"/>
  <c r="F226" i="1"/>
  <c r="B226" i="1"/>
  <c r="G225" i="1"/>
  <c r="F225" i="1"/>
  <c r="B225" i="1"/>
  <c r="G224" i="1"/>
  <c r="F224" i="1"/>
  <c r="B224" i="1"/>
  <c r="G223" i="1"/>
  <c r="F223" i="1"/>
  <c r="B223" i="1"/>
  <c r="G222" i="1"/>
  <c r="F222" i="1"/>
  <c r="B222" i="1"/>
  <c r="G221" i="1"/>
  <c r="F221" i="1"/>
  <c r="B221" i="1"/>
  <c r="G220" i="1"/>
  <c r="F220" i="1"/>
  <c r="B220" i="1"/>
  <c r="G219" i="1"/>
  <c r="F219" i="1"/>
  <c r="B219" i="1"/>
  <c r="G218" i="1"/>
  <c r="F218" i="1"/>
  <c r="B218" i="1"/>
  <c r="G217" i="1"/>
  <c r="F217" i="1"/>
  <c r="B217" i="1"/>
  <c r="G216" i="1"/>
  <c r="F216" i="1"/>
  <c r="B216" i="1"/>
  <c r="G215" i="1"/>
  <c r="F215" i="1"/>
  <c r="B215" i="1"/>
  <c r="G214" i="1"/>
  <c r="F214" i="1"/>
  <c r="B214" i="1"/>
  <c r="G213" i="1"/>
  <c r="F213" i="1"/>
  <c r="B213" i="1"/>
  <c r="G212" i="1"/>
  <c r="F212" i="1"/>
  <c r="B212" i="1"/>
  <c r="G211" i="1"/>
  <c r="F211" i="1"/>
  <c r="B211" i="1"/>
  <c r="G210" i="1"/>
  <c r="F210" i="1"/>
  <c r="B210" i="1"/>
  <c r="G209" i="1"/>
  <c r="F209" i="1"/>
  <c r="B209" i="1"/>
  <c r="G208" i="1"/>
  <c r="F208" i="1"/>
  <c r="B208" i="1"/>
  <c r="G207" i="1"/>
  <c r="F207" i="1"/>
  <c r="B207" i="1"/>
  <c r="G206" i="1"/>
  <c r="F206" i="1"/>
  <c r="B206" i="1"/>
  <c r="G205" i="1"/>
  <c r="F205" i="1"/>
  <c r="B205" i="1"/>
  <c r="G204" i="1"/>
  <c r="F204" i="1"/>
  <c r="B204" i="1"/>
  <c r="F203" i="1"/>
  <c r="G195" i="1"/>
  <c r="F195" i="1"/>
  <c r="B195" i="1"/>
  <c r="G194" i="1"/>
  <c r="F194" i="1"/>
  <c r="B194" i="1"/>
  <c r="G193" i="1"/>
  <c r="F193" i="1"/>
  <c r="B193" i="1"/>
  <c r="G192" i="1"/>
  <c r="F192" i="1"/>
  <c r="B192" i="1"/>
  <c r="G189" i="1"/>
  <c r="F189" i="1"/>
  <c r="B189" i="1"/>
  <c r="G188" i="1"/>
  <c r="F188" i="1"/>
  <c r="B188" i="1"/>
  <c r="G187" i="1"/>
  <c r="F187" i="1"/>
  <c r="B187" i="1"/>
  <c r="G186" i="1"/>
  <c r="F186" i="1"/>
  <c r="B186" i="1"/>
  <c r="G185" i="1"/>
  <c r="F185" i="1"/>
  <c r="B185" i="1"/>
  <c r="G182" i="1"/>
  <c r="F182" i="1"/>
  <c r="B182" i="1"/>
  <c r="G181" i="1"/>
  <c r="F181" i="1"/>
  <c r="B181" i="1"/>
  <c r="G180" i="1"/>
  <c r="F180" i="1"/>
  <c r="B180" i="1"/>
  <c r="G179" i="1"/>
  <c r="F179" i="1"/>
  <c r="B179" i="1"/>
  <c r="G178" i="1"/>
  <c r="B178" i="1"/>
  <c r="G177" i="1"/>
  <c r="F177" i="1"/>
  <c r="B177" i="1"/>
  <c r="G176" i="1"/>
  <c r="B176" i="1"/>
  <c r="G170" i="1"/>
  <c r="F170" i="1"/>
  <c r="B170" i="1"/>
  <c r="G175" i="1"/>
  <c r="F175" i="1"/>
  <c r="B175" i="1"/>
  <c r="G174" i="1"/>
  <c r="F174" i="1"/>
  <c r="B174" i="1"/>
  <c r="G173" i="1"/>
  <c r="F173" i="1"/>
  <c r="B173" i="1"/>
  <c r="G172" i="1"/>
  <c r="F172" i="1"/>
  <c r="B172" i="1"/>
  <c r="G171" i="1"/>
  <c r="F171" i="1"/>
  <c r="B171" i="1"/>
  <c r="G168" i="1"/>
  <c r="F168" i="1"/>
  <c r="B168" i="1"/>
  <c r="G167" i="1"/>
  <c r="F167" i="1"/>
  <c r="B167" i="1"/>
  <c r="G166" i="1"/>
  <c r="F166" i="1"/>
  <c r="B166" i="1"/>
  <c r="G165" i="1"/>
  <c r="F165" i="1"/>
  <c r="B165" i="1"/>
  <c r="G164" i="1"/>
  <c r="F164" i="1"/>
  <c r="B164" i="1"/>
  <c r="G163" i="1"/>
  <c r="F163" i="1"/>
  <c r="B163" i="1"/>
  <c r="G162" i="1"/>
  <c r="F162" i="1"/>
  <c r="B162" i="1"/>
  <c r="G161" i="1"/>
  <c r="F161" i="1"/>
  <c r="B161" i="1"/>
  <c r="G160" i="1"/>
  <c r="F160" i="1"/>
  <c r="B160" i="1"/>
  <c r="G159" i="1"/>
  <c r="F159" i="1"/>
  <c r="B159" i="1"/>
  <c r="G158" i="1"/>
  <c r="F158" i="1"/>
  <c r="B158" i="1"/>
  <c r="G157" i="1"/>
  <c r="F157" i="1"/>
  <c r="B157" i="1"/>
  <c r="G156" i="1"/>
  <c r="F156" i="1"/>
  <c r="B156" i="1"/>
  <c r="G155" i="1"/>
  <c r="F155" i="1"/>
  <c r="B155" i="1"/>
  <c r="G154" i="1"/>
  <c r="F154" i="1"/>
  <c r="B154" i="1"/>
  <c r="G153" i="1"/>
  <c r="F153" i="1"/>
  <c r="B153" i="1"/>
  <c r="G152" i="1"/>
  <c r="F152" i="1"/>
  <c r="B152" i="1"/>
  <c r="G149" i="1"/>
  <c r="F149" i="1"/>
  <c r="B149" i="1"/>
  <c r="B148" i="1"/>
  <c r="B147" i="1"/>
  <c r="B146" i="1"/>
  <c r="B145" i="1"/>
  <c r="G148" i="1"/>
  <c r="F148" i="1"/>
  <c r="G147" i="1"/>
  <c r="F147" i="1"/>
  <c r="G146" i="1"/>
  <c r="F146" i="1"/>
  <c r="G145" i="1"/>
  <c r="F145" i="1"/>
  <c r="G140" i="1"/>
  <c r="F140" i="1"/>
  <c r="G139" i="1"/>
  <c r="F139" i="1"/>
  <c r="G138" i="1"/>
  <c r="F138" i="1"/>
  <c r="G137" i="1"/>
  <c r="F137" i="1"/>
  <c r="G134" i="1"/>
  <c r="F134" i="1"/>
  <c r="G133" i="1"/>
  <c r="F133" i="1"/>
  <c r="G132" i="1"/>
  <c r="F132" i="1"/>
  <c r="G131" i="1"/>
  <c r="F131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5" i="1"/>
  <c r="B136" i="1"/>
  <c r="B141" i="1"/>
  <c r="B142" i="1"/>
  <c r="B143" i="1"/>
  <c r="B144" i="1"/>
  <c r="B150" i="1"/>
  <c r="B151" i="1"/>
  <c r="B169" i="1"/>
  <c r="B183" i="1"/>
  <c r="B184" i="1"/>
  <c r="B190" i="1"/>
  <c r="B191" i="1"/>
  <c r="B196" i="1"/>
  <c r="B5" i="1"/>
  <c r="B6" i="1"/>
  <c r="G8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G5" i="1"/>
  <c r="G6" i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5" i="1"/>
  <c r="G136" i="1"/>
  <c r="G141" i="1"/>
  <c r="G142" i="1"/>
  <c r="G143" i="1"/>
  <c r="G144" i="1"/>
  <c r="G150" i="1"/>
  <c r="G151" i="1"/>
  <c r="G169" i="1"/>
  <c r="G183" i="1"/>
  <c r="G184" i="1"/>
  <c r="G190" i="1"/>
  <c r="G191" i="1"/>
  <c r="G196" i="1"/>
  <c r="G2" i="1"/>
  <c r="F41" i="1"/>
  <c r="F35" i="1"/>
  <c r="F23" i="1"/>
  <c r="F24" i="1"/>
  <c r="F25" i="1"/>
  <c r="F26" i="1"/>
  <c r="F27" i="1"/>
  <c r="F30" i="1"/>
  <c r="F5" i="1"/>
  <c r="F11" i="1"/>
  <c r="F10" i="1"/>
  <c r="F9" i="1"/>
  <c r="F8" i="1"/>
  <c r="F7" i="1"/>
  <c r="F6" i="1"/>
  <c r="F12" i="1"/>
  <c r="F13" i="1"/>
  <c r="F14" i="1"/>
  <c r="F15" i="1"/>
  <c r="F16" i="1"/>
  <c r="F17" i="1"/>
  <c r="F18" i="1"/>
  <c r="F19" i="1"/>
  <c r="F20" i="1"/>
  <c r="F21" i="1"/>
  <c r="F22" i="1"/>
  <c r="F31" i="1"/>
  <c r="F32" i="1"/>
  <c r="F33" i="1"/>
  <c r="F34" i="1"/>
  <c r="F36" i="1"/>
  <c r="F37" i="1"/>
  <c r="F38" i="1"/>
  <c r="F39" i="1"/>
  <c r="F40" i="1"/>
  <c r="F42" i="1"/>
  <c r="F43" i="1"/>
  <c r="F44" i="1"/>
  <c r="F45" i="1"/>
  <c r="F46" i="1"/>
  <c r="F47" i="1"/>
  <c r="F48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5" i="1"/>
  <c r="F136" i="1"/>
  <c r="F141" i="1"/>
  <c r="F142" i="1"/>
  <c r="F143" i="1"/>
  <c r="F144" i="1"/>
  <c r="F150" i="1"/>
  <c r="F151" i="1"/>
  <c r="F169" i="1"/>
  <c r="F183" i="1"/>
  <c r="F184" i="1"/>
  <c r="F190" i="1"/>
  <c r="F191" i="1"/>
  <c r="F196" i="1"/>
  <c r="F202" i="1"/>
  <c r="E8" i="2"/>
  <c r="F28" i="1"/>
  <c r="F29" i="1"/>
  <c r="F2" i="1"/>
  <c r="E2" i="1"/>
</calcChain>
</file>

<file path=xl/sharedStrings.xml><?xml version="1.0" encoding="utf-8"?>
<sst xmlns="http://schemas.openxmlformats.org/spreadsheetml/2006/main" count="239" uniqueCount="151">
  <si>
    <t>Name:</t>
  </si>
  <si>
    <t>Summe:</t>
  </si>
  <si>
    <t>Datum:</t>
  </si>
  <si>
    <t>KW</t>
  </si>
  <si>
    <t>Zeit</t>
  </si>
  <si>
    <t>Tätigkeit</t>
  </si>
  <si>
    <t xml:space="preserve">von </t>
  </si>
  <si>
    <t>bis</t>
  </si>
  <si>
    <t>Woche:</t>
  </si>
  <si>
    <t>Arbeitszeit:</t>
  </si>
  <si>
    <t>Datum</t>
  </si>
  <si>
    <t>Kandidat/in:</t>
  </si>
  <si>
    <t>Jahrgang:</t>
  </si>
  <si>
    <t xml:space="preserve">Betreuer: </t>
  </si>
  <si>
    <t>individuelle  
Themenstellung:</t>
  </si>
  <si>
    <t>Thema:</t>
  </si>
  <si>
    <r>
      <t>h</t>
    </r>
    <r>
      <rPr>
        <sz val="11"/>
        <color indexed="8"/>
        <rFont val="Calibri"/>
        <family val="2"/>
      </rPr>
      <t xml:space="preserve"> Schule:</t>
    </r>
  </si>
  <si>
    <r>
      <t>h</t>
    </r>
    <r>
      <rPr>
        <sz val="11"/>
        <color indexed="8"/>
        <rFont val="Calibri"/>
        <family val="2"/>
      </rPr>
      <t xml:space="preserve"> Freizeit:</t>
    </r>
  </si>
  <si>
    <r>
      <t>h</t>
    </r>
    <r>
      <rPr>
        <sz val="11"/>
        <color indexed="8"/>
        <rFont val="Calibri"/>
        <family val="2"/>
      </rPr>
      <t xml:space="preserve"> Gesamt:</t>
    </r>
  </si>
  <si>
    <t>Fach-kompetenz</t>
  </si>
  <si>
    <t>Methoden-kompetenz</t>
  </si>
  <si>
    <t>Selbst-kompetenz</t>
  </si>
  <si>
    <t>Sprach-kompetenz</t>
  </si>
  <si>
    <t>Dokumentation</t>
  </si>
  <si>
    <t>5BHEL 2017/18</t>
  </si>
  <si>
    <t>Gesprächsnotiz</t>
  </si>
  <si>
    <t>Betreuungsprotokoll für Diplomarbeit in der HTL Hollabrunn</t>
  </si>
  <si>
    <t>Begründung:</t>
  </si>
  <si>
    <t>Aufgaben, To-Do</t>
  </si>
  <si>
    <t>Schuh Kevin</t>
  </si>
  <si>
    <t>Dipl. Ing. Reisinger</t>
  </si>
  <si>
    <t>Besprechung der allgemeinen Diplomarbeitsanforderungen</t>
  </si>
  <si>
    <t>Diplomarbeitsvorbereitung</t>
  </si>
  <si>
    <t>Altium-Arbeitsumgebung einrichten</t>
  </si>
  <si>
    <t>uVision Einstellungen</t>
  </si>
  <si>
    <t>Besprechung der allgemeinen Diplomarbeitsanforderungen
Besprechung der  Aufgabenstellung</t>
  </si>
  <si>
    <t>Fertiges PCB-Layout für die einzigen Leiterkarten bis Ende der Ferien,
ST-Link auf Funktion überprüfen</t>
  </si>
  <si>
    <t>ST-Link Debugger Testen, Vortrag Diplomarbeiten und Werkstätte
https://ehelectronics.wordpress.com/2015/12/05/stm32-nucleo-and-st-link/</t>
  </si>
  <si>
    <t>Einlesen in Cortex M4 Nucleo Dokumentation,
http://www.st.com/content/st_com/en/support/learning/stm32l4-online-training.html</t>
  </si>
  <si>
    <t>ST-Link Debugger Testen ST-Link zu J-Link konvertieren,
Downloads: https://www.segger.com/jlink-st-link.html
Vidio: https://www.youtube.com/watch?v=TkPWQ-vqbUM</t>
  </si>
  <si>
    <t>ST-Link Debugger Testen</t>
  </si>
  <si>
    <t>Nextion-Display: adaptives Layout erstellt</t>
  </si>
  <si>
    <t>Nextion-Display: adaptives Layout erstellt, CM3 Software schreiben, Funktion prüfen</t>
  </si>
  <si>
    <t>Nextion-Display Tutarial ausarbeiten
https://www.itead.cc/wiki/Nextion_Instruction_Set</t>
  </si>
  <si>
    <t>Nextion-Display Tutarial ausarbeiten
Werte auf Diplay Schreiben/Bekommen</t>
  </si>
  <si>
    <t>Nextion-Display Tutarial ausarbeiten
Baudrate verändern</t>
  </si>
  <si>
    <t>Nextion-Display
Werte auf Display Schreiben/Bekommen</t>
  </si>
  <si>
    <t>Footprints für Leiterkarte entwerfen</t>
  </si>
  <si>
    <t>Nextion-Display</t>
  </si>
  <si>
    <t>Nextion-Display, Cortex mit DMA Controller</t>
  </si>
  <si>
    <t>Altium-Libaries erstellt</t>
  </si>
  <si>
    <t>Altium-Libaries erstellt, bestellen von Bauteilen, testen des ST-Links V2</t>
  </si>
  <si>
    <t>Schuh Kevin: 21.04.2017</t>
  </si>
  <si>
    <t>Bauteil- und Datenblattsuche</t>
  </si>
  <si>
    <t>Besprechung der Diplomarbeitsanforderungen</t>
  </si>
  <si>
    <t>Altium-Libaries erstellt, Reparatur von DIL-Adapter</t>
  </si>
  <si>
    <t>Einlesen in Arduino Schaltungsdesign, Altium-Liabaries erstellt</t>
  </si>
  <si>
    <t>Einlesen in Arduino Schaltungsdesign, Altium-Liabaries erstellt, Versuch ST-Link V2 auf J-Link umzukonfigurieren</t>
  </si>
  <si>
    <t>Altium-Liabaries erstellt, Versuch ST-Link V2 auf J-Link umzukonfigurieren</t>
  </si>
  <si>
    <t>Altium-Liabaries erstellt</t>
  </si>
  <si>
    <t>Altium-Liabaries erstellt, Versuch ST-Link V2 auf J-Link umzukonfigurieren (Software von https://www.segger.com/products/debug-probes/j-link/models/other-j-links/st-link-on-board/)</t>
  </si>
  <si>
    <t>Altium-Liabaries erstellt, Versuch ST-Link V2 auf J-Link umzukonfigurieren, SWD von Cortex auf Buchsenleiste umgebaut</t>
  </si>
  <si>
    <t>Versuchsaufbau von USB-Schutz</t>
  </si>
  <si>
    <t>Datenblattsuche für USBC, Überlegung von Schaltungslayout für DIL-Platine</t>
  </si>
  <si>
    <t>USBC Footprint zeichnen</t>
  </si>
  <si>
    <t>Überlegung von Schaltungslayout für DIL-Platine</t>
  </si>
  <si>
    <t>USBC Footprint zeichnen, Überlegung von Schaltungslayout für DIL-Platine</t>
  </si>
  <si>
    <t>Altium-Liabary fertiggestellt, Beginn von Schaltungslayout USB_TO_RS232</t>
  </si>
  <si>
    <t>Überlegung von Schaltungslayout für DIL-Platine (Spannungsversorgungsproblem mit 3,3V Kuzschluss)</t>
  </si>
  <si>
    <t>Schaltungslayout USB_TO_RS232 fertiggestellt</t>
  </si>
  <si>
    <t>Altium-Seminar für die Diplomarbeit</t>
  </si>
  <si>
    <t>USB-TO-RS232 Platine fertig geruted</t>
  </si>
  <si>
    <t>DIL-Platine modifieziert, USBC Layout gestaltet, USB_TO_RS232 V.0.2 begonnen</t>
  </si>
  <si>
    <t>USB_TO_RS232 V.0.2 weitergearbeitet</t>
  </si>
  <si>
    <t>USB_TO_RS232 V.0.2 fertiggestellt</t>
  </si>
  <si>
    <t>DIL-Platine Schematic angefangen zu erstellen, Altium-Libaries ergänzt</t>
  </si>
  <si>
    <t>DIL-Platine Schematic fertiggestellt,  Altium-Libaries ergänzt, Sicherung von Diplomarbeitsdaten</t>
  </si>
  <si>
    <t>DIL-Leiterkartenlayout</t>
  </si>
  <si>
    <t>Uberlegung von EURO-Platinen Layout, Altium Libaries überarbeitet</t>
  </si>
  <si>
    <t>DIL-Leiterkarte fertiggestellt, Shematics überarbeitet, Altium Liabries verbessert</t>
  </si>
  <si>
    <t>EURO-Platinen Schematic Layout, Altium Libaries überarbeitet</t>
  </si>
  <si>
    <t>EURO-Platinen Schematic Layout, Bau von Prototypen für SWD</t>
  </si>
  <si>
    <t>EURO-Platinen Schematic Layout</t>
  </si>
  <si>
    <t>Angefangen Blockschaltbilder zu zeichnen, Fertiggestellte Leiterkarten für Fertigung vorbereitet</t>
  </si>
  <si>
    <t>Diplomarbeits-Kick-Off-Presentation vorbereitet</t>
  </si>
  <si>
    <t>EURO-Platine PCB-Layout</t>
  </si>
  <si>
    <t>EURO-Platine PCB-Layout, Fertiggestellte Leiterkarten für Fertigung vorbereitet</t>
  </si>
  <si>
    <t>EURO-Platine PCB-Layout überarbeitet</t>
  </si>
  <si>
    <t>EURO-Platine PCB-Layout entsprechend neuer Vorgaben überarbeitet</t>
  </si>
  <si>
    <t>EURO-Platine PCB-Layout verbessert</t>
  </si>
  <si>
    <t>STM-CORTEX-M3 Developing-Board gelötet und getestet, Versuch EURo-Platine kompakter zu gestallten, Nextion-Display 3.5zoll Test</t>
  </si>
  <si>
    <t>Zeichen von 3D-Modellen in Altium</t>
  </si>
  <si>
    <t>Versuch Diplomarbeitsserver einzurichten, 3D-Modelle Altium</t>
  </si>
  <si>
    <t>3D-Modelle Altium</t>
  </si>
  <si>
    <t>3D-Modelle Altium fertiggestellt</t>
  </si>
  <si>
    <t>Überprüfung von Altium-Layout</t>
  </si>
  <si>
    <t>Erstellung von Dokumentationsmaterialien, Struckturierung der Diplomarbeitsdukumentation</t>
  </si>
  <si>
    <t>EURO-Platine PCB-Layout verbessert und Leiterkarte verkleinert</t>
  </si>
  <si>
    <t>Dokumentation von Schaltungsteilen</t>
  </si>
  <si>
    <t>Update der Dropboxfiles, Dokumentation von Schaltungsteilen</t>
  </si>
  <si>
    <t>Layoutverbesserung DIL-Adapter</t>
  </si>
  <si>
    <t>Änderung des Schaltungslayouts EURO-Platine</t>
  </si>
  <si>
    <t>Besprechung mit Diplomarbeitsbetreuer in Hollabrunn, Besprechung der für die Fertigung der Leiterplaten notwendigen Änderungen</t>
  </si>
  <si>
    <t>Leiterplatten für Fertigung vorbereitet und Schaltplanänderungen vorgenommen</t>
  </si>
  <si>
    <t>Leiterkarten für Fertigung überarbeitet</t>
  </si>
  <si>
    <t>Stückliste erstellt</t>
  </si>
  <si>
    <t>Leiterkarten für PCB-Pool überarbeitet, Stückliste erstellt</t>
  </si>
  <si>
    <t>Minimalsystem-Bestandsaufname in HTL-Hollabrunn</t>
  </si>
  <si>
    <t>Inventur von Schahteln</t>
  </si>
  <si>
    <t>Bestelllisten für Bauteile erstellt</t>
  </si>
  <si>
    <t>Überarbeitung von Altium Libaries</t>
  </si>
  <si>
    <t>Dokumentation schreiben</t>
  </si>
  <si>
    <t>Ausbesserung von leichten Schaltungsfehler, Kick-Off-Presentation überarbeitet</t>
  </si>
  <si>
    <t>Ausbesserung von leichten Schaltungsfehler</t>
  </si>
  <si>
    <t>Inventur von bestellten Bauteilen</t>
  </si>
  <si>
    <t>Leiterkartenkorrektur</t>
  </si>
  <si>
    <t>HF-Leiterplattenlayout</t>
  </si>
  <si>
    <t>Bestelllisten für zustätzliche Bauteile erstellt</t>
  </si>
  <si>
    <t>Bestückung von Core-Modul, USB-to-RS232 Platine</t>
  </si>
  <si>
    <t>Bestückung von Core-Modul, USB-to-RS232 Platine, Kick-Off-Präsentation</t>
  </si>
  <si>
    <t>Bestückung von Core-Modul, USB-to-RS232 Platine, Bauteile nachbestellt</t>
  </si>
  <si>
    <t>Bestückung von Basisplatine</t>
  </si>
  <si>
    <t>Vrbesserung von Basisplatinen Schaltungslayout</t>
  </si>
  <si>
    <t>Basisplatine in betrieb nehmen und testen der Spannungsversorgung</t>
  </si>
  <si>
    <t>Berechnung von HF-Leiterplattenlayout</t>
  </si>
  <si>
    <t>Inventur  von Bauteilen, Instandhaltung von Stücklisten</t>
  </si>
  <si>
    <t>Reparatur von EURO-Platine</t>
  </si>
  <si>
    <t>Leiterkartenänderung für Version 2 (USB-TO-RS232)</t>
  </si>
  <si>
    <t>Leiterkartenänderung für Version 2 (Basisplatine)</t>
  </si>
  <si>
    <t>Leiterkartenänderung für Version 2 (Core-Modul)</t>
  </si>
  <si>
    <t>Gerberfiles für Fertigung generiert</t>
  </si>
  <si>
    <t>Inventur von Bauteilen</t>
  </si>
  <si>
    <t>Bestelliste für Laboranten und Dokumentation überarbeitet</t>
  </si>
  <si>
    <t>Inventur von Bauteilen, Überprüfung von Step-Down-Schaltungslayout</t>
  </si>
  <si>
    <t>Verbesserung von Schaltungslayout</t>
  </si>
  <si>
    <t>Tag der offenen Tür</t>
  </si>
  <si>
    <t>Leiterkartenänderung für Version 2.1 (Basisplatine), Inventur von Bauteilen, Bestückung von Core-Modul</t>
  </si>
  <si>
    <t>Leiterkartenänderung für Version 2.1 (Basisplatine), Inventur von Bauteilen, Bestückung von Core-Modul, Step-Down auf AC-Festigkeit geprüft</t>
  </si>
  <si>
    <t>Leiterkartenänderung für Version 2.1 (Basisplatine), Inventur von Bauteilen</t>
  </si>
  <si>
    <t>Leiterkartenänderung für Version 2.1 (Basisplatine)</t>
  </si>
  <si>
    <t xml:space="preserve">Leiterkartenänderung für Version 2.1 (Basisplatine) </t>
  </si>
  <si>
    <t>Ist-Stand Kick-Off</t>
  </si>
  <si>
    <t>Ist-Stand Tag der Offenen Tür</t>
  </si>
  <si>
    <t>Ziel Tag der Offenen Tür</t>
  </si>
  <si>
    <t>Step-Down-Modul testen</t>
  </si>
  <si>
    <t>Berechnung von Kosten für ein System ohne PCB</t>
  </si>
  <si>
    <t>Verbesserung von Schaltungslayouts</t>
  </si>
  <si>
    <t>Beginn Dukomentation der Diplomarbeit</t>
  </si>
  <si>
    <t>Diplomarbeitspräsentation erarbeitet</t>
  </si>
  <si>
    <t>Dokumentation der Diplomarbeit</t>
  </si>
  <si>
    <t>Versionsverwaltung über GitHub erstellt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</si>
</sst>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;@"/>
    <numFmt numFmtId="166" formatCode="h:mm"/>
  </numFmts>
  <fonts count="9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6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vertAlign val="superscript"/>
      <sz val="10"/>
      <color indexed="8"/>
      <name val="Calibri"/>
      <family val="2"/>
    </font>
    <font>
      <b/>
      <sz val="10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2" fontId="1" fillId="4" borderId="1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2" fontId="0" fillId="0" borderId="0" xfId="0" applyNumberFormat="1"/>
    <xf numFmtId="0" fontId="1" fillId="0" borderId="10" xfId="0" applyFont="1" applyBorder="1" applyAlignment="1">
      <alignment horizontal="center"/>
    </xf>
    <xf numFmtId="0" fontId="0" fillId="0" borderId="11" xfId="0" applyBorder="1"/>
    <xf numFmtId="0" fontId="0" fillId="0" borderId="11" xfId="0" applyFill="1" applyBorder="1"/>
    <xf numFmtId="0" fontId="2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22" xfId="0" applyBorder="1"/>
    <xf numFmtId="0" fontId="0" fillId="0" borderId="22" xfId="0" applyBorder="1" applyAlignment="1">
      <alignment wrapText="1"/>
    </xf>
    <xf numFmtId="0" fontId="0" fillId="0" borderId="22" xfId="0" applyBorder="1" applyAlignment="1">
      <alignment horizontal="center" vertical="center"/>
    </xf>
    <xf numFmtId="14" fontId="0" fillId="0" borderId="22" xfId="0" applyNumberFormat="1" applyBorder="1" applyAlignment="1">
      <alignment horizontal="left" vertical="top"/>
    </xf>
    <xf numFmtId="0" fontId="0" fillId="0" borderId="22" xfId="0" applyBorder="1" applyAlignment="1">
      <alignment horizontal="left" vertical="top" wrapText="1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3" fillId="0" borderId="22" xfId="0" applyFont="1" applyBorder="1" applyAlignment="1">
      <alignment horizontal="center" vertical="center" textRotation="90" wrapText="1"/>
    </xf>
    <xf numFmtId="0" fontId="0" fillId="0" borderId="22" xfId="0" applyFont="1" applyBorder="1" applyAlignment="1">
      <alignment horizontal="left"/>
    </xf>
    <xf numFmtId="0" fontId="4" fillId="0" borderId="22" xfId="0" applyFont="1" applyBorder="1" applyAlignment="1">
      <alignment horizontal="left" wrapText="1"/>
    </xf>
    <xf numFmtId="0" fontId="0" fillId="0" borderId="0" xfId="0" applyAlignment="1"/>
    <xf numFmtId="0" fontId="5" fillId="0" borderId="0" xfId="0" applyFont="1" applyAlignment="1">
      <alignment vertical="center"/>
    </xf>
    <xf numFmtId="2" fontId="6" fillId="2" borderId="1" xfId="0" applyNumberFormat="1" applyFont="1" applyFill="1" applyBorder="1" applyAlignment="1">
      <alignment horizontal="center" vertical="center"/>
    </xf>
    <xf numFmtId="2" fontId="6" fillId="2" borderId="2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5" fillId="3" borderId="4" xfId="0" applyFont="1" applyFill="1" applyBorder="1" applyAlignment="1">
      <alignment vertical="center"/>
    </xf>
    <xf numFmtId="2" fontId="5" fillId="3" borderId="7" xfId="0" applyNumberFormat="1" applyFont="1" applyFill="1" applyBorder="1" applyAlignment="1">
      <alignment vertical="center"/>
    </xf>
    <xf numFmtId="165" fontId="5" fillId="0" borderId="5" xfId="0" applyNumberFormat="1" applyFont="1" applyBorder="1" applyAlignment="1" applyProtection="1">
      <alignment horizontal="center" vertical="center"/>
      <protection locked="0"/>
    </xf>
    <xf numFmtId="0" fontId="5" fillId="0" borderId="5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 applyProtection="1">
      <alignment horizontal="center" vertical="center"/>
      <protection locked="0"/>
    </xf>
    <xf numFmtId="166" fontId="5" fillId="0" borderId="8" xfId="0" applyNumberFormat="1" applyFont="1" applyBorder="1" applyAlignment="1" applyProtection="1">
      <alignment horizontal="center" vertical="center"/>
      <protection locked="0"/>
    </xf>
    <xf numFmtId="2" fontId="5" fillId="2" borderId="21" xfId="0" applyNumberFormat="1" applyFont="1" applyFill="1" applyBorder="1" applyAlignment="1">
      <alignment horizontal="center" vertical="center"/>
    </xf>
    <xf numFmtId="2" fontId="5" fillId="2" borderId="9" xfId="0" applyNumberFormat="1" applyFont="1" applyFill="1" applyBorder="1" applyAlignment="1">
      <alignment horizontal="center" vertical="center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165" fontId="5" fillId="0" borderId="13" xfId="0" applyNumberFormat="1" applyFont="1" applyBorder="1" applyAlignment="1" applyProtection="1">
      <alignment horizontal="center" vertical="center"/>
      <protection locked="0"/>
    </xf>
    <xf numFmtId="165" fontId="5" fillId="6" borderId="13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>
      <alignment vertical="center"/>
    </xf>
    <xf numFmtId="2" fontId="5" fillId="0" borderId="0" xfId="0" applyNumberFormat="1" applyFont="1" applyAlignment="1">
      <alignment vertical="center"/>
    </xf>
    <xf numFmtId="0" fontId="0" fillId="0" borderId="15" xfId="0" applyFont="1" applyBorder="1" applyAlignment="1">
      <alignment vertical="center" wrapText="1"/>
    </xf>
    <xf numFmtId="166" fontId="0" fillId="0" borderId="8" xfId="0" applyNumberFormat="1" applyFont="1" applyBorder="1" applyAlignment="1" applyProtection="1">
      <alignment horizontal="center" vertical="center"/>
      <protection locked="0"/>
    </xf>
    <xf numFmtId="0" fontId="5" fillId="5" borderId="16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2" fontId="7" fillId="3" borderId="17" xfId="0" applyNumberFormat="1" applyFont="1" applyFill="1" applyBorder="1" applyAlignment="1">
      <alignment horizontal="center" vertical="center"/>
    </xf>
    <xf numFmtId="2" fontId="8" fillId="3" borderId="12" xfId="0" applyNumberFormat="1" applyFont="1" applyFill="1" applyBorder="1" applyAlignment="1">
      <alignment horizontal="center" vertical="center"/>
    </xf>
    <xf numFmtId="2" fontId="8" fillId="3" borderId="19" xfId="0" applyNumberFormat="1" applyFont="1" applyFill="1" applyBorder="1" applyAlignment="1">
      <alignment horizontal="center" vertical="center"/>
    </xf>
    <xf numFmtId="0" fontId="0" fillId="4" borderId="2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AT"/>
              <a:t>Zeitaufwand / Kevin Schuh </a:t>
            </a:r>
          </a:p>
        </c:rich>
      </c:tx>
      <c:layout>
        <c:manualLayout>
          <c:xMode val="edge"/>
          <c:yMode val="edge"/>
          <c:x val="0.3419164273152504"/>
          <c:y val="5.23263876774936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29722806032849E-2"/>
          <c:y val="0.18750000000000006"/>
          <c:w val="0.91124922598616798"/>
          <c:h val="0.704440175487562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Wochenstunden!$D$10</c:f>
              <c:strCache>
                <c:ptCount val="1"/>
                <c:pt idx="0">
                  <c:v>Arbeitszeit: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Wochenstunden!$C$10:$C$62</c:f>
              <c:strCache>
                <c:ptCount val="53"/>
                <c:pt idx="0">
                  <c:v>Woche: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</c:strCache>
            </c:strRef>
          </c:cat>
          <c:val>
            <c:numRef>
              <c:f>Wochenstunden!$D$10:$D$62</c:f>
              <c:numCache>
                <c:formatCode>0.00</c:formatCode>
                <c:ptCount val="53"/>
                <c:pt idx="0" formatCode="General">
                  <c:v>0</c:v>
                </c:pt>
                <c:pt idx="1">
                  <c:v>5.3333333333333339</c:v>
                </c:pt>
                <c:pt idx="2">
                  <c:v>3.25</c:v>
                </c:pt>
                <c:pt idx="3">
                  <c:v>15.333333333333334</c:v>
                </c:pt>
                <c:pt idx="4">
                  <c:v>7.2166666666666668</c:v>
                </c:pt>
                <c:pt idx="5">
                  <c:v>6.2499999999999991</c:v>
                </c:pt>
                <c:pt idx="6">
                  <c:v>2.5833333333333335</c:v>
                </c:pt>
                <c:pt idx="7">
                  <c:v>14</c:v>
                </c:pt>
                <c:pt idx="8">
                  <c:v>0</c:v>
                </c:pt>
                <c:pt idx="9">
                  <c:v>23</c:v>
                </c:pt>
                <c:pt idx="10">
                  <c:v>20.216666666666669</c:v>
                </c:pt>
                <c:pt idx="11">
                  <c:v>22.400000000000002</c:v>
                </c:pt>
                <c:pt idx="12">
                  <c:v>28.716666666666669</c:v>
                </c:pt>
                <c:pt idx="13">
                  <c:v>26.05</c:v>
                </c:pt>
                <c:pt idx="14">
                  <c:v>0.5</c:v>
                </c:pt>
                <c:pt idx="15">
                  <c:v>22.733333333333334</c:v>
                </c:pt>
                <c:pt idx="16">
                  <c:v>15.366666666666667</c:v>
                </c:pt>
                <c:pt idx="17">
                  <c:v>20.75</c:v>
                </c:pt>
                <c:pt idx="18">
                  <c:v>6.166666666666667</c:v>
                </c:pt>
                <c:pt idx="19">
                  <c:v>21.083333333333332</c:v>
                </c:pt>
                <c:pt idx="20">
                  <c:v>5.9666666666666668</c:v>
                </c:pt>
                <c:pt idx="21">
                  <c:v>18.666666666666668</c:v>
                </c:pt>
                <c:pt idx="22">
                  <c:v>6.583333333333333</c:v>
                </c:pt>
                <c:pt idx="23">
                  <c:v>9.7333333333333343</c:v>
                </c:pt>
                <c:pt idx="24">
                  <c:v>27.616666666666664</c:v>
                </c:pt>
                <c:pt idx="25">
                  <c:v>19.666666666666668</c:v>
                </c:pt>
                <c:pt idx="26">
                  <c:v>15.166666666666668</c:v>
                </c:pt>
                <c:pt idx="27">
                  <c:v>6.9166666666666661</c:v>
                </c:pt>
                <c:pt idx="28">
                  <c:v>30.050000000000004</c:v>
                </c:pt>
                <c:pt idx="29">
                  <c:v>0</c:v>
                </c:pt>
                <c:pt idx="30">
                  <c:v>0</c:v>
                </c:pt>
                <c:pt idx="31">
                  <c:v>20.916666666666664</c:v>
                </c:pt>
                <c:pt idx="32">
                  <c:v>14.666666666666666</c:v>
                </c:pt>
                <c:pt idx="33">
                  <c:v>11.333333333333332</c:v>
                </c:pt>
                <c:pt idx="34">
                  <c:v>1.5</c:v>
                </c:pt>
                <c:pt idx="35">
                  <c:v>8.7166666666666668</c:v>
                </c:pt>
                <c:pt idx="36">
                  <c:v>8.0166666666666657</c:v>
                </c:pt>
                <c:pt idx="37">
                  <c:v>5.5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7-4461-A2C3-7C6BBD30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07872"/>
        <c:axId val="93009792"/>
      </c:barChart>
      <c:catAx>
        <c:axId val="9300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Kalenderwochen 2017 / 2018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97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3009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Zeit</a:t>
                </a:r>
                <a:r>
                  <a:rPr lang="de-AT" baseline="0"/>
                  <a:t> [h]</a:t>
                </a:r>
                <a:endParaRPr lang="de-AT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78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899999978" l="0.78740157499999996" r="0.78740157499999996" t="0.98425196899999978" header="0.51180555555555562" footer="0.51180555555555562"/>
    <c:pageSetup firstPageNumber="0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463827</xdr:colOff>
      <xdr:row>11</xdr:row>
      <xdr:rowOff>77028</xdr:rowOff>
    </xdr:from>
    <xdr:to>
      <xdr:col>18</xdr:col>
      <xdr:colOff>221146</xdr:colOff>
      <xdr:row>35</xdr:row>
      <xdr:rowOff>91108</xdr:rowOff>
    </xdr:to>
    <xdr:graphicFrame macro="">
      <xdr:nvGraphicFramePr>
        <xdr:cNvPr id="2463" name="Chart 1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Z298"/>
  <sheetViews>
    <sheetView topLeftCell="A193" zoomScale="160" zoomScaleNormal="160" workbookViewId="0">
      <selection activeCell="H207" sqref="H207"/>
    </sheetView>
  </sheetViews>
  <sheetFormatPr baseColWidth="10" defaultColWidth="9.140625" defaultRowHeight="15" x14ac:dyDescent="0.25"/>
  <cols>
    <col min="1" max="1" width="10.85546875" style="38" customWidth="1"/>
    <col min="2" max="2" width="9.140625" style="21" customWidth="1"/>
    <col min="3" max="3" width="7" style="21" customWidth="1"/>
    <col min="4" max="4" width="7.5703125" style="39" customWidth="1"/>
    <col min="5" max="5" width="8.5703125" style="21" bestFit="1" customWidth="1"/>
    <col min="6" max="7" width="9.42578125" style="21" bestFit="1" customWidth="1"/>
    <col min="8" max="8" width="83.42578125" style="38" customWidth="1"/>
    <col min="9" max="16384" width="9.140625" style="21"/>
  </cols>
  <sheetData>
    <row r="1" spans="1:234" ht="15.75" thickBot="1" x14ac:dyDescent="0.3">
      <c r="A1" s="42" t="s">
        <v>0</v>
      </c>
      <c r="B1" s="42"/>
      <c r="C1" s="42"/>
      <c r="D1" s="43" t="s">
        <v>52</v>
      </c>
      <c r="E1" s="43"/>
      <c r="F1" s="43"/>
      <c r="G1" s="43"/>
      <c r="H1" s="44"/>
    </row>
    <row r="2" spans="1:234" ht="15.75" thickBot="1" x14ac:dyDescent="0.3">
      <c r="A2" s="45" t="s">
        <v>1</v>
      </c>
      <c r="B2" s="45"/>
      <c r="C2" s="45"/>
      <c r="D2" s="45"/>
      <c r="E2" s="22">
        <f>SUM(E5:E203)</f>
        <v>134.76999999999998</v>
      </c>
      <c r="F2" s="22">
        <f>SUM(F5:F203)</f>
        <v>337.20333333333321</v>
      </c>
      <c r="G2" s="23">
        <f>SUM(G5:G203)</f>
        <v>471.96666666666641</v>
      </c>
      <c r="H2" s="24"/>
    </row>
    <row r="3" spans="1:234" s="25" customFormat="1" ht="13.5" customHeight="1" thickBot="1" x14ac:dyDescent="0.3">
      <c r="A3" s="44" t="s">
        <v>2</v>
      </c>
      <c r="B3" s="46" t="s">
        <v>3</v>
      </c>
      <c r="C3" s="47" t="s">
        <v>4</v>
      </c>
      <c r="D3" s="47"/>
      <c r="E3" s="48" t="s">
        <v>16</v>
      </c>
      <c r="F3" s="49" t="s">
        <v>17</v>
      </c>
      <c r="G3" s="49" t="s">
        <v>18</v>
      </c>
      <c r="H3" s="50" t="s">
        <v>5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  <c r="GD3" s="21"/>
      <c r="GE3" s="21"/>
      <c r="GF3" s="21"/>
      <c r="GG3" s="21"/>
      <c r="GH3" s="21"/>
      <c r="GI3" s="21"/>
      <c r="GJ3" s="21"/>
      <c r="GK3" s="21"/>
      <c r="GL3" s="21"/>
      <c r="GM3" s="21"/>
      <c r="GN3" s="21"/>
      <c r="GO3" s="21"/>
      <c r="GP3" s="21"/>
      <c r="GQ3" s="21"/>
      <c r="GR3" s="21"/>
      <c r="GS3" s="21"/>
      <c r="GT3" s="21"/>
      <c r="GU3" s="21"/>
      <c r="GV3" s="21"/>
      <c r="GW3" s="21"/>
      <c r="GX3" s="21"/>
      <c r="GY3" s="21"/>
      <c r="GZ3" s="21"/>
      <c r="HA3" s="21"/>
      <c r="HB3" s="21"/>
      <c r="HC3" s="21"/>
      <c r="HD3" s="21"/>
      <c r="HE3" s="21"/>
      <c r="HF3" s="21"/>
      <c r="HG3" s="21"/>
      <c r="HH3" s="21"/>
      <c r="HI3" s="21"/>
      <c r="HJ3" s="21"/>
      <c r="HK3" s="21"/>
      <c r="HL3" s="21"/>
      <c r="HM3" s="21"/>
      <c r="HN3" s="21"/>
      <c r="HO3" s="21"/>
      <c r="HP3" s="21"/>
      <c r="HQ3" s="21"/>
      <c r="HR3" s="21"/>
      <c r="HS3" s="21"/>
      <c r="HT3" s="21"/>
      <c r="HU3" s="21"/>
      <c r="HV3" s="21"/>
      <c r="HW3" s="21"/>
      <c r="HX3" s="21"/>
      <c r="HY3" s="21"/>
      <c r="HZ3" s="21"/>
    </row>
    <row r="4" spans="1:234" ht="15.75" thickBot="1" x14ac:dyDescent="0.3">
      <c r="A4" s="44"/>
      <c r="B4" s="46"/>
      <c r="C4" s="26" t="s">
        <v>6</v>
      </c>
      <c r="D4" s="27" t="s">
        <v>7</v>
      </c>
      <c r="E4" s="48"/>
      <c r="F4" s="49"/>
      <c r="G4" s="49"/>
      <c r="H4" s="51"/>
    </row>
    <row r="5" spans="1:234" x14ac:dyDescent="0.25">
      <c r="A5" s="28">
        <v>42846</v>
      </c>
      <c r="B5" s="29">
        <f>WEEKNUM(A5)</f>
        <v>16</v>
      </c>
      <c r="C5" s="30">
        <v>0.44097222222222227</v>
      </c>
      <c r="D5" s="31">
        <v>0.47569444444444442</v>
      </c>
      <c r="E5" s="32">
        <v>0.83</v>
      </c>
      <c r="F5" s="32">
        <f>G5-E5</f>
        <v>3.3333333333334103E-3</v>
      </c>
      <c r="G5" s="33">
        <f t="shared" ref="G5:G69" si="0">HOUR($D5-$C5)+MINUTE($D5-$C5)/60</f>
        <v>0.83333333333333337</v>
      </c>
      <c r="H5" s="34" t="s">
        <v>31</v>
      </c>
    </row>
    <row r="6" spans="1:234" x14ac:dyDescent="0.25">
      <c r="A6" s="28">
        <v>42847</v>
      </c>
      <c r="B6" s="29">
        <f>WEEKNUM(A6)</f>
        <v>16</v>
      </c>
      <c r="C6" s="30">
        <v>0.71875</v>
      </c>
      <c r="D6" s="31">
        <v>0.80208333333333337</v>
      </c>
      <c r="E6" s="32">
        <v>0</v>
      </c>
      <c r="F6" s="32">
        <f t="shared" ref="F6:F11" si="1">G6-E6</f>
        <v>2</v>
      </c>
      <c r="G6" s="33">
        <f t="shared" si="0"/>
        <v>2</v>
      </c>
      <c r="H6" s="35" t="s">
        <v>32</v>
      </c>
    </row>
    <row r="7" spans="1:234" x14ac:dyDescent="0.25">
      <c r="A7" s="28">
        <v>42848</v>
      </c>
      <c r="B7" s="29">
        <v>16</v>
      </c>
      <c r="C7" s="30">
        <v>0.35416666666666669</v>
      </c>
      <c r="D7" s="31">
        <v>0.45833333333333331</v>
      </c>
      <c r="E7" s="32">
        <v>0</v>
      </c>
      <c r="F7" s="32">
        <f t="shared" si="1"/>
        <v>2.5</v>
      </c>
      <c r="G7" s="33">
        <f t="shared" si="0"/>
        <v>2.5</v>
      </c>
      <c r="H7" s="35" t="s">
        <v>32</v>
      </c>
    </row>
    <row r="8" spans="1:234" ht="30" x14ac:dyDescent="0.25">
      <c r="A8" s="28">
        <v>42855</v>
      </c>
      <c r="B8" s="29">
        <v>17</v>
      </c>
      <c r="C8" s="30">
        <v>0.54166666666666663</v>
      </c>
      <c r="D8" s="31">
        <v>0.67708333333333337</v>
      </c>
      <c r="E8" s="32">
        <v>0</v>
      </c>
      <c r="F8" s="32">
        <f t="shared" si="1"/>
        <v>3.25</v>
      </c>
      <c r="G8" s="33">
        <f t="shared" si="0"/>
        <v>3.25</v>
      </c>
      <c r="H8" s="35" t="s">
        <v>38</v>
      </c>
    </row>
    <row r="9" spans="1:234" ht="30" x14ac:dyDescent="0.25">
      <c r="A9" s="28">
        <v>42858</v>
      </c>
      <c r="B9" s="29">
        <v>18</v>
      </c>
      <c r="C9" s="30">
        <v>0.54861111111111105</v>
      </c>
      <c r="D9" s="31">
        <v>0.69097222222222221</v>
      </c>
      <c r="E9" s="32">
        <v>3.42</v>
      </c>
      <c r="F9" s="32">
        <f t="shared" si="1"/>
        <v>-3.3333333333334103E-3</v>
      </c>
      <c r="G9" s="33">
        <f t="shared" si="0"/>
        <v>3.4166666666666665</v>
      </c>
      <c r="H9" s="35" t="s">
        <v>37</v>
      </c>
    </row>
    <row r="10" spans="1:234" x14ac:dyDescent="0.25">
      <c r="A10" s="28">
        <v>42858</v>
      </c>
      <c r="B10" s="29">
        <v>18</v>
      </c>
      <c r="C10" s="30">
        <v>0.69097222222222221</v>
      </c>
      <c r="D10" s="31">
        <v>0.8125</v>
      </c>
      <c r="E10" s="32">
        <v>0</v>
      </c>
      <c r="F10" s="32">
        <f t="shared" si="1"/>
        <v>2.9166666666666665</v>
      </c>
      <c r="G10" s="33">
        <f t="shared" si="0"/>
        <v>2.9166666666666665</v>
      </c>
      <c r="H10" s="35" t="s">
        <v>33</v>
      </c>
    </row>
    <row r="11" spans="1:234" x14ac:dyDescent="0.25">
      <c r="A11" s="28">
        <v>42859</v>
      </c>
      <c r="B11" s="29">
        <v>18</v>
      </c>
      <c r="C11" s="30">
        <v>0.3263888888888889</v>
      </c>
      <c r="D11" s="31">
        <v>0.3611111111111111</v>
      </c>
      <c r="E11" s="32">
        <v>0.83</v>
      </c>
      <c r="F11" s="32">
        <f t="shared" si="1"/>
        <v>3.3333333333334103E-3</v>
      </c>
      <c r="G11" s="33">
        <f t="shared" si="0"/>
        <v>0.83333333333333337</v>
      </c>
      <c r="H11" s="35" t="s">
        <v>34</v>
      </c>
    </row>
    <row r="12" spans="1:234" x14ac:dyDescent="0.25">
      <c r="A12" s="36">
        <v>42859</v>
      </c>
      <c r="B12" s="29">
        <f t="shared" ref="B12:B69" si="2">TRUNC((A12-DATE(YEAR(A12+3-MOD(A12-2,7)),1,MOD(A12-2,7)-9))/7)</f>
        <v>18</v>
      </c>
      <c r="C12" s="30">
        <v>0.44097222222222227</v>
      </c>
      <c r="D12" s="31">
        <v>0.47569444444444442</v>
      </c>
      <c r="E12" s="32">
        <v>0.83</v>
      </c>
      <c r="F12" s="32">
        <f t="shared" ref="F12:F70" si="3">G12-E12</f>
        <v>3.3333333333334103E-3</v>
      </c>
      <c r="G12" s="33">
        <f t="shared" si="0"/>
        <v>0.83333333333333337</v>
      </c>
      <c r="H12" s="35" t="s">
        <v>34</v>
      </c>
    </row>
    <row r="13" spans="1:234" ht="45" x14ac:dyDescent="0.25">
      <c r="A13" s="36">
        <v>42859</v>
      </c>
      <c r="B13" s="29">
        <f t="shared" si="2"/>
        <v>18</v>
      </c>
      <c r="C13" s="30">
        <v>0.75</v>
      </c>
      <c r="D13" s="31">
        <v>0.79166666666666663</v>
      </c>
      <c r="E13" s="32">
        <v>0</v>
      </c>
      <c r="F13" s="32">
        <f t="shared" si="3"/>
        <v>1</v>
      </c>
      <c r="G13" s="33">
        <f t="shared" si="0"/>
        <v>1</v>
      </c>
      <c r="H13" s="35" t="s">
        <v>39</v>
      </c>
    </row>
    <row r="14" spans="1:234" x14ac:dyDescent="0.25">
      <c r="A14" s="36">
        <v>42860</v>
      </c>
      <c r="B14" s="29">
        <f t="shared" si="2"/>
        <v>18</v>
      </c>
      <c r="C14" s="30">
        <v>0.44097222222222227</v>
      </c>
      <c r="D14" s="31">
        <v>0.47569444444444442</v>
      </c>
      <c r="E14" s="32">
        <v>0.83</v>
      </c>
      <c r="F14" s="32">
        <f t="shared" si="3"/>
        <v>3.3333333333334103E-3</v>
      </c>
      <c r="G14" s="33">
        <f t="shared" si="0"/>
        <v>0.83333333333333337</v>
      </c>
      <c r="H14" s="35" t="s">
        <v>40</v>
      </c>
    </row>
    <row r="15" spans="1:234" x14ac:dyDescent="0.25">
      <c r="A15" s="36">
        <v>42861</v>
      </c>
      <c r="B15" s="29">
        <f t="shared" si="2"/>
        <v>18</v>
      </c>
      <c r="C15" s="30">
        <v>0.75</v>
      </c>
      <c r="D15" s="31">
        <v>0.89583333333333337</v>
      </c>
      <c r="E15" s="32">
        <v>0</v>
      </c>
      <c r="F15" s="32">
        <f t="shared" si="3"/>
        <v>3.5</v>
      </c>
      <c r="G15" s="33">
        <f t="shared" si="0"/>
        <v>3.5</v>
      </c>
      <c r="H15" s="35" t="s">
        <v>41</v>
      </c>
    </row>
    <row r="16" spans="1:234" x14ac:dyDescent="0.25">
      <c r="A16" s="36">
        <v>42862</v>
      </c>
      <c r="B16" s="29">
        <f t="shared" si="2"/>
        <v>18</v>
      </c>
      <c r="C16" s="30">
        <v>0.4375</v>
      </c>
      <c r="D16" s="31">
        <v>0.52083333333333337</v>
      </c>
      <c r="E16" s="32">
        <v>0</v>
      </c>
      <c r="F16" s="32">
        <f t="shared" si="3"/>
        <v>2</v>
      </c>
      <c r="G16" s="33">
        <f t="shared" si="0"/>
        <v>2</v>
      </c>
      <c r="H16" s="35" t="s">
        <v>42</v>
      </c>
    </row>
    <row r="17" spans="1:8" ht="30" x14ac:dyDescent="0.25">
      <c r="A17" s="36">
        <v>42864</v>
      </c>
      <c r="B17" s="29">
        <f t="shared" si="2"/>
        <v>19</v>
      </c>
      <c r="C17" s="30">
        <v>0.89583333333333337</v>
      </c>
      <c r="D17" s="31">
        <v>0.9243055555555556</v>
      </c>
      <c r="E17" s="32">
        <v>0</v>
      </c>
      <c r="F17" s="32">
        <f t="shared" si="3"/>
        <v>0.68333333333333335</v>
      </c>
      <c r="G17" s="33">
        <f t="shared" si="0"/>
        <v>0.68333333333333335</v>
      </c>
      <c r="H17" s="35" t="s">
        <v>43</v>
      </c>
    </row>
    <row r="18" spans="1:8" ht="30" x14ac:dyDescent="0.25">
      <c r="A18" s="36">
        <v>42865</v>
      </c>
      <c r="B18" s="29">
        <f t="shared" si="2"/>
        <v>19</v>
      </c>
      <c r="C18" s="30">
        <v>0.54861111111111105</v>
      </c>
      <c r="D18" s="31">
        <v>0.69097222222222221</v>
      </c>
      <c r="E18" s="32">
        <v>3.42</v>
      </c>
      <c r="F18" s="32">
        <f t="shared" si="3"/>
        <v>-3.3333333333334103E-3</v>
      </c>
      <c r="G18" s="33">
        <f t="shared" si="0"/>
        <v>3.4166666666666665</v>
      </c>
      <c r="H18" s="35" t="s">
        <v>45</v>
      </c>
    </row>
    <row r="19" spans="1:8" ht="30" x14ac:dyDescent="0.25">
      <c r="A19" s="36">
        <v>42865</v>
      </c>
      <c r="B19" s="29">
        <f t="shared" si="2"/>
        <v>19</v>
      </c>
      <c r="C19" s="30">
        <v>0.83333333333333337</v>
      </c>
      <c r="D19" s="31">
        <v>0.96319444444444446</v>
      </c>
      <c r="E19" s="32">
        <v>0</v>
      </c>
      <c r="F19" s="32">
        <f t="shared" si="3"/>
        <v>3.1166666666666667</v>
      </c>
      <c r="G19" s="33">
        <f t="shared" si="0"/>
        <v>3.1166666666666667</v>
      </c>
      <c r="H19" s="35" t="s">
        <v>44</v>
      </c>
    </row>
    <row r="20" spans="1:8" ht="30" x14ac:dyDescent="0.25">
      <c r="A20" s="36">
        <v>42872</v>
      </c>
      <c r="B20" s="29">
        <f t="shared" si="2"/>
        <v>20</v>
      </c>
      <c r="C20" s="30">
        <v>0.54861111111111105</v>
      </c>
      <c r="D20" s="31">
        <v>0.69097222222222221</v>
      </c>
      <c r="E20" s="32">
        <v>3.42</v>
      </c>
      <c r="F20" s="32">
        <f t="shared" si="3"/>
        <v>-3.3333333333334103E-3</v>
      </c>
      <c r="G20" s="33">
        <f t="shared" si="0"/>
        <v>3.4166666666666665</v>
      </c>
      <c r="H20" s="35" t="s">
        <v>46</v>
      </c>
    </row>
    <row r="21" spans="1:8" x14ac:dyDescent="0.25">
      <c r="A21" s="36">
        <v>42872</v>
      </c>
      <c r="B21" s="29">
        <f t="shared" si="2"/>
        <v>20</v>
      </c>
      <c r="C21" s="30">
        <v>0.69097222222222221</v>
      </c>
      <c r="D21" s="31">
        <v>0.73958333333333337</v>
      </c>
      <c r="E21" s="32">
        <v>0</v>
      </c>
      <c r="F21" s="32">
        <f t="shared" si="3"/>
        <v>1.1666666666666667</v>
      </c>
      <c r="G21" s="33">
        <f t="shared" si="0"/>
        <v>1.1666666666666667</v>
      </c>
      <c r="H21" s="35" t="s">
        <v>47</v>
      </c>
    </row>
    <row r="22" spans="1:8" x14ac:dyDescent="0.25">
      <c r="A22" s="36">
        <v>42873</v>
      </c>
      <c r="B22" s="29">
        <f t="shared" si="2"/>
        <v>20</v>
      </c>
      <c r="C22" s="30">
        <v>0.44097222222222227</v>
      </c>
      <c r="D22" s="31">
        <v>0.47569444444444442</v>
      </c>
      <c r="E22" s="32">
        <v>0.83</v>
      </c>
      <c r="F22" s="32">
        <f t="shared" si="3"/>
        <v>3.3333333333334103E-3</v>
      </c>
      <c r="G22" s="33">
        <f t="shared" si="0"/>
        <v>0.83333333333333337</v>
      </c>
      <c r="H22" s="35" t="s">
        <v>48</v>
      </c>
    </row>
    <row r="23" spans="1:8" x14ac:dyDescent="0.25">
      <c r="A23" s="36">
        <v>42874</v>
      </c>
      <c r="B23" s="29">
        <f t="shared" ref="B23:B29" si="4">TRUNC((A23-DATE(YEAR(A23+3-MOD(A23-2,7)),1,MOD(A23-2,7)-9))/7)</f>
        <v>20</v>
      </c>
      <c r="C23" s="30">
        <v>0.44097222222222227</v>
      </c>
      <c r="D23" s="31">
        <v>0.47569444444444442</v>
      </c>
      <c r="E23" s="32">
        <v>0.83</v>
      </c>
      <c r="F23" s="32">
        <f t="shared" ref="F23:F29" si="5">G23-E23</f>
        <v>3.3333333333334103E-3</v>
      </c>
      <c r="G23" s="33">
        <f t="shared" si="0"/>
        <v>0.83333333333333337</v>
      </c>
      <c r="H23" s="35" t="s">
        <v>48</v>
      </c>
    </row>
    <row r="24" spans="1:8" x14ac:dyDescent="0.25">
      <c r="A24" s="36">
        <v>42879</v>
      </c>
      <c r="B24" s="29">
        <f t="shared" si="4"/>
        <v>21</v>
      </c>
      <c r="C24" s="30">
        <v>0.58333333333333337</v>
      </c>
      <c r="D24" s="31">
        <v>0.69097222222222221</v>
      </c>
      <c r="E24" s="32">
        <v>2.58</v>
      </c>
      <c r="F24" s="32">
        <f t="shared" si="5"/>
        <v>3.3333333333334103E-3</v>
      </c>
      <c r="G24" s="33">
        <f t="shared" si="0"/>
        <v>2.5833333333333335</v>
      </c>
      <c r="H24" s="35" t="s">
        <v>49</v>
      </c>
    </row>
    <row r="25" spans="1:8" x14ac:dyDescent="0.25">
      <c r="A25" s="36">
        <v>42885</v>
      </c>
      <c r="B25" s="29">
        <f t="shared" si="4"/>
        <v>22</v>
      </c>
      <c r="C25" s="30">
        <v>0.3263888888888889</v>
      </c>
      <c r="D25" s="31">
        <v>0.47569444444444442</v>
      </c>
      <c r="E25" s="32">
        <v>3.58</v>
      </c>
      <c r="F25" s="32">
        <f t="shared" si="5"/>
        <v>3.3333333333334103E-3</v>
      </c>
      <c r="G25" s="33">
        <f t="shared" si="0"/>
        <v>3.5833333333333335</v>
      </c>
      <c r="H25" s="35" t="s">
        <v>50</v>
      </c>
    </row>
    <row r="26" spans="1:8" x14ac:dyDescent="0.25">
      <c r="A26" s="36">
        <v>42886</v>
      </c>
      <c r="B26" s="29">
        <f t="shared" si="4"/>
        <v>22</v>
      </c>
      <c r="C26" s="30">
        <v>0.54861111111111105</v>
      </c>
      <c r="D26" s="31">
        <v>0.69097222222222221</v>
      </c>
      <c r="E26" s="32">
        <v>3.42</v>
      </c>
      <c r="F26" s="32">
        <f t="shared" si="5"/>
        <v>-3.3333333333334103E-3</v>
      </c>
      <c r="G26" s="33">
        <f t="shared" si="0"/>
        <v>3.4166666666666665</v>
      </c>
      <c r="H26" s="35" t="s">
        <v>51</v>
      </c>
    </row>
    <row r="27" spans="1:8" x14ac:dyDescent="0.25">
      <c r="A27" s="36">
        <v>42886</v>
      </c>
      <c r="B27" s="29">
        <f t="shared" si="4"/>
        <v>22</v>
      </c>
      <c r="C27" s="30">
        <v>0.69097222222222221</v>
      </c>
      <c r="D27" s="31">
        <v>0.78125</v>
      </c>
      <c r="E27" s="32">
        <v>0</v>
      </c>
      <c r="F27" s="32">
        <f t="shared" si="5"/>
        <v>2.1666666666666665</v>
      </c>
      <c r="G27" s="33">
        <f t="shared" si="0"/>
        <v>2.1666666666666665</v>
      </c>
      <c r="H27" s="35" t="s">
        <v>50</v>
      </c>
    </row>
    <row r="28" spans="1:8" x14ac:dyDescent="0.25">
      <c r="A28" s="36">
        <v>42887</v>
      </c>
      <c r="B28" s="29">
        <f t="shared" si="4"/>
        <v>22</v>
      </c>
      <c r="C28" s="30">
        <v>0.44097222222222227</v>
      </c>
      <c r="D28" s="31">
        <v>0.47569444444444442</v>
      </c>
      <c r="E28" s="32">
        <v>0.83</v>
      </c>
      <c r="F28" s="32">
        <f t="shared" si="5"/>
        <v>3.3333333333334103E-3</v>
      </c>
      <c r="G28" s="33">
        <f t="shared" si="0"/>
        <v>0.83333333333333337</v>
      </c>
      <c r="H28" s="35" t="s">
        <v>54</v>
      </c>
    </row>
    <row r="29" spans="1:8" x14ac:dyDescent="0.25">
      <c r="A29" s="36">
        <v>42888</v>
      </c>
      <c r="B29" s="29">
        <f t="shared" si="4"/>
        <v>22</v>
      </c>
      <c r="C29" s="30">
        <v>0.44097222222222227</v>
      </c>
      <c r="D29" s="31">
        <v>0.47569444444444442</v>
      </c>
      <c r="E29" s="32">
        <v>0.83</v>
      </c>
      <c r="F29" s="32">
        <f t="shared" si="5"/>
        <v>3.3333333333334103E-3</v>
      </c>
      <c r="G29" s="33">
        <f t="shared" si="0"/>
        <v>0.83333333333333337</v>
      </c>
      <c r="H29" s="35" t="s">
        <v>54</v>
      </c>
    </row>
    <row r="30" spans="1:8" x14ac:dyDescent="0.25">
      <c r="A30" s="36">
        <v>42889</v>
      </c>
      <c r="B30" s="29">
        <f>TRUNC((A30-DATE(YEAR(A30+3-MOD(A30-2,7)),1,MOD(A30-2,7)-9))/7)</f>
        <v>22</v>
      </c>
      <c r="C30" s="30">
        <v>0.85416666666666663</v>
      </c>
      <c r="D30" s="31">
        <v>0.98611111111111116</v>
      </c>
      <c r="E30" s="32">
        <v>0</v>
      </c>
      <c r="F30" s="32">
        <f>G30-E30</f>
        <v>3.1666666666666665</v>
      </c>
      <c r="G30" s="33">
        <f>HOUR($D30-$C30)+MINUTE($D30-$C30)/60</f>
        <v>3.1666666666666665</v>
      </c>
      <c r="H30" s="35" t="s">
        <v>53</v>
      </c>
    </row>
    <row r="31" spans="1:8" x14ac:dyDescent="0.25">
      <c r="A31" s="36">
        <v>42899</v>
      </c>
      <c r="B31" s="29">
        <f t="shared" si="2"/>
        <v>24</v>
      </c>
      <c r="C31" s="30">
        <v>0.3263888888888889</v>
      </c>
      <c r="D31" s="31">
        <v>0.47569444444444442</v>
      </c>
      <c r="E31" s="32">
        <v>3.58</v>
      </c>
      <c r="F31" s="32">
        <f t="shared" si="3"/>
        <v>3.3333333333334103E-3</v>
      </c>
      <c r="G31" s="33">
        <f t="shared" si="0"/>
        <v>3.5833333333333335</v>
      </c>
      <c r="H31" s="35" t="s">
        <v>55</v>
      </c>
    </row>
    <row r="32" spans="1:8" x14ac:dyDescent="0.25">
      <c r="A32" s="36">
        <v>42899</v>
      </c>
      <c r="B32" s="29">
        <f>TRUNC((A32-DATE(YEAR(A32+3-MOD(A32-2,7)),1,MOD(A32-2,7)-9))/7)</f>
        <v>24</v>
      </c>
      <c r="C32" s="30">
        <v>0.58333333333333337</v>
      </c>
      <c r="D32" s="31">
        <v>0.69097222222222221</v>
      </c>
      <c r="E32" s="32">
        <v>0</v>
      </c>
      <c r="F32" s="32">
        <f t="shared" si="3"/>
        <v>2.5833333333333335</v>
      </c>
      <c r="G32" s="33">
        <f t="shared" si="0"/>
        <v>2.5833333333333335</v>
      </c>
      <c r="H32" s="35" t="s">
        <v>50</v>
      </c>
    </row>
    <row r="33" spans="1:8" x14ac:dyDescent="0.25">
      <c r="A33" s="36">
        <v>42900</v>
      </c>
      <c r="B33" s="29">
        <f>TRUNC((A33-DATE(YEAR(A33+3-MOD(A33-2,7)),1,MOD(A33-2,7)-9))/7)</f>
        <v>24</v>
      </c>
      <c r="C33" s="30">
        <v>0.3263888888888889</v>
      </c>
      <c r="D33" s="31">
        <v>0.47569444444444442</v>
      </c>
      <c r="E33" s="32">
        <v>0</v>
      </c>
      <c r="F33" s="32">
        <f t="shared" si="3"/>
        <v>3.5833333333333335</v>
      </c>
      <c r="G33" s="33">
        <f t="shared" si="0"/>
        <v>3.5833333333333335</v>
      </c>
      <c r="H33" s="35" t="s">
        <v>56</v>
      </c>
    </row>
    <row r="34" spans="1:8" ht="30" x14ac:dyDescent="0.25">
      <c r="A34" s="36">
        <v>42900</v>
      </c>
      <c r="B34" s="29">
        <f t="shared" si="2"/>
        <v>24</v>
      </c>
      <c r="C34" s="30">
        <v>0.54861111111111105</v>
      </c>
      <c r="D34" s="31">
        <v>0.69097222222222221</v>
      </c>
      <c r="E34" s="32">
        <v>3.42</v>
      </c>
      <c r="F34" s="32">
        <f t="shared" si="3"/>
        <v>-3.3333333333334103E-3</v>
      </c>
      <c r="G34" s="33">
        <f t="shared" si="0"/>
        <v>3.4166666666666665</v>
      </c>
      <c r="H34" s="35" t="s">
        <v>57</v>
      </c>
    </row>
    <row r="35" spans="1:8" x14ac:dyDescent="0.25">
      <c r="A35" s="36">
        <v>42901</v>
      </c>
      <c r="B35" s="29">
        <f t="shared" si="2"/>
        <v>24</v>
      </c>
      <c r="C35" s="30">
        <v>0.8125</v>
      </c>
      <c r="D35" s="31">
        <v>0.94444444444444453</v>
      </c>
      <c r="E35" s="32">
        <v>0</v>
      </c>
      <c r="F35" s="32">
        <f t="shared" si="3"/>
        <v>3.1666666666666665</v>
      </c>
      <c r="G35" s="33">
        <f t="shared" si="0"/>
        <v>3.1666666666666665</v>
      </c>
      <c r="H35" s="35" t="s">
        <v>58</v>
      </c>
    </row>
    <row r="36" spans="1:8" x14ac:dyDescent="0.25">
      <c r="A36" s="36">
        <v>42902</v>
      </c>
      <c r="B36" s="29">
        <f t="shared" si="2"/>
        <v>24</v>
      </c>
      <c r="C36" s="30">
        <v>0.75</v>
      </c>
      <c r="D36" s="31">
        <v>0.83333333333333337</v>
      </c>
      <c r="E36" s="32">
        <v>0</v>
      </c>
      <c r="F36" s="32">
        <f t="shared" si="3"/>
        <v>2</v>
      </c>
      <c r="G36" s="33">
        <f t="shared" si="0"/>
        <v>2</v>
      </c>
      <c r="H36" s="35" t="s">
        <v>59</v>
      </c>
    </row>
    <row r="37" spans="1:8" ht="45" x14ac:dyDescent="0.25">
      <c r="A37" s="36">
        <v>42903</v>
      </c>
      <c r="B37" s="29">
        <f t="shared" si="2"/>
        <v>24</v>
      </c>
      <c r="C37" s="30">
        <v>0.83333333333333337</v>
      </c>
      <c r="D37" s="31">
        <v>1</v>
      </c>
      <c r="E37" s="32">
        <v>0</v>
      </c>
      <c r="F37" s="32">
        <f t="shared" si="3"/>
        <v>4</v>
      </c>
      <c r="G37" s="33">
        <f t="shared" si="0"/>
        <v>4</v>
      </c>
      <c r="H37" s="35" t="s">
        <v>60</v>
      </c>
    </row>
    <row r="38" spans="1:8" ht="30" x14ac:dyDescent="0.25">
      <c r="A38" s="36">
        <v>42904</v>
      </c>
      <c r="B38" s="29">
        <f t="shared" si="2"/>
        <v>24</v>
      </c>
      <c r="C38" s="30">
        <v>0</v>
      </c>
      <c r="D38" s="31">
        <v>2.7777777777777776E-2</v>
      </c>
      <c r="E38" s="32">
        <v>0</v>
      </c>
      <c r="F38" s="32">
        <f t="shared" si="3"/>
        <v>0.66666666666666663</v>
      </c>
      <c r="G38" s="33">
        <f t="shared" si="0"/>
        <v>0.66666666666666663</v>
      </c>
      <c r="H38" s="35" t="s">
        <v>61</v>
      </c>
    </row>
    <row r="39" spans="1:8" x14ac:dyDescent="0.25">
      <c r="A39" s="36">
        <v>42906</v>
      </c>
      <c r="B39" s="29">
        <f t="shared" si="2"/>
        <v>25</v>
      </c>
      <c r="C39" s="30">
        <v>0.3263888888888889</v>
      </c>
      <c r="D39" s="31">
        <v>0.47569444444444442</v>
      </c>
      <c r="E39" s="32">
        <v>3.58</v>
      </c>
      <c r="F39" s="32">
        <f t="shared" si="3"/>
        <v>3.3333333333334103E-3</v>
      </c>
      <c r="G39" s="33">
        <f t="shared" si="0"/>
        <v>3.5833333333333335</v>
      </c>
      <c r="H39" s="35" t="s">
        <v>62</v>
      </c>
    </row>
    <row r="40" spans="1:8" x14ac:dyDescent="0.25">
      <c r="A40" s="36">
        <v>42907</v>
      </c>
      <c r="B40" s="29">
        <f t="shared" si="2"/>
        <v>25</v>
      </c>
      <c r="C40" s="30">
        <v>0.3263888888888889</v>
      </c>
      <c r="D40" s="31">
        <v>0.47569444444444442</v>
      </c>
      <c r="E40" s="32">
        <v>3.58</v>
      </c>
      <c r="F40" s="32">
        <f t="shared" si="3"/>
        <v>3.3333333333334103E-3</v>
      </c>
      <c r="G40" s="33">
        <f t="shared" si="0"/>
        <v>3.5833333333333335</v>
      </c>
      <c r="H40" s="35" t="s">
        <v>63</v>
      </c>
    </row>
    <row r="41" spans="1:8" x14ac:dyDescent="0.25">
      <c r="A41" s="37">
        <v>42907</v>
      </c>
      <c r="B41" s="29">
        <f t="shared" si="2"/>
        <v>25</v>
      </c>
      <c r="C41" s="30">
        <v>0.54861111111111105</v>
      </c>
      <c r="D41" s="31">
        <v>0.70138888888888884</v>
      </c>
      <c r="E41" s="32">
        <v>1.66</v>
      </c>
      <c r="F41" s="32">
        <f t="shared" si="3"/>
        <v>2.0066666666666668</v>
      </c>
      <c r="G41" s="33">
        <f t="shared" si="0"/>
        <v>3.6666666666666665</v>
      </c>
      <c r="H41" s="35" t="s">
        <v>65</v>
      </c>
    </row>
    <row r="42" spans="1:8" x14ac:dyDescent="0.25">
      <c r="A42" s="36">
        <v>42907</v>
      </c>
      <c r="B42" s="29">
        <f t="shared" si="2"/>
        <v>25</v>
      </c>
      <c r="C42" s="30">
        <v>0.73958333333333337</v>
      </c>
      <c r="D42" s="31">
        <v>0.77083333333333337</v>
      </c>
      <c r="E42" s="32">
        <v>0</v>
      </c>
      <c r="F42" s="32">
        <f t="shared" si="3"/>
        <v>0.75</v>
      </c>
      <c r="G42" s="33">
        <f t="shared" si="0"/>
        <v>0.75</v>
      </c>
      <c r="H42" s="35" t="s">
        <v>64</v>
      </c>
    </row>
    <row r="43" spans="1:8" x14ac:dyDescent="0.25">
      <c r="A43" s="36">
        <v>42907</v>
      </c>
      <c r="B43" s="29">
        <f t="shared" si="2"/>
        <v>25</v>
      </c>
      <c r="C43" s="30">
        <v>0.93055555555555547</v>
      </c>
      <c r="D43" s="31">
        <v>0.98819444444444438</v>
      </c>
      <c r="E43" s="32">
        <v>0</v>
      </c>
      <c r="F43" s="32">
        <f t="shared" si="3"/>
        <v>1.3833333333333333</v>
      </c>
      <c r="G43" s="33">
        <f t="shared" si="0"/>
        <v>1.3833333333333333</v>
      </c>
      <c r="H43" s="35" t="s">
        <v>64</v>
      </c>
    </row>
    <row r="44" spans="1:8" x14ac:dyDescent="0.25">
      <c r="A44" s="36">
        <v>42908</v>
      </c>
      <c r="B44" s="29">
        <f t="shared" si="2"/>
        <v>25</v>
      </c>
      <c r="C44" s="30">
        <v>0.44097222222222227</v>
      </c>
      <c r="D44" s="31">
        <v>0.51388888888888895</v>
      </c>
      <c r="E44" s="32">
        <v>1.75</v>
      </c>
      <c r="F44" s="32">
        <f t="shared" si="3"/>
        <v>0</v>
      </c>
      <c r="G44" s="33">
        <f t="shared" si="0"/>
        <v>1.75</v>
      </c>
      <c r="H44" s="35" t="s">
        <v>66</v>
      </c>
    </row>
    <row r="45" spans="1:8" x14ac:dyDescent="0.25">
      <c r="A45" s="36">
        <v>42908</v>
      </c>
      <c r="B45" s="29">
        <f t="shared" si="2"/>
        <v>25</v>
      </c>
      <c r="C45" s="30">
        <v>0.79166666666666663</v>
      </c>
      <c r="D45" s="31">
        <v>0.83333333333333337</v>
      </c>
      <c r="E45" s="32">
        <v>0</v>
      </c>
      <c r="F45" s="32">
        <f t="shared" si="3"/>
        <v>1</v>
      </c>
      <c r="G45" s="33">
        <f t="shared" si="0"/>
        <v>1</v>
      </c>
      <c r="H45" s="35" t="s">
        <v>67</v>
      </c>
    </row>
    <row r="46" spans="1:8" ht="30" x14ac:dyDescent="0.25">
      <c r="A46" s="36">
        <v>42909</v>
      </c>
      <c r="B46" s="29">
        <f t="shared" si="2"/>
        <v>25</v>
      </c>
      <c r="C46" s="30">
        <v>0.44097222222222227</v>
      </c>
      <c r="D46" s="30">
        <v>0.56597222222222221</v>
      </c>
      <c r="E46" s="32">
        <v>3</v>
      </c>
      <c r="F46" s="32">
        <f t="shared" si="3"/>
        <v>0</v>
      </c>
      <c r="G46" s="33">
        <f t="shared" si="0"/>
        <v>3</v>
      </c>
      <c r="H46" s="35" t="s">
        <v>68</v>
      </c>
    </row>
    <row r="47" spans="1:8" x14ac:dyDescent="0.25">
      <c r="A47" s="36">
        <v>42911</v>
      </c>
      <c r="B47" s="29">
        <f t="shared" si="2"/>
        <v>25</v>
      </c>
      <c r="C47" s="30">
        <v>0.69791666666666663</v>
      </c>
      <c r="D47" s="31">
        <v>0.76041666666666663</v>
      </c>
      <c r="E47" s="32">
        <v>0</v>
      </c>
      <c r="F47" s="32">
        <f t="shared" si="3"/>
        <v>1.5</v>
      </c>
      <c r="G47" s="33">
        <f t="shared" si="0"/>
        <v>1.5</v>
      </c>
      <c r="H47" s="35" t="s">
        <v>69</v>
      </c>
    </row>
    <row r="48" spans="1:8" x14ac:dyDescent="0.25">
      <c r="A48" s="36">
        <v>42912</v>
      </c>
      <c r="B48" s="29">
        <f t="shared" si="2"/>
        <v>26</v>
      </c>
      <c r="C48" s="30">
        <v>0.3263888888888889</v>
      </c>
      <c r="D48" s="31">
        <v>0.5625</v>
      </c>
      <c r="E48" s="32">
        <v>5.67</v>
      </c>
      <c r="F48" s="32">
        <f t="shared" si="3"/>
        <v>-3.3333333333329662E-3</v>
      </c>
      <c r="G48" s="33">
        <f t="shared" si="0"/>
        <v>5.666666666666667</v>
      </c>
      <c r="H48" s="35" t="s">
        <v>70</v>
      </c>
    </row>
    <row r="49" spans="1:8" x14ac:dyDescent="0.25">
      <c r="A49" s="36">
        <v>42912</v>
      </c>
      <c r="B49" s="29">
        <f t="shared" si="2"/>
        <v>26</v>
      </c>
      <c r="C49" s="30">
        <v>0.61805555555555558</v>
      </c>
      <c r="D49" s="31">
        <v>0.81874999999999998</v>
      </c>
      <c r="E49" s="32">
        <v>0</v>
      </c>
      <c r="F49" s="32">
        <v>4.82</v>
      </c>
      <c r="G49" s="33">
        <f t="shared" si="0"/>
        <v>4.8166666666666664</v>
      </c>
      <c r="H49" s="35" t="s">
        <v>71</v>
      </c>
    </row>
    <row r="50" spans="1:8" x14ac:dyDescent="0.25">
      <c r="A50" s="36">
        <v>42913</v>
      </c>
      <c r="B50" s="29">
        <f t="shared" si="2"/>
        <v>26</v>
      </c>
      <c r="C50" s="30">
        <v>0.3263888888888889</v>
      </c>
      <c r="D50" s="31">
        <v>0.625</v>
      </c>
      <c r="E50" s="32">
        <v>5.17</v>
      </c>
      <c r="F50" s="32">
        <v>2</v>
      </c>
      <c r="G50" s="33">
        <f t="shared" si="0"/>
        <v>7.166666666666667</v>
      </c>
      <c r="H50" s="35" t="s">
        <v>72</v>
      </c>
    </row>
    <row r="51" spans="1:8" x14ac:dyDescent="0.25">
      <c r="A51" s="36">
        <v>42914</v>
      </c>
      <c r="B51" s="29">
        <f t="shared" si="2"/>
        <v>26</v>
      </c>
      <c r="C51" s="30">
        <v>0.64583333333333337</v>
      </c>
      <c r="D51" s="31">
        <v>0.6875</v>
      </c>
      <c r="E51" s="32">
        <v>0</v>
      </c>
      <c r="F51" s="32">
        <f t="shared" si="3"/>
        <v>1</v>
      </c>
      <c r="G51" s="33">
        <f t="shared" si="0"/>
        <v>1</v>
      </c>
      <c r="H51" s="35" t="s">
        <v>73</v>
      </c>
    </row>
    <row r="52" spans="1:8" x14ac:dyDescent="0.25">
      <c r="A52" s="36">
        <v>42914</v>
      </c>
      <c r="B52" s="29">
        <f t="shared" si="2"/>
        <v>26</v>
      </c>
      <c r="C52" s="30">
        <v>0.95138888888888884</v>
      </c>
      <c r="D52" s="31">
        <v>0.98263888888888884</v>
      </c>
      <c r="E52" s="32">
        <v>0</v>
      </c>
      <c r="F52" s="32">
        <f t="shared" si="3"/>
        <v>0.75</v>
      </c>
      <c r="G52" s="33">
        <f t="shared" si="0"/>
        <v>0.75</v>
      </c>
      <c r="H52" s="35" t="s">
        <v>74</v>
      </c>
    </row>
    <row r="53" spans="1:8" x14ac:dyDescent="0.25">
      <c r="A53" s="36">
        <v>42918</v>
      </c>
      <c r="B53" s="29">
        <f t="shared" si="2"/>
        <v>26</v>
      </c>
      <c r="C53" s="30">
        <v>0.84027777777777779</v>
      </c>
      <c r="D53" s="31">
        <v>0.96527777777777779</v>
      </c>
      <c r="E53" s="32">
        <v>0</v>
      </c>
      <c r="F53" s="32">
        <f t="shared" si="3"/>
        <v>3</v>
      </c>
      <c r="G53" s="33">
        <f t="shared" si="0"/>
        <v>3</v>
      </c>
      <c r="H53" s="35" t="s">
        <v>75</v>
      </c>
    </row>
    <row r="54" spans="1:8" ht="30" x14ac:dyDescent="0.25">
      <c r="A54" s="36">
        <v>42919</v>
      </c>
      <c r="B54" s="29">
        <f t="shared" si="2"/>
        <v>27</v>
      </c>
      <c r="C54" s="30">
        <v>0.35416666666666669</v>
      </c>
      <c r="D54" s="31">
        <v>0.52083333333333337</v>
      </c>
      <c r="E54" s="32">
        <v>0</v>
      </c>
      <c r="F54" s="32">
        <f t="shared" si="3"/>
        <v>4</v>
      </c>
      <c r="G54" s="33">
        <f t="shared" si="0"/>
        <v>4</v>
      </c>
      <c r="H54" s="35" t="s">
        <v>76</v>
      </c>
    </row>
    <row r="55" spans="1:8" x14ac:dyDescent="0.25">
      <c r="A55" s="36">
        <v>42920</v>
      </c>
      <c r="B55" s="29">
        <f t="shared" si="2"/>
        <v>27</v>
      </c>
      <c r="C55" s="30">
        <v>0.47569444444444442</v>
      </c>
      <c r="D55" s="31">
        <v>0.53472222222222221</v>
      </c>
      <c r="E55" s="32">
        <v>0</v>
      </c>
      <c r="F55" s="32">
        <f t="shared" si="3"/>
        <v>1.4166666666666667</v>
      </c>
      <c r="G55" s="33">
        <f t="shared" si="0"/>
        <v>1.4166666666666667</v>
      </c>
      <c r="H55" s="35" t="s">
        <v>77</v>
      </c>
    </row>
    <row r="56" spans="1:8" x14ac:dyDescent="0.25">
      <c r="A56" s="36">
        <v>42920</v>
      </c>
      <c r="B56" s="29">
        <f t="shared" si="2"/>
        <v>27</v>
      </c>
      <c r="C56" s="30">
        <v>0.61805555555555558</v>
      </c>
      <c r="D56" s="31">
        <v>0.75</v>
      </c>
      <c r="E56" s="32">
        <v>0</v>
      </c>
      <c r="F56" s="32">
        <f t="shared" si="3"/>
        <v>3.1666666666666665</v>
      </c>
      <c r="G56" s="33">
        <f t="shared" si="0"/>
        <v>3.1666666666666665</v>
      </c>
      <c r="H56" s="35" t="s">
        <v>77</v>
      </c>
    </row>
    <row r="57" spans="1:8" x14ac:dyDescent="0.25">
      <c r="A57" s="36">
        <v>42921</v>
      </c>
      <c r="B57" s="29">
        <f t="shared" si="2"/>
        <v>27</v>
      </c>
      <c r="C57" s="30">
        <v>0.39166666666666666</v>
      </c>
      <c r="D57" s="31">
        <v>0.52638888888888891</v>
      </c>
      <c r="E57" s="32">
        <v>0</v>
      </c>
      <c r="F57" s="32">
        <f t="shared" si="3"/>
        <v>3.2333333333333334</v>
      </c>
      <c r="G57" s="33">
        <f t="shared" si="0"/>
        <v>3.2333333333333334</v>
      </c>
      <c r="H57" s="35" t="s">
        <v>77</v>
      </c>
    </row>
    <row r="58" spans="1:8" x14ac:dyDescent="0.25">
      <c r="A58" s="36">
        <v>42921</v>
      </c>
      <c r="B58" s="29">
        <f t="shared" si="2"/>
        <v>27</v>
      </c>
      <c r="C58" s="30">
        <v>0.58333333333333337</v>
      </c>
      <c r="D58" s="31">
        <v>0.73958333333333337</v>
      </c>
      <c r="E58" s="32">
        <v>0</v>
      </c>
      <c r="F58" s="32">
        <f t="shared" si="3"/>
        <v>3.75</v>
      </c>
      <c r="G58" s="33">
        <f t="shared" si="0"/>
        <v>3.75</v>
      </c>
      <c r="H58" s="35" t="s">
        <v>77</v>
      </c>
    </row>
    <row r="59" spans="1:8" x14ac:dyDescent="0.25">
      <c r="A59" s="36">
        <v>42922</v>
      </c>
      <c r="B59" s="29">
        <f t="shared" si="2"/>
        <v>27</v>
      </c>
      <c r="C59" s="30">
        <v>0.43124999999999997</v>
      </c>
      <c r="D59" s="31">
        <v>0.51388888888888895</v>
      </c>
      <c r="E59" s="32">
        <v>0</v>
      </c>
      <c r="F59" s="32">
        <f t="shared" si="3"/>
        <v>1.9833333333333334</v>
      </c>
      <c r="G59" s="33">
        <f t="shared" si="0"/>
        <v>1.9833333333333334</v>
      </c>
      <c r="H59" s="35" t="s">
        <v>77</v>
      </c>
    </row>
    <row r="60" spans="1:8" x14ac:dyDescent="0.25">
      <c r="A60" s="36">
        <v>42922</v>
      </c>
      <c r="B60" s="29">
        <f t="shared" si="2"/>
        <v>27</v>
      </c>
      <c r="C60" s="30">
        <v>0.59375</v>
      </c>
      <c r="D60" s="31">
        <v>0.67638888888888893</v>
      </c>
      <c r="E60" s="32">
        <v>0</v>
      </c>
      <c r="F60" s="32">
        <f t="shared" si="3"/>
        <v>1.9833333333333334</v>
      </c>
      <c r="G60" s="33">
        <f t="shared" si="0"/>
        <v>1.9833333333333334</v>
      </c>
      <c r="H60" s="35" t="s">
        <v>79</v>
      </c>
    </row>
    <row r="61" spans="1:8" x14ac:dyDescent="0.25">
      <c r="A61" s="36">
        <v>42923</v>
      </c>
      <c r="B61" s="29">
        <f t="shared" si="2"/>
        <v>27</v>
      </c>
      <c r="C61" s="30">
        <v>0.4375</v>
      </c>
      <c r="D61" s="31">
        <v>0.5625</v>
      </c>
      <c r="E61" s="32">
        <v>0</v>
      </c>
      <c r="F61" s="32">
        <f t="shared" si="3"/>
        <v>3</v>
      </c>
      <c r="G61" s="33">
        <f t="shared" si="0"/>
        <v>3</v>
      </c>
      <c r="H61" s="35" t="s">
        <v>78</v>
      </c>
    </row>
    <row r="62" spans="1:8" x14ac:dyDescent="0.25">
      <c r="A62" s="36">
        <v>42924</v>
      </c>
      <c r="B62" s="29">
        <f t="shared" si="2"/>
        <v>27</v>
      </c>
      <c r="C62" s="30">
        <v>0.625</v>
      </c>
      <c r="D62" s="31">
        <v>0.69444444444444453</v>
      </c>
      <c r="E62" s="32">
        <v>0</v>
      </c>
      <c r="F62" s="32">
        <f t="shared" si="3"/>
        <v>1.6666666666666665</v>
      </c>
      <c r="G62" s="33">
        <f t="shared" si="0"/>
        <v>1.6666666666666665</v>
      </c>
      <c r="H62" s="35" t="s">
        <v>80</v>
      </c>
    </row>
    <row r="63" spans="1:8" x14ac:dyDescent="0.25">
      <c r="A63" s="36">
        <v>42925</v>
      </c>
      <c r="B63" s="29">
        <f t="shared" si="2"/>
        <v>27</v>
      </c>
      <c r="C63" s="30">
        <v>0.59861111111111109</v>
      </c>
      <c r="D63" s="31">
        <v>0.78680555555555554</v>
      </c>
      <c r="E63" s="32">
        <v>0</v>
      </c>
      <c r="F63" s="32">
        <f t="shared" si="3"/>
        <v>4.5166666666666666</v>
      </c>
      <c r="G63" s="33">
        <f t="shared" si="0"/>
        <v>4.5166666666666666</v>
      </c>
      <c r="H63" s="35" t="s">
        <v>81</v>
      </c>
    </row>
    <row r="64" spans="1:8" x14ac:dyDescent="0.25">
      <c r="A64" s="36">
        <v>42926</v>
      </c>
      <c r="B64" s="29">
        <f t="shared" si="2"/>
        <v>28</v>
      </c>
      <c r="C64" s="30">
        <v>0.46875</v>
      </c>
      <c r="D64" s="31">
        <v>0.55763888888888891</v>
      </c>
      <c r="E64" s="32">
        <v>0</v>
      </c>
      <c r="F64" s="32">
        <f t="shared" si="3"/>
        <v>2.1333333333333333</v>
      </c>
      <c r="G64" s="33">
        <f t="shared" si="0"/>
        <v>2.1333333333333333</v>
      </c>
      <c r="H64" s="35" t="s">
        <v>82</v>
      </c>
    </row>
    <row r="65" spans="1:8" x14ac:dyDescent="0.25">
      <c r="A65" s="36">
        <v>42926</v>
      </c>
      <c r="B65" s="29">
        <f t="shared" si="2"/>
        <v>28</v>
      </c>
      <c r="C65" s="30">
        <v>0.70833333333333337</v>
      </c>
      <c r="D65" s="31">
        <v>0.77430555555555547</v>
      </c>
      <c r="E65" s="32">
        <v>0</v>
      </c>
      <c r="F65" s="32">
        <f t="shared" si="3"/>
        <v>1.5833333333333335</v>
      </c>
      <c r="G65" s="33">
        <f t="shared" si="0"/>
        <v>1.5833333333333335</v>
      </c>
      <c r="H65" s="35" t="s">
        <v>82</v>
      </c>
    </row>
    <row r="66" spans="1:8" ht="30" x14ac:dyDescent="0.25">
      <c r="A66" s="36">
        <v>42928</v>
      </c>
      <c r="B66" s="29">
        <f t="shared" si="2"/>
        <v>28</v>
      </c>
      <c r="C66" s="30">
        <v>0.64583333333333337</v>
      </c>
      <c r="D66" s="31">
        <v>0.77083333333333337</v>
      </c>
      <c r="E66" s="32">
        <v>0</v>
      </c>
      <c r="F66" s="32">
        <f t="shared" si="3"/>
        <v>3</v>
      </c>
      <c r="G66" s="33">
        <f t="shared" si="0"/>
        <v>3</v>
      </c>
      <c r="H66" s="35" t="s">
        <v>83</v>
      </c>
    </row>
    <row r="67" spans="1:8" x14ac:dyDescent="0.25">
      <c r="A67" s="36">
        <v>42929</v>
      </c>
      <c r="B67" s="29">
        <f t="shared" si="2"/>
        <v>28</v>
      </c>
      <c r="C67" s="30">
        <v>0.70833333333333337</v>
      </c>
      <c r="D67" s="31">
        <v>0.77013888888888893</v>
      </c>
      <c r="E67" s="32">
        <v>0</v>
      </c>
      <c r="F67" s="32">
        <f t="shared" si="3"/>
        <v>1.4833333333333334</v>
      </c>
      <c r="G67" s="33">
        <f t="shared" si="0"/>
        <v>1.4833333333333334</v>
      </c>
      <c r="H67" s="35" t="s">
        <v>84</v>
      </c>
    </row>
    <row r="68" spans="1:8" x14ac:dyDescent="0.25">
      <c r="A68" s="36">
        <v>42930</v>
      </c>
      <c r="B68" s="29">
        <f t="shared" si="2"/>
        <v>28</v>
      </c>
      <c r="C68" s="30">
        <v>0.4381944444444445</v>
      </c>
      <c r="D68" s="31">
        <v>0.48819444444444443</v>
      </c>
      <c r="E68" s="32">
        <v>0</v>
      </c>
      <c r="F68" s="32">
        <f t="shared" si="3"/>
        <v>1.2</v>
      </c>
      <c r="G68" s="33">
        <f t="shared" si="0"/>
        <v>1.2</v>
      </c>
      <c r="H68" s="35" t="s">
        <v>85</v>
      </c>
    </row>
    <row r="69" spans="1:8" x14ac:dyDescent="0.25">
      <c r="A69" s="36">
        <v>42930</v>
      </c>
      <c r="B69" s="29">
        <f t="shared" si="2"/>
        <v>28</v>
      </c>
      <c r="C69" s="30">
        <v>0.61458333333333337</v>
      </c>
      <c r="D69" s="31">
        <v>0.77500000000000002</v>
      </c>
      <c r="E69" s="32">
        <v>0</v>
      </c>
      <c r="F69" s="32">
        <f t="shared" si="3"/>
        <v>3.85</v>
      </c>
      <c r="G69" s="33">
        <f t="shared" si="0"/>
        <v>3.85</v>
      </c>
      <c r="H69" s="35" t="s">
        <v>85</v>
      </c>
    </row>
    <row r="70" spans="1:8" x14ac:dyDescent="0.25">
      <c r="A70" s="36">
        <v>42931</v>
      </c>
      <c r="B70" s="29">
        <f t="shared" ref="B70:B130" si="6">TRUNC((A70-DATE(YEAR(A70+3-MOD(A70-2,7)),1,MOD(A70-2,7)-9))/7)</f>
        <v>28</v>
      </c>
      <c r="C70" s="30">
        <v>0.50763888888888886</v>
      </c>
      <c r="D70" s="31">
        <v>0.55138888888888882</v>
      </c>
      <c r="E70" s="32">
        <v>0</v>
      </c>
      <c r="F70" s="32">
        <f t="shared" si="3"/>
        <v>1.05</v>
      </c>
      <c r="G70" s="33">
        <f t="shared" ref="G70:G133" si="7">HOUR($D70-$C70)+MINUTE($D70-$C70)/60</f>
        <v>1.05</v>
      </c>
      <c r="H70" s="35" t="s">
        <v>85</v>
      </c>
    </row>
    <row r="71" spans="1:8" x14ac:dyDescent="0.25">
      <c r="A71" s="36">
        <v>42931</v>
      </c>
      <c r="B71" s="29">
        <f t="shared" si="6"/>
        <v>28</v>
      </c>
      <c r="C71" s="30">
        <v>0.58333333333333337</v>
      </c>
      <c r="D71" s="31">
        <v>0.73263888888888884</v>
      </c>
      <c r="E71" s="32">
        <v>0</v>
      </c>
      <c r="F71" s="32">
        <f t="shared" ref="F71:F130" si="8">G71-E71</f>
        <v>3.5833333333333335</v>
      </c>
      <c r="G71" s="33">
        <f t="shared" si="7"/>
        <v>3.5833333333333335</v>
      </c>
      <c r="H71" s="35" t="s">
        <v>85</v>
      </c>
    </row>
    <row r="72" spans="1:8" x14ac:dyDescent="0.25">
      <c r="A72" s="36">
        <v>42932</v>
      </c>
      <c r="B72" s="29">
        <f t="shared" si="6"/>
        <v>28</v>
      </c>
      <c r="C72" s="30">
        <v>0.60763888888888895</v>
      </c>
      <c r="D72" s="31">
        <v>0.85416666666666663</v>
      </c>
      <c r="E72" s="32">
        <v>0</v>
      </c>
      <c r="F72" s="32">
        <f t="shared" si="8"/>
        <v>5.916666666666667</v>
      </c>
      <c r="G72" s="33">
        <f t="shared" si="7"/>
        <v>5.916666666666667</v>
      </c>
      <c r="H72" s="35" t="s">
        <v>85</v>
      </c>
    </row>
    <row r="73" spans="1:8" x14ac:dyDescent="0.25">
      <c r="A73" s="36">
        <v>42932</v>
      </c>
      <c r="B73" s="29">
        <f t="shared" si="6"/>
        <v>28</v>
      </c>
      <c r="C73" s="30">
        <v>0.88541666666666663</v>
      </c>
      <c r="D73" s="31">
        <v>0.97916666666666663</v>
      </c>
      <c r="E73" s="32">
        <v>0</v>
      </c>
      <c r="F73" s="32">
        <f t="shared" si="8"/>
        <v>2.25</v>
      </c>
      <c r="G73" s="33">
        <f t="shared" si="7"/>
        <v>2.25</v>
      </c>
      <c r="H73" s="35" t="s">
        <v>86</v>
      </c>
    </row>
    <row r="74" spans="1:8" x14ac:dyDescent="0.25">
      <c r="A74" s="36">
        <v>42933</v>
      </c>
      <c r="B74" s="29">
        <f t="shared" si="6"/>
        <v>29</v>
      </c>
      <c r="C74" s="30">
        <v>0.45833333333333331</v>
      </c>
      <c r="D74" s="31">
        <v>0.47916666666666669</v>
      </c>
      <c r="E74" s="32">
        <v>0</v>
      </c>
      <c r="F74" s="32">
        <f t="shared" si="8"/>
        <v>0.5</v>
      </c>
      <c r="G74" s="33">
        <f t="shared" si="7"/>
        <v>0.5</v>
      </c>
      <c r="H74" s="35" t="s">
        <v>87</v>
      </c>
    </row>
    <row r="75" spans="1:8" x14ac:dyDescent="0.25">
      <c r="A75" s="36">
        <v>42941</v>
      </c>
      <c r="B75" s="29">
        <f t="shared" si="6"/>
        <v>30</v>
      </c>
      <c r="C75" s="30">
        <v>0.51041666666666663</v>
      </c>
      <c r="D75" s="31">
        <v>0.66666666666666663</v>
      </c>
      <c r="E75" s="32">
        <v>0</v>
      </c>
      <c r="F75" s="32">
        <f t="shared" si="8"/>
        <v>3.75</v>
      </c>
      <c r="G75" s="33">
        <f t="shared" si="7"/>
        <v>3.75</v>
      </c>
      <c r="H75" s="35" t="s">
        <v>88</v>
      </c>
    </row>
    <row r="76" spans="1:8" x14ac:dyDescent="0.25">
      <c r="A76" s="36">
        <v>42941</v>
      </c>
      <c r="B76" s="29">
        <f t="shared" si="6"/>
        <v>30</v>
      </c>
      <c r="C76" s="30">
        <v>0.71875</v>
      </c>
      <c r="D76" s="31">
        <v>0.85069444444444453</v>
      </c>
      <c r="E76" s="32">
        <v>0</v>
      </c>
      <c r="F76" s="32">
        <f t="shared" si="8"/>
        <v>3.1666666666666665</v>
      </c>
      <c r="G76" s="33">
        <f t="shared" si="7"/>
        <v>3.1666666666666665</v>
      </c>
      <c r="H76" s="35" t="s">
        <v>88</v>
      </c>
    </row>
    <row r="77" spans="1:8" x14ac:dyDescent="0.25">
      <c r="A77" s="36">
        <v>42942</v>
      </c>
      <c r="B77" s="29">
        <f t="shared" si="6"/>
        <v>30</v>
      </c>
      <c r="C77" s="30">
        <v>0.58888888888888891</v>
      </c>
      <c r="D77" s="31">
        <v>0.67638888888888893</v>
      </c>
      <c r="E77" s="32">
        <v>0</v>
      </c>
      <c r="F77" s="32">
        <f t="shared" si="8"/>
        <v>2.1</v>
      </c>
      <c r="G77" s="33">
        <f t="shared" si="7"/>
        <v>2.1</v>
      </c>
      <c r="H77" s="35" t="s">
        <v>89</v>
      </c>
    </row>
    <row r="78" spans="1:8" ht="30" x14ac:dyDescent="0.25">
      <c r="A78" s="36">
        <v>42943</v>
      </c>
      <c r="B78" s="29">
        <f t="shared" si="6"/>
        <v>30</v>
      </c>
      <c r="C78" s="30">
        <v>0.6875</v>
      </c>
      <c r="D78" s="31">
        <v>0.77916666666666667</v>
      </c>
      <c r="E78" s="32">
        <v>0</v>
      </c>
      <c r="F78" s="32">
        <f t="shared" si="8"/>
        <v>2.2000000000000002</v>
      </c>
      <c r="G78" s="33">
        <f t="shared" si="7"/>
        <v>2.2000000000000002</v>
      </c>
      <c r="H78" s="35" t="s">
        <v>90</v>
      </c>
    </row>
    <row r="79" spans="1:8" x14ac:dyDescent="0.25">
      <c r="A79" s="36">
        <v>42944</v>
      </c>
      <c r="B79" s="29">
        <f t="shared" si="6"/>
        <v>30</v>
      </c>
      <c r="C79" s="30">
        <v>0.49374999999999997</v>
      </c>
      <c r="D79" s="31">
        <v>0.59305555555555556</v>
      </c>
      <c r="E79" s="32">
        <v>0</v>
      </c>
      <c r="F79" s="32">
        <f t="shared" si="8"/>
        <v>2.3833333333333333</v>
      </c>
      <c r="G79" s="33">
        <f t="shared" si="7"/>
        <v>2.3833333333333333</v>
      </c>
      <c r="H79" s="35" t="s">
        <v>91</v>
      </c>
    </row>
    <row r="80" spans="1:8" x14ac:dyDescent="0.25">
      <c r="A80" s="36">
        <v>42945</v>
      </c>
      <c r="B80" s="29">
        <f t="shared" si="6"/>
        <v>30</v>
      </c>
      <c r="C80" s="30">
        <v>0.54166666666666663</v>
      </c>
      <c r="D80" s="31">
        <v>0.72569444444444453</v>
      </c>
      <c r="E80" s="32">
        <v>0</v>
      </c>
      <c r="F80" s="32">
        <f t="shared" si="8"/>
        <v>4.416666666666667</v>
      </c>
      <c r="G80" s="33">
        <f t="shared" si="7"/>
        <v>4.416666666666667</v>
      </c>
      <c r="H80" s="35" t="s">
        <v>92</v>
      </c>
    </row>
    <row r="81" spans="1:8" x14ac:dyDescent="0.25">
      <c r="A81" s="36">
        <v>42946</v>
      </c>
      <c r="B81" s="29">
        <f t="shared" si="6"/>
        <v>30</v>
      </c>
      <c r="C81" s="30">
        <v>0.56874999999999998</v>
      </c>
      <c r="D81" s="31">
        <v>0.70833333333333337</v>
      </c>
      <c r="E81" s="32">
        <v>0</v>
      </c>
      <c r="F81" s="32">
        <f t="shared" si="8"/>
        <v>3.35</v>
      </c>
      <c r="G81" s="33">
        <f t="shared" si="7"/>
        <v>3.35</v>
      </c>
      <c r="H81" s="35" t="s">
        <v>93</v>
      </c>
    </row>
    <row r="82" spans="1:8" x14ac:dyDescent="0.25">
      <c r="A82" s="36">
        <v>42946</v>
      </c>
      <c r="B82" s="29">
        <f t="shared" si="6"/>
        <v>30</v>
      </c>
      <c r="C82" s="30">
        <v>0.92569444444444438</v>
      </c>
      <c r="D82" s="31">
        <v>0.98263888888888884</v>
      </c>
      <c r="E82" s="32">
        <v>0</v>
      </c>
      <c r="F82" s="32">
        <f t="shared" si="8"/>
        <v>1.3666666666666667</v>
      </c>
      <c r="G82" s="33">
        <f t="shared" si="7"/>
        <v>1.3666666666666667</v>
      </c>
      <c r="H82" s="35" t="s">
        <v>93</v>
      </c>
    </row>
    <row r="83" spans="1:8" x14ac:dyDescent="0.25">
      <c r="A83" s="36">
        <v>42947</v>
      </c>
      <c r="B83" s="29">
        <f t="shared" si="6"/>
        <v>31</v>
      </c>
      <c r="C83" s="30">
        <v>0.49861111111111112</v>
      </c>
      <c r="D83" s="31">
        <v>0.57430555555555551</v>
      </c>
      <c r="E83" s="32">
        <v>0</v>
      </c>
      <c r="F83" s="32">
        <f t="shared" si="8"/>
        <v>1.8166666666666667</v>
      </c>
      <c r="G83" s="33">
        <f t="shared" si="7"/>
        <v>1.8166666666666667</v>
      </c>
      <c r="H83" s="35" t="s">
        <v>93</v>
      </c>
    </row>
    <row r="84" spans="1:8" x14ac:dyDescent="0.25">
      <c r="A84" s="36">
        <v>42947</v>
      </c>
      <c r="B84" s="29">
        <f t="shared" si="6"/>
        <v>31</v>
      </c>
      <c r="C84" s="30">
        <v>0.65069444444444446</v>
      </c>
      <c r="D84" s="31">
        <v>0.75</v>
      </c>
      <c r="E84" s="32">
        <v>0</v>
      </c>
      <c r="F84" s="32">
        <f t="shared" si="8"/>
        <v>2.3833333333333333</v>
      </c>
      <c r="G84" s="33">
        <f t="shared" si="7"/>
        <v>2.3833333333333333</v>
      </c>
      <c r="H84" s="35" t="s">
        <v>94</v>
      </c>
    </row>
    <row r="85" spans="1:8" x14ac:dyDescent="0.25">
      <c r="A85" s="36">
        <v>42949</v>
      </c>
      <c r="B85" s="29">
        <f t="shared" si="6"/>
        <v>31</v>
      </c>
      <c r="C85" s="30">
        <v>0.51388888888888895</v>
      </c>
      <c r="D85" s="31">
        <v>0.5625</v>
      </c>
      <c r="E85" s="32">
        <v>0</v>
      </c>
      <c r="F85" s="32">
        <f t="shared" si="8"/>
        <v>1.1666666666666667</v>
      </c>
      <c r="G85" s="33">
        <f t="shared" si="7"/>
        <v>1.1666666666666667</v>
      </c>
      <c r="H85" s="35" t="s">
        <v>95</v>
      </c>
    </row>
    <row r="86" spans="1:8" ht="30" x14ac:dyDescent="0.25">
      <c r="A86" s="36">
        <v>42950</v>
      </c>
      <c r="B86" s="29">
        <f t="shared" si="6"/>
        <v>31</v>
      </c>
      <c r="C86" s="30">
        <v>0.59375</v>
      </c>
      <c r="D86" s="31">
        <v>0.70833333333333337</v>
      </c>
      <c r="E86" s="32">
        <v>0</v>
      </c>
      <c r="F86" s="32">
        <f t="shared" si="8"/>
        <v>2.75</v>
      </c>
      <c r="G86" s="33">
        <f t="shared" si="7"/>
        <v>2.75</v>
      </c>
      <c r="H86" s="35" t="s">
        <v>96</v>
      </c>
    </row>
    <row r="87" spans="1:8" x14ac:dyDescent="0.25">
      <c r="A87" s="36">
        <v>42951</v>
      </c>
      <c r="B87" s="29">
        <f t="shared" si="6"/>
        <v>31</v>
      </c>
      <c r="C87" s="30">
        <v>0.625</v>
      </c>
      <c r="D87" s="31">
        <v>0.8125</v>
      </c>
      <c r="E87" s="32">
        <v>0</v>
      </c>
      <c r="F87" s="32">
        <f t="shared" si="8"/>
        <v>4.5</v>
      </c>
      <c r="G87" s="33">
        <f t="shared" si="7"/>
        <v>4.5</v>
      </c>
      <c r="H87" s="35" t="s">
        <v>97</v>
      </c>
    </row>
    <row r="88" spans="1:8" x14ac:dyDescent="0.25">
      <c r="A88" s="36">
        <v>42951</v>
      </c>
      <c r="B88" s="29">
        <f t="shared" si="6"/>
        <v>31</v>
      </c>
      <c r="C88" s="30">
        <v>0.65972222222222221</v>
      </c>
      <c r="D88" s="31">
        <v>0.77430555555555547</v>
      </c>
      <c r="E88" s="32">
        <v>0</v>
      </c>
      <c r="F88" s="32">
        <f t="shared" si="8"/>
        <v>2.75</v>
      </c>
      <c r="G88" s="33">
        <f t="shared" si="7"/>
        <v>2.75</v>
      </c>
      <c r="H88" s="35" t="s">
        <v>98</v>
      </c>
    </row>
    <row r="89" spans="1:8" x14ac:dyDescent="0.25">
      <c r="A89" s="36">
        <v>42954</v>
      </c>
      <c r="B89" s="29">
        <f t="shared" si="6"/>
        <v>32</v>
      </c>
      <c r="C89" s="30">
        <v>0.5805555555555556</v>
      </c>
      <c r="D89" s="31">
        <v>0.63888888888888895</v>
      </c>
      <c r="E89" s="32">
        <v>0</v>
      </c>
      <c r="F89" s="32">
        <f t="shared" si="8"/>
        <v>1.4</v>
      </c>
      <c r="G89" s="33">
        <f t="shared" si="7"/>
        <v>1.4</v>
      </c>
      <c r="H89" s="35" t="s">
        <v>99</v>
      </c>
    </row>
    <row r="90" spans="1:8" x14ac:dyDescent="0.25">
      <c r="A90" s="36">
        <v>42954</v>
      </c>
      <c r="B90" s="29">
        <f t="shared" si="6"/>
        <v>32</v>
      </c>
      <c r="C90" s="30">
        <v>0.68055555555555547</v>
      </c>
      <c r="D90" s="31">
        <v>0.71458333333333324</v>
      </c>
      <c r="E90" s="32">
        <v>0</v>
      </c>
      <c r="F90" s="32">
        <f t="shared" si="8"/>
        <v>0.81666666666666665</v>
      </c>
      <c r="G90" s="33">
        <f t="shared" si="7"/>
        <v>0.81666666666666665</v>
      </c>
      <c r="H90" s="35" t="s">
        <v>98</v>
      </c>
    </row>
    <row r="91" spans="1:8" x14ac:dyDescent="0.25">
      <c r="A91" s="36">
        <v>42955</v>
      </c>
      <c r="B91" s="29">
        <f t="shared" si="6"/>
        <v>32</v>
      </c>
      <c r="C91" s="30">
        <v>0.44513888888888892</v>
      </c>
      <c r="D91" s="31">
        <v>0.5854166666666667</v>
      </c>
      <c r="E91" s="32">
        <v>0</v>
      </c>
      <c r="F91" s="32">
        <f t="shared" si="8"/>
        <v>3.3666666666666667</v>
      </c>
      <c r="G91" s="33">
        <f t="shared" si="7"/>
        <v>3.3666666666666667</v>
      </c>
      <c r="H91" s="35" t="s">
        <v>98</v>
      </c>
    </row>
    <row r="92" spans="1:8" x14ac:dyDescent="0.25">
      <c r="A92" s="36">
        <v>42955</v>
      </c>
      <c r="B92" s="29">
        <f t="shared" si="6"/>
        <v>32</v>
      </c>
      <c r="C92" s="30">
        <v>0.61805555555555558</v>
      </c>
      <c r="D92" s="31">
        <v>0.65972222222222221</v>
      </c>
      <c r="E92" s="32">
        <v>0</v>
      </c>
      <c r="F92" s="32">
        <f t="shared" si="8"/>
        <v>1</v>
      </c>
      <c r="G92" s="33">
        <f t="shared" si="7"/>
        <v>1</v>
      </c>
      <c r="H92" s="35" t="s">
        <v>100</v>
      </c>
    </row>
    <row r="93" spans="1:8" x14ac:dyDescent="0.25">
      <c r="A93" s="36">
        <v>42956</v>
      </c>
      <c r="B93" s="29">
        <f t="shared" si="6"/>
        <v>32</v>
      </c>
      <c r="C93" s="30">
        <v>0.74305555555555547</v>
      </c>
      <c r="D93" s="31">
        <v>0.83333333333333337</v>
      </c>
      <c r="E93" s="32">
        <v>0</v>
      </c>
      <c r="F93" s="32">
        <f t="shared" si="8"/>
        <v>2.1666666666666665</v>
      </c>
      <c r="G93" s="33">
        <f t="shared" si="7"/>
        <v>2.1666666666666665</v>
      </c>
      <c r="H93" s="35" t="s">
        <v>98</v>
      </c>
    </row>
    <row r="94" spans="1:8" x14ac:dyDescent="0.25">
      <c r="A94" s="36">
        <v>42957</v>
      </c>
      <c r="B94" s="29">
        <f t="shared" si="6"/>
        <v>32</v>
      </c>
      <c r="C94" s="30">
        <v>0.60416666666666663</v>
      </c>
      <c r="D94" s="31">
        <v>0.75</v>
      </c>
      <c r="E94" s="32">
        <v>0</v>
      </c>
      <c r="F94" s="32">
        <f t="shared" si="8"/>
        <v>3.5</v>
      </c>
      <c r="G94" s="33">
        <f t="shared" si="7"/>
        <v>3.5</v>
      </c>
      <c r="H94" s="35" t="s">
        <v>101</v>
      </c>
    </row>
    <row r="95" spans="1:8" ht="30" x14ac:dyDescent="0.25">
      <c r="A95" s="36">
        <v>42958</v>
      </c>
      <c r="B95" s="29">
        <f t="shared" si="6"/>
        <v>32</v>
      </c>
      <c r="C95" s="30">
        <v>0.47916666666666669</v>
      </c>
      <c r="D95" s="31">
        <v>0.60416666666666663</v>
      </c>
      <c r="E95" s="32">
        <v>0</v>
      </c>
      <c r="F95" s="32">
        <f t="shared" si="8"/>
        <v>3</v>
      </c>
      <c r="G95" s="33">
        <f t="shared" si="7"/>
        <v>3</v>
      </c>
      <c r="H95" s="35" t="s">
        <v>102</v>
      </c>
    </row>
    <row r="96" spans="1:8" x14ac:dyDescent="0.25">
      <c r="A96" s="36">
        <v>42959</v>
      </c>
      <c r="B96" s="29">
        <f t="shared" si="6"/>
        <v>32</v>
      </c>
      <c r="C96" s="30">
        <v>0.53472222222222221</v>
      </c>
      <c r="D96" s="31">
        <v>0.63888888888888895</v>
      </c>
      <c r="E96" s="32">
        <v>0</v>
      </c>
      <c r="F96" s="32">
        <f t="shared" si="8"/>
        <v>2.5</v>
      </c>
      <c r="G96" s="33">
        <f t="shared" si="7"/>
        <v>2.5</v>
      </c>
      <c r="H96" s="35" t="s">
        <v>103</v>
      </c>
    </row>
    <row r="97" spans="1:8" x14ac:dyDescent="0.25">
      <c r="A97" s="36">
        <v>42959</v>
      </c>
      <c r="B97" s="29">
        <f t="shared" si="6"/>
        <v>32</v>
      </c>
      <c r="C97" s="30">
        <v>0.77083333333333337</v>
      </c>
      <c r="D97" s="31">
        <v>0.89583333333333337</v>
      </c>
      <c r="E97" s="32">
        <v>0</v>
      </c>
      <c r="F97" s="32">
        <f t="shared" si="8"/>
        <v>3</v>
      </c>
      <c r="G97" s="33">
        <f t="shared" si="7"/>
        <v>3</v>
      </c>
      <c r="H97" s="35" t="s">
        <v>103</v>
      </c>
    </row>
    <row r="98" spans="1:8" x14ac:dyDescent="0.25">
      <c r="A98" s="36">
        <v>42966</v>
      </c>
      <c r="B98" s="29">
        <f t="shared" si="6"/>
        <v>33</v>
      </c>
      <c r="C98" s="30">
        <v>0.3444444444444445</v>
      </c>
      <c r="D98" s="31">
        <v>0.40069444444444446</v>
      </c>
      <c r="E98" s="32">
        <v>0</v>
      </c>
      <c r="F98" s="32">
        <f t="shared" si="8"/>
        <v>1.35</v>
      </c>
      <c r="G98" s="33">
        <f t="shared" si="7"/>
        <v>1.35</v>
      </c>
      <c r="H98" s="35" t="s">
        <v>104</v>
      </c>
    </row>
    <row r="99" spans="1:8" x14ac:dyDescent="0.25">
      <c r="A99" s="36">
        <v>200752</v>
      </c>
      <c r="B99" s="29">
        <f t="shared" si="6"/>
        <v>33</v>
      </c>
      <c r="C99" s="30">
        <v>0.41388888888888892</v>
      </c>
      <c r="D99" s="31">
        <v>0.48958333333333331</v>
      </c>
      <c r="E99" s="32">
        <v>0</v>
      </c>
      <c r="F99" s="32">
        <f t="shared" si="8"/>
        <v>1.8166666666666667</v>
      </c>
      <c r="G99" s="33">
        <f t="shared" si="7"/>
        <v>1.8166666666666667</v>
      </c>
      <c r="H99" s="35" t="s">
        <v>105</v>
      </c>
    </row>
    <row r="100" spans="1:8" x14ac:dyDescent="0.25">
      <c r="A100" s="36">
        <v>200752</v>
      </c>
      <c r="B100" s="29">
        <f t="shared" si="6"/>
        <v>33</v>
      </c>
      <c r="C100" s="30">
        <v>0.66666666666666663</v>
      </c>
      <c r="D100" s="31">
        <v>0.79166666666666663</v>
      </c>
      <c r="E100" s="32">
        <v>0</v>
      </c>
      <c r="F100" s="32">
        <f t="shared" si="8"/>
        <v>3</v>
      </c>
      <c r="G100" s="33">
        <f t="shared" si="7"/>
        <v>3</v>
      </c>
      <c r="H100" s="35" t="s">
        <v>105</v>
      </c>
    </row>
    <row r="101" spans="1:8" x14ac:dyDescent="0.25">
      <c r="A101" s="36">
        <v>42968</v>
      </c>
      <c r="B101" s="29">
        <f t="shared" si="6"/>
        <v>34</v>
      </c>
      <c r="C101" s="30">
        <v>0.47916666666666669</v>
      </c>
      <c r="D101" s="31">
        <v>0.5</v>
      </c>
      <c r="E101" s="32">
        <v>0</v>
      </c>
      <c r="F101" s="32">
        <f t="shared" si="8"/>
        <v>0.5</v>
      </c>
      <c r="G101" s="33">
        <f t="shared" si="7"/>
        <v>0.5</v>
      </c>
      <c r="H101" s="35" t="s">
        <v>105</v>
      </c>
    </row>
    <row r="102" spans="1:8" x14ac:dyDescent="0.25">
      <c r="A102" s="36">
        <v>42968</v>
      </c>
      <c r="B102" s="29">
        <f t="shared" si="6"/>
        <v>34</v>
      </c>
      <c r="C102" s="30">
        <v>0.51388888888888895</v>
      </c>
      <c r="D102" s="31">
        <v>0.6166666666666667</v>
      </c>
      <c r="E102" s="32">
        <v>0</v>
      </c>
      <c r="F102" s="32">
        <f t="shared" si="8"/>
        <v>2.4666666666666668</v>
      </c>
      <c r="G102" s="33">
        <f t="shared" si="7"/>
        <v>2.4666666666666668</v>
      </c>
      <c r="H102" s="35" t="s">
        <v>105</v>
      </c>
    </row>
    <row r="103" spans="1:8" x14ac:dyDescent="0.25">
      <c r="A103" s="36">
        <v>42968</v>
      </c>
      <c r="B103" s="29">
        <f t="shared" si="6"/>
        <v>34</v>
      </c>
      <c r="C103" s="30">
        <v>0.67361111111111116</v>
      </c>
      <c r="D103" s="31">
        <v>0.79861111111111116</v>
      </c>
      <c r="E103" s="32">
        <v>0</v>
      </c>
      <c r="F103" s="32">
        <f t="shared" si="8"/>
        <v>3</v>
      </c>
      <c r="G103" s="33">
        <f t="shared" si="7"/>
        <v>3</v>
      </c>
      <c r="H103" s="35" t="s">
        <v>105</v>
      </c>
    </row>
    <row r="104" spans="1:8" x14ac:dyDescent="0.25">
      <c r="A104" s="36">
        <v>42969</v>
      </c>
      <c r="B104" s="29">
        <f t="shared" si="6"/>
        <v>34</v>
      </c>
      <c r="C104" s="30">
        <v>0.4055555555555555</v>
      </c>
      <c r="D104" s="31">
        <v>0.51388888888888895</v>
      </c>
      <c r="E104" s="32">
        <v>0</v>
      </c>
      <c r="F104" s="32">
        <f t="shared" si="8"/>
        <v>2.6</v>
      </c>
      <c r="G104" s="33">
        <f t="shared" si="7"/>
        <v>2.6</v>
      </c>
      <c r="H104" s="35" t="s">
        <v>106</v>
      </c>
    </row>
    <row r="105" spans="1:8" x14ac:dyDescent="0.25">
      <c r="A105" s="36">
        <v>42970</v>
      </c>
      <c r="B105" s="29">
        <f t="shared" si="6"/>
        <v>34</v>
      </c>
      <c r="C105" s="30">
        <v>0.55208333333333337</v>
      </c>
      <c r="D105" s="31">
        <v>0.58333333333333337</v>
      </c>
      <c r="E105" s="32">
        <v>0</v>
      </c>
      <c r="F105" s="32">
        <f t="shared" si="8"/>
        <v>0.75</v>
      </c>
      <c r="G105" s="33">
        <f t="shared" si="7"/>
        <v>0.75</v>
      </c>
      <c r="H105" s="35" t="s">
        <v>107</v>
      </c>
    </row>
    <row r="106" spans="1:8" x14ac:dyDescent="0.25">
      <c r="A106" s="36">
        <v>42970</v>
      </c>
      <c r="B106" s="29">
        <f t="shared" si="6"/>
        <v>34</v>
      </c>
      <c r="C106" s="30">
        <v>0.79166666666666663</v>
      </c>
      <c r="D106" s="31">
        <v>0.97916666666666663</v>
      </c>
      <c r="E106" s="32">
        <v>0</v>
      </c>
      <c r="F106" s="32">
        <f t="shared" si="8"/>
        <v>4.5</v>
      </c>
      <c r="G106" s="33">
        <f t="shared" si="7"/>
        <v>4.5</v>
      </c>
      <c r="H106" s="35" t="s">
        <v>108</v>
      </c>
    </row>
    <row r="107" spans="1:8" x14ac:dyDescent="0.25">
      <c r="A107" s="36">
        <v>42971</v>
      </c>
      <c r="B107" s="29">
        <f t="shared" si="6"/>
        <v>34</v>
      </c>
      <c r="C107" s="30">
        <v>0.41666666666666669</v>
      </c>
      <c r="D107" s="31">
        <v>0.53472222222222221</v>
      </c>
      <c r="E107" s="32">
        <v>0</v>
      </c>
      <c r="F107" s="32">
        <f t="shared" si="8"/>
        <v>2.8333333333333335</v>
      </c>
      <c r="G107" s="33">
        <f t="shared" si="7"/>
        <v>2.8333333333333335</v>
      </c>
      <c r="H107" s="35" t="s">
        <v>108</v>
      </c>
    </row>
    <row r="108" spans="1:8" x14ac:dyDescent="0.25">
      <c r="A108" s="36">
        <v>42971</v>
      </c>
      <c r="B108" s="29">
        <f t="shared" si="6"/>
        <v>34</v>
      </c>
      <c r="C108" s="30">
        <v>0.62152777777777779</v>
      </c>
      <c r="D108" s="31">
        <v>0.72916666666666663</v>
      </c>
      <c r="E108" s="32">
        <v>0</v>
      </c>
      <c r="F108" s="32">
        <f t="shared" si="8"/>
        <v>2.5833333333333335</v>
      </c>
      <c r="G108" s="33">
        <f t="shared" si="7"/>
        <v>2.5833333333333335</v>
      </c>
      <c r="H108" s="35" t="s">
        <v>109</v>
      </c>
    </row>
    <row r="109" spans="1:8" x14ac:dyDescent="0.25">
      <c r="A109" s="36">
        <v>42974</v>
      </c>
      <c r="B109" s="29">
        <f t="shared" si="6"/>
        <v>34</v>
      </c>
      <c r="C109" s="30">
        <v>0.44444444444444442</v>
      </c>
      <c r="D109" s="31">
        <v>0.52152777777777781</v>
      </c>
      <c r="E109" s="32">
        <v>0</v>
      </c>
      <c r="F109" s="32">
        <f t="shared" si="8"/>
        <v>1.85</v>
      </c>
      <c r="G109" s="33">
        <f t="shared" si="7"/>
        <v>1.85</v>
      </c>
      <c r="H109" s="35" t="s">
        <v>109</v>
      </c>
    </row>
    <row r="110" spans="1:8" x14ac:dyDescent="0.25">
      <c r="A110" s="36">
        <v>42975</v>
      </c>
      <c r="B110" s="29">
        <f t="shared" si="6"/>
        <v>35</v>
      </c>
      <c r="C110" s="30">
        <v>0.72916666666666663</v>
      </c>
      <c r="D110" s="31">
        <v>0.73958333333333337</v>
      </c>
      <c r="E110" s="32">
        <v>0</v>
      </c>
      <c r="F110" s="32">
        <f t="shared" si="8"/>
        <v>0.25</v>
      </c>
      <c r="G110" s="33">
        <f t="shared" si="7"/>
        <v>0.25</v>
      </c>
      <c r="H110" s="35" t="s">
        <v>110</v>
      </c>
    </row>
    <row r="111" spans="1:8" x14ac:dyDescent="0.25">
      <c r="A111" s="36">
        <v>42978</v>
      </c>
      <c r="B111" s="29">
        <f t="shared" si="6"/>
        <v>35</v>
      </c>
      <c r="C111" s="30">
        <v>0.66666666666666663</v>
      </c>
      <c r="D111" s="31">
        <v>0.78125</v>
      </c>
      <c r="E111" s="32">
        <v>0</v>
      </c>
      <c r="F111" s="32">
        <f t="shared" si="8"/>
        <v>2.75</v>
      </c>
      <c r="G111" s="33">
        <f t="shared" si="7"/>
        <v>2.75</v>
      </c>
      <c r="H111" s="35" t="s">
        <v>111</v>
      </c>
    </row>
    <row r="112" spans="1:8" x14ac:dyDescent="0.25">
      <c r="A112" s="36">
        <v>42979</v>
      </c>
      <c r="B112" s="29">
        <f t="shared" si="6"/>
        <v>35</v>
      </c>
      <c r="C112" s="30">
        <v>0.63888888888888895</v>
      </c>
      <c r="D112" s="31">
        <v>0.73125000000000007</v>
      </c>
      <c r="E112" s="32">
        <v>0</v>
      </c>
      <c r="F112" s="32">
        <f t="shared" si="8"/>
        <v>2.2166666666666668</v>
      </c>
      <c r="G112" s="33">
        <f t="shared" si="7"/>
        <v>2.2166666666666668</v>
      </c>
      <c r="H112" s="35" t="s">
        <v>111</v>
      </c>
    </row>
    <row r="113" spans="1:8" x14ac:dyDescent="0.25">
      <c r="A113" s="36">
        <v>42979</v>
      </c>
      <c r="B113" s="29">
        <f t="shared" si="6"/>
        <v>35</v>
      </c>
      <c r="C113" s="30">
        <v>0.85416666666666663</v>
      </c>
      <c r="D113" s="31">
        <v>0.88541666666666663</v>
      </c>
      <c r="E113" s="32">
        <v>0</v>
      </c>
      <c r="F113" s="32">
        <f t="shared" si="8"/>
        <v>0.75</v>
      </c>
      <c r="G113" s="33">
        <f t="shared" si="7"/>
        <v>0.75</v>
      </c>
      <c r="H113" s="35" t="s">
        <v>112</v>
      </c>
    </row>
    <row r="114" spans="1:8" x14ac:dyDescent="0.25">
      <c r="A114" s="36">
        <v>42982</v>
      </c>
      <c r="B114" s="29">
        <f t="shared" si="6"/>
        <v>36</v>
      </c>
      <c r="C114" s="30">
        <v>0.4375</v>
      </c>
      <c r="D114" s="31">
        <v>0.5</v>
      </c>
      <c r="E114" s="32">
        <v>0</v>
      </c>
      <c r="F114" s="32">
        <f t="shared" si="8"/>
        <v>1.5</v>
      </c>
      <c r="G114" s="33">
        <f t="shared" si="7"/>
        <v>1.5</v>
      </c>
      <c r="H114" s="35" t="s">
        <v>117</v>
      </c>
    </row>
    <row r="115" spans="1:8" x14ac:dyDescent="0.25">
      <c r="A115" s="36">
        <v>42987</v>
      </c>
      <c r="B115" s="29">
        <f t="shared" si="6"/>
        <v>36</v>
      </c>
      <c r="C115" s="30">
        <v>0.3263888888888889</v>
      </c>
      <c r="D115" s="31">
        <v>0.44097222222222227</v>
      </c>
      <c r="E115" s="32">
        <v>2.75</v>
      </c>
      <c r="F115" s="32">
        <f t="shared" si="8"/>
        <v>0</v>
      </c>
      <c r="G115" s="33">
        <f t="shared" si="7"/>
        <v>2.75</v>
      </c>
      <c r="H115" s="35" t="s">
        <v>114</v>
      </c>
    </row>
    <row r="116" spans="1:8" x14ac:dyDescent="0.25">
      <c r="A116" s="36">
        <v>42987</v>
      </c>
      <c r="B116" s="29">
        <f t="shared" si="6"/>
        <v>36</v>
      </c>
      <c r="C116" s="30">
        <v>0.44097222222222227</v>
      </c>
      <c r="D116" s="31">
        <v>0.47569444444444442</v>
      </c>
      <c r="E116" s="32">
        <v>0</v>
      </c>
      <c r="F116" s="32">
        <f t="shared" si="8"/>
        <v>0.83333333333333337</v>
      </c>
      <c r="G116" s="33">
        <f t="shared" si="7"/>
        <v>0.83333333333333337</v>
      </c>
      <c r="H116" s="35" t="s">
        <v>113</v>
      </c>
    </row>
    <row r="117" spans="1:8" x14ac:dyDescent="0.25">
      <c r="A117" s="36">
        <v>42987</v>
      </c>
      <c r="B117" s="29">
        <f t="shared" si="6"/>
        <v>36</v>
      </c>
      <c r="C117" s="30">
        <v>0.47916666666666669</v>
      </c>
      <c r="D117" s="31">
        <v>0.54861111111111105</v>
      </c>
      <c r="E117" s="32">
        <v>1.67</v>
      </c>
      <c r="F117" s="32">
        <f t="shared" si="8"/>
        <v>-3.3333333333334103E-3</v>
      </c>
      <c r="G117" s="33">
        <f t="shared" si="7"/>
        <v>1.6666666666666665</v>
      </c>
      <c r="H117" s="35" t="s">
        <v>114</v>
      </c>
    </row>
    <row r="118" spans="1:8" x14ac:dyDescent="0.25">
      <c r="A118" s="36">
        <v>42987</v>
      </c>
      <c r="B118" s="29">
        <f t="shared" si="6"/>
        <v>36</v>
      </c>
      <c r="C118" s="30">
        <v>0.54861111111111105</v>
      </c>
      <c r="D118" s="31">
        <v>0.57291666666666663</v>
      </c>
      <c r="E118" s="32">
        <v>0</v>
      </c>
      <c r="F118" s="32">
        <f t="shared" si="8"/>
        <v>0.58333333333333337</v>
      </c>
      <c r="G118" s="33">
        <f t="shared" si="7"/>
        <v>0.58333333333333337</v>
      </c>
      <c r="H118" s="35" t="s">
        <v>114</v>
      </c>
    </row>
    <row r="119" spans="1:8" x14ac:dyDescent="0.25">
      <c r="A119" s="36">
        <v>42988</v>
      </c>
      <c r="B119" s="29">
        <f t="shared" si="6"/>
        <v>36</v>
      </c>
      <c r="C119" s="30">
        <v>0.60069444444444442</v>
      </c>
      <c r="D119" s="31">
        <v>0.69791666666666663</v>
      </c>
      <c r="E119" s="32">
        <v>0</v>
      </c>
      <c r="F119" s="32">
        <f t="shared" si="8"/>
        <v>2.3333333333333335</v>
      </c>
      <c r="G119" s="33">
        <f t="shared" si="7"/>
        <v>2.3333333333333335</v>
      </c>
      <c r="H119" s="35" t="s">
        <v>115</v>
      </c>
    </row>
    <row r="120" spans="1:8" x14ac:dyDescent="0.25">
      <c r="A120" s="36">
        <v>42988</v>
      </c>
      <c r="B120" s="29">
        <f t="shared" si="6"/>
        <v>36</v>
      </c>
      <c r="C120" s="30">
        <v>0.78472222222222221</v>
      </c>
      <c r="D120" s="31">
        <v>0.81944444444444453</v>
      </c>
      <c r="E120" s="32">
        <v>0</v>
      </c>
      <c r="F120" s="32">
        <f t="shared" si="8"/>
        <v>0.83333333333333337</v>
      </c>
      <c r="G120" s="33">
        <f t="shared" si="7"/>
        <v>0.83333333333333337</v>
      </c>
      <c r="H120" s="35" t="s">
        <v>105</v>
      </c>
    </row>
    <row r="121" spans="1:8" x14ac:dyDescent="0.25">
      <c r="A121" s="36">
        <v>42983</v>
      </c>
      <c r="B121" s="29">
        <f t="shared" si="6"/>
        <v>36</v>
      </c>
      <c r="C121" s="30">
        <v>0.54861111111111105</v>
      </c>
      <c r="D121" s="31">
        <v>0.70833333333333337</v>
      </c>
      <c r="E121" s="32">
        <v>0</v>
      </c>
      <c r="F121" s="32">
        <f t="shared" si="8"/>
        <v>3.8333333333333335</v>
      </c>
      <c r="G121" s="33">
        <f t="shared" si="7"/>
        <v>3.8333333333333335</v>
      </c>
      <c r="H121" s="35" t="s">
        <v>116</v>
      </c>
    </row>
    <row r="122" spans="1:8" x14ac:dyDescent="0.25">
      <c r="A122" s="36">
        <v>42984</v>
      </c>
      <c r="B122" s="29">
        <f t="shared" si="6"/>
        <v>36</v>
      </c>
      <c r="C122" s="30">
        <v>0.54861111111111105</v>
      </c>
      <c r="D122" s="31">
        <v>0.72916666666666663</v>
      </c>
      <c r="E122" s="32">
        <v>0</v>
      </c>
      <c r="F122" s="32">
        <f t="shared" si="8"/>
        <v>4.333333333333333</v>
      </c>
      <c r="G122" s="33">
        <f t="shared" si="7"/>
        <v>4.333333333333333</v>
      </c>
      <c r="H122" s="35" t="s">
        <v>119</v>
      </c>
    </row>
    <row r="123" spans="1:8" x14ac:dyDescent="0.25">
      <c r="A123" s="36">
        <v>42993</v>
      </c>
      <c r="B123" s="29">
        <f t="shared" si="6"/>
        <v>37</v>
      </c>
      <c r="C123" s="30">
        <v>0.3263888888888889</v>
      </c>
      <c r="D123" s="31">
        <v>0.44097222222222227</v>
      </c>
      <c r="E123" s="32">
        <v>2.75</v>
      </c>
      <c r="F123" s="32">
        <f t="shared" si="8"/>
        <v>0</v>
      </c>
      <c r="G123" s="33">
        <f t="shared" si="7"/>
        <v>2.75</v>
      </c>
      <c r="H123" s="35" t="s">
        <v>118</v>
      </c>
    </row>
    <row r="124" spans="1:8" x14ac:dyDescent="0.25">
      <c r="A124" s="36">
        <v>42993</v>
      </c>
      <c r="B124" s="29">
        <f t="shared" si="6"/>
        <v>37</v>
      </c>
      <c r="C124" s="30">
        <v>0.44097222222222227</v>
      </c>
      <c r="D124" s="31">
        <v>0.47569444444444442</v>
      </c>
      <c r="E124" s="32">
        <v>0</v>
      </c>
      <c r="F124" s="32">
        <f t="shared" si="8"/>
        <v>0.83333333333333337</v>
      </c>
      <c r="G124" s="33">
        <f t="shared" si="7"/>
        <v>0.83333333333333337</v>
      </c>
      <c r="H124" s="35" t="s">
        <v>118</v>
      </c>
    </row>
    <row r="125" spans="1:8" x14ac:dyDescent="0.25">
      <c r="A125" s="36">
        <v>42993</v>
      </c>
      <c r="B125" s="29">
        <f t="shared" si="6"/>
        <v>37</v>
      </c>
      <c r="C125" s="30">
        <v>0.47916666666666669</v>
      </c>
      <c r="D125" s="31">
        <v>0.54861111111111105</v>
      </c>
      <c r="E125" s="32">
        <v>1.67</v>
      </c>
      <c r="F125" s="32">
        <f t="shared" si="8"/>
        <v>-3.3333333333334103E-3</v>
      </c>
      <c r="G125" s="33">
        <f t="shared" si="7"/>
        <v>1.6666666666666665</v>
      </c>
      <c r="H125" s="35" t="s">
        <v>118</v>
      </c>
    </row>
    <row r="126" spans="1:8" x14ac:dyDescent="0.25">
      <c r="A126" s="36">
        <v>42993</v>
      </c>
      <c r="B126" s="29">
        <f t="shared" si="6"/>
        <v>37</v>
      </c>
      <c r="C126" s="30">
        <v>0.54861111111111105</v>
      </c>
      <c r="D126" s="31">
        <v>0.60416666666666663</v>
      </c>
      <c r="E126" s="32">
        <v>0</v>
      </c>
      <c r="F126" s="32">
        <f t="shared" si="8"/>
        <v>1.3333333333333333</v>
      </c>
      <c r="G126" s="33">
        <f t="shared" si="7"/>
        <v>1.3333333333333333</v>
      </c>
      <c r="H126" s="35" t="s">
        <v>120</v>
      </c>
    </row>
    <row r="127" spans="1:8" x14ac:dyDescent="0.25">
      <c r="A127" s="36">
        <v>42996</v>
      </c>
      <c r="B127" s="29">
        <f t="shared" si="6"/>
        <v>38</v>
      </c>
      <c r="C127" s="30">
        <v>0.54861111111111105</v>
      </c>
      <c r="D127" s="31">
        <v>0.72916666666666663</v>
      </c>
      <c r="E127" s="32">
        <v>0</v>
      </c>
      <c r="F127" s="32">
        <f t="shared" si="8"/>
        <v>4.333333333333333</v>
      </c>
      <c r="G127" s="33">
        <f t="shared" si="7"/>
        <v>4.333333333333333</v>
      </c>
      <c r="H127" s="35" t="s">
        <v>121</v>
      </c>
    </row>
    <row r="128" spans="1:8" x14ac:dyDescent="0.25">
      <c r="A128" s="36">
        <v>42996</v>
      </c>
      <c r="B128" s="29">
        <f t="shared" si="6"/>
        <v>38</v>
      </c>
      <c r="C128" s="30">
        <v>0.90138888888888891</v>
      </c>
      <c r="D128" s="31">
        <v>0.9291666666666667</v>
      </c>
      <c r="E128" s="32">
        <v>0</v>
      </c>
      <c r="F128" s="32">
        <f t="shared" si="8"/>
        <v>0.66666666666666663</v>
      </c>
      <c r="G128" s="33">
        <f t="shared" si="7"/>
        <v>0.66666666666666663</v>
      </c>
      <c r="H128" s="35" t="s">
        <v>122</v>
      </c>
    </row>
    <row r="129" spans="1:8" x14ac:dyDescent="0.25">
      <c r="A129" s="36">
        <v>42999</v>
      </c>
      <c r="B129" s="29">
        <f t="shared" si="6"/>
        <v>38</v>
      </c>
      <c r="C129" s="30">
        <v>0.54861111111111105</v>
      </c>
      <c r="D129" s="31">
        <v>0.70416666666666661</v>
      </c>
      <c r="E129" s="32">
        <v>0</v>
      </c>
      <c r="F129" s="32">
        <f t="shared" si="8"/>
        <v>3.7333333333333334</v>
      </c>
      <c r="G129" s="33">
        <f t="shared" si="7"/>
        <v>3.7333333333333334</v>
      </c>
      <c r="H129" s="35" t="s">
        <v>123</v>
      </c>
    </row>
    <row r="130" spans="1:8" x14ac:dyDescent="0.25">
      <c r="A130" s="36">
        <v>42999</v>
      </c>
      <c r="B130" s="29">
        <f t="shared" si="6"/>
        <v>38</v>
      </c>
      <c r="C130" s="30">
        <v>0.72916666666666663</v>
      </c>
      <c r="D130" s="31">
        <v>0.77083333333333337</v>
      </c>
      <c r="E130" s="32">
        <v>0</v>
      </c>
      <c r="F130" s="32">
        <f t="shared" si="8"/>
        <v>1</v>
      </c>
      <c r="G130" s="33">
        <f t="shared" si="7"/>
        <v>1</v>
      </c>
      <c r="H130" s="35" t="s">
        <v>122</v>
      </c>
    </row>
    <row r="131" spans="1:8" x14ac:dyDescent="0.25">
      <c r="A131" s="36">
        <v>43001</v>
      </c>
      <c r="B131" s="29">
        <v>39</v>
      </c>
      <c r="C131" s="30">
        <v>0.3263888888888889</v>
      </c>
      <c r="D131" s="31">
        <v>0.44097222222222227</v>
      </c>
      <c r="E131" s="32">
        <v>2.75</v>
      </c>
      <c r="F131" s="32">
        <f t="shared" ref="F131:F134" si="9">G131-E131</f>
        <v>0</v>
      </c>
      <c r="G131" s="33">
        <f t="shared" si="7"/>
        <v>2.75</v>
      </c>
      <c r="H131" s="35" t="s">
        <v>118</v>
      </c>
    </row>
    <row r="132" spans="1:8" x14ac:dyDescent="0.25">
      <c r="A132" s="36">
        <v>43001</v>
      </c>
      <c r="B132" s="29">
        <v>39</v>
      </c>
      <c r="C132" s="30">
        <v>0.44097222222222227</v>
      </c>
      <c r="D132" s="31">
        <v>0.47569444444444442</v>
      </c>
      <c r="E132" s="32">
        <v>0</v>
      </c>
      <c r="F132" s="32">
        <f t="shared" si="9"/>
        <v>0.83333333333333337</v>
      </c>
      <c r="G132" s="33">
        <f t="shared" si="7"/>
        <v>0.83333333333333337</v>
      </c>
      <c r="H132" s="35" t="s">
        <v>118</v>
      </c>
    </row>
    <row r="133" spans="1:8" x14ac:dyDescent="0.25">
      <c r="A133" s="36">
        <v>43001</v>
      </c>
      <c r="B133" s="29">
        <v>39</v>
      </c>
      <c r="C133" s="30">
        <v>0.47916666666666669</v>
      </c>
      <c r="D133" s="31">
        <v>0.54861111111111105</v>
      </c>
      <c r="E133" s="32">
        <v>1.67</v>
      </c>
      <c r="F133" s="32">
        <f t="shared" si="9"/>
        <v>-3.3333333333334103E-3</v>
      </c>
      <c r="G133" s="33">
        <f t="shared" si="7"/>
        <v>1.6666666666666665</v>
      </c>
      <c r="H133" s="35" t="s">
        <v>123</v>
      </c>
    </row>
    <row r="134" spans="1:8" x14ac:dyDescent="0.25">
      <c r="A134" s="36">
        <v>43001</v>
      </c>
      <c r="B134" s="29">
        <v>39</v>
      </c>
      <c r="C134" s="30">
        <v>0.54861111111111105</v>
      </c>
      <c r="D134" s="31">
        <v>0.71527777777777779</v>
      </c>
      <c r="E134" s="32">
        <v>0</v>
      </c>
      <c r="F134" s="32">
        <f t="shared" si="9"/>
        <v>4</v>
      </c>
      <c r="G134" s="33">
        <f t="shared" ref="G134" si="10">HOUR($D134-$C134)+MINUTE($D134-$C134)/60</f>
        <v>4</v>
      </c>
      <c r="H134" s="35" t="s">
        <v>123</v>
      </c>
    </row>
    <row r="135" spans="1:8" x14ac:dyDescent="0.25">
      <c r="A135" s="36">
        <v>43006</v>
      </c>
      <c r="B135" s="29">
        <f t="shared" ref="B135:B198" si="11">TRUNC((A135-DATE(YEAR(A135+3-MOD(A135-2,7)),1,MOD(A135-2,7)-9))/7)</f>
        <v>39</v>
      </c>
      <c r="C135" s="30">
        <v>0.55902777777777779</v>
      </c>
      <c r="D135" s="31">
        <v>0.67013888888888884</v>
      </c>
      <c r="E135" s="32">
        <v>0</v>
      </c>
      <c r="F135" s="32">
        <f t="shared" ref="F135:F198" si="12">G135-E135</f>
        <v>2.6666666666666665</v>
      </c>
      <c r="G135" s="33">
        <f t="shared" ref="G135:G198" si="13">HOUR($D135-$C135)+MINUTE($D135-$C135)/60</f>
        <v>2.6666666666666665</v>
      </c>
      <c r="H135" s="35" t="s">
        <v>125</v>
      </c>
    </row>
    <row r="136" spans="1:8" x14ac:dyDescent="0.25">
      <c r="A136" s="36">
        <v>43006</v>
      </c>
      <c r="B136" s="29">
        <f t="shared" si="11"/>
        <v>39</v>
      </c>
      <c r="C136" s="30">
        <v>0.72916666666666663</v>
      </c>
      <c r="D136" s="31">
        <v>0.79166666666666663</v>
      </c>
      <c r="E136" s="32">
        <v>0</v>
      </c>
      <c r="F136" s="32">
        <f t="shared" si="12"/>
        <v>1.5</v>
      </c>
      <c r="G136" s="33">
        <f t="shared" si="13"/>
        <v>1.5</v>
      </c>
      <c r="H136" s="35" t="s">
        <v>124</v>
      </c>
    </row>
    <row r="137" spans="1:8" x14ac:dyDescent="0.25">
      <c r="A137" s="36">
        <v>43007</v>
      </c>
      <c r="B137" s="29">
        <v>39</v>
      </c>
      <c r="C137" s="30">
        <v>0.3263888888888889</v>
      </c>
      <c r="D137" s="31">
        <v>0.44097222222222227</v>
      </c>
      <c r="E137" s="32">
        <v>2.75</v>
      </c>
      <c r="F137" s="32">
        <f t="shared" si="12"/>
        <v>0</v>
      </c>
      <c r="G137" s="33">
        <f t="shared" si="13"/>
        <v>2.75</v>
      </c>
      <c r="H137" s="35" t="s">
        <v>124</v>
      </c>
    </row>
    <row r="138" spans="1:8" x14ac:dyDescent="0.25">
      <c r="A138" s="36">
        <v>43007</v>
      </c>
      <c r="B138" s="29">
        <v>39</v>
      </c>
      <c r="C138" s="30">
        <v>0.44097222222222227</v>
      </c>
      <c r="D138" s="31">
        <v>0.47569444444444442</v>
      </c>
      <c r="E138" s="32">
        <v>0</v>
      </c>
      <c r="F138" s="32">
        <f t="shared" si="12"/>
        <v>0.83333333333333337</v>
      </c>
      <c r="G138" s="33">
        <f t="shared" si="13"/>
        <v>0.83333333333333337</v>
      </c>
      <c r="H138" s="35" t="s">
        <v>126</v>
      </c>
    </row>
    <row r="139" spans="1:8" x14ac:dyDescent="0.25">
      <c r="A139" s="36">
        <v>43007</v>
      </c>
      <c r="B139" s="29">
        <v>39</v>
      </c>
      <c r="C139" s="30">
        <v>0.47916666666666669</v>
      </c>
      <c r="D139" s="31">
        <v>0.54861111111111105</v>
      </c>
      <c r="E139" s="32">
        <v>1.67</v>
      </c>
      <c r="F139" s="32">
        <f t="shared" si="12"/>
        <v>-3.3333333333334103E-3</v>
      </c>
      <c r="G139" s="33">
        <f t="shared" si="13"/>
        <v>1.6666666666666665</v>
      </c>
      <c r="H139" s="35" t="s">
        <v>128</v>
      </c>
    </row>
    <row r="140" spans="1:8" x14ac:dyDescent="0.25">
      <c r="A140" s="36">
        <v>43007</v>
      </c>
      <c r="B140" s="29">
        <v>39</v>
      </c>
      <c r="C140" s="30">
        <v>0.54861111111111105</v>
      </c>
      <c r="D140" s="31">
        <v>0.67361111111111116</v>
      </c>
      <c r="E140" s="32">
        <v>0</v>
      </c>
      <c r="F140" s="32">
        <f t="shared" si="12"/>
        <v>3</v>
      </c>
      <c r="G140" s="33">
        <f t="shared" si="13"/>
        <v>3</v>
      </c>
      <c r="H140" s="35" t="s">
        <v>127</v>
      </c>
    </row>
    <row r="141" spans="1:8" x14ac:dyDescent="0.25">
      <c r="A141" s="36">
        <v>43008</v>
      </c>
      <c r="B141" s="29">
        <f t="shared" si="11"/>
        <v>39</v>
      </c>
      <c r="C141" s="30">
        <v>0.43958333333333338</v>
      </c>
      <c r="D141" s="31">
        <v>0.6875</v>
      </c>
      <c r="E141" s="32">
        <v>0</v>
      </c>
      <c r="F141" s="32">
        <f t="shared" si="12"/>
        <v>5.95</v>
      </c>
      <c r="G141" s="33">
        <f t="shared" si="13"/>
        <v>5.95</v>
      </c>
      <c r="H141" s="35" t="s">
        <v>127</v>
      </c>
    </row>
    <row r="142" spans="1:8" x14ac:dyDescent="0.25">
      <c r="A142" s="36">
        <v>43011</v>
      </c>
      <c r="B142" s="29">
        <f t="shared" si="11"/>
        <v>40</v>
      </c>
      <c r="C142" s="30">
        <v>0.77777777777777779</v>
      </c>
      <c r="D142" s="31">
        <v>0.99652777777777779</v>
      </c>
      <c r="E142" s="32">
        <v>0</v>
      </c>
      <c r="F142" s="32">
        <f t="shared" si="12"/>
        <v>5.25</v>
      </c>
      <c r="G142" s="33">
        <f t="shared" si="13"/>
        <v>5.25</v>
      </c>
      <c r="H142" s="35" t="s">
        <v>127</v>
      </c>
    </row>
    <row r="143" spans="1:8" x14ac:dyDescent="0.25">
      <c r="A143" s="36">
        <v>43013</v>
      </c>
      <c r="B143" s="29">
        <f t="shared" si="11"/>
        <v>40</v>
      </c>
      <c r="C143" s="30">
        <v>0.79166666666666663</v>
      </c>
      <c r="D143" s="31">
        <v>0.83333333333333337</v>
      </c>
      <c r="E143" s="32">
        <v>0</v>
      </c>
      <c r="F143" s="32">
        <f t="shared" si="12"/>
        <v>1</v>
      </c>
      <c r="G143" s="33">
        <f t="shared" si="13"/>
        <v>1</v>
      </c>
      <c r="H143" s="35" t="s">
        <v>129</v>
      </c>
    </row>
    <row r="144" spans="1:8" x14ac:dyDescent="0.25">
      <c r="A144" s="36">
        <v>43013</v>
      </c>
      <c r="B144" s="29">
        <f t="shared" si="11"/>
        <v>40</v>
      </c>
      <c r="C144" s="30">
        <v>0.95138888888888884</v>
      </c>
      <c r="D144" s="31">
        <v>1</v>
      </c>
      <c r="E144" s="32">
        <v>0</v>
      </c>
      <c r="F144" s="32">
        <f t="shared" si="12"/>
        <v>1.1666666666666667</v>
      </c>
      <c r="G144" s="33">
        <f t="shared" si="13"/>
        <v>1.1666666666666667</v>
      </c>
      <c r="H144" s="35" t="s">
        <v>129</v>
      </c>
    </row>
    <row r="145" spans="1:8" x14ac:dyDescent="0.25">
      <c r="A145" s="36">
        <v>43014</v>
      </c>
      <c r="B145" s="29">
        <f t="shared" si="11"/>
        <v>40</v>
      </c>
      <c r="C145" s="30">
        <v>0.3263888888888889</v>
      </c>
      <c r="D145" s="31">
        <v>0.44097222222222227</v>
      </c>
      <c r="E145" s="32">
        <v>2.75</v>
      </c>
      <c r="F145" s="32">
        <f t="shared" ref="F145:F148" si="14">G145-E145</f>
        <v>0</v>
      </c>
      <c r="G145" s="33">
        <f t="shared" si="13"/>
        <v>2.75</v>
      </c>
      <c r="H145" s="35" t="s">
        <v>128</v>
      </c>
    </row>
    <row r="146" spans="1:8" x14ac:dyDescent="0.25">
      <c r="A146" s="36">
        <v>43014</v>
      </c>
      <c r="B146" s="29">
        <f t="shared" si="11"/>
        <v>40</v>
      </c>
      <c r="C146" s="30">
        <v>0.44097222222222227</v>
      </c>
      <c r="D146" s="31">
        <v>0.47569444444444442</v>
      </c>
      <c r="E146" s="32">
        <v>0</v>
      </c>
      <c r="F146" s="32">
        <f t="shared" si="14"/>
        <v>0.83333333333333337</v>
      </c>
      <c r="G146" s="33">
        <f t="shared" si="13"/>
        <v>0.83333333333333337</v>
      </c>
      <c r="H146" s="35" t="s">
        <v>127</v>
      </c>
    </row>
    <row r="147" spans="1:8" x14ac:dyDescent="0.25">
      <c r="A147" s="36">
        <v>43014</v>
      </c>
      <c r="B147" s="29">
        <f t="shared" si="11"/>
        <v>40</v>
      </c>
      <c r="C147" s="30">
        <v>0.47916666666666669</v>
      </c>
      <c r="D147" s="31">
        <v>0.54861111111111105</v>
      </c>
      <c r="E147" s="32">
        <v>1.67</v>
      </c>
      <c r="F147" s="32">
        <f t="shared" si="14"/>
        <v>-3.3333333333334103E-3</v>
      </c>
      <c r="G147" s="33">
        <f t="shared" si="13"/>
        <v>1.6666666666666665</v>
      </c>
      <c r="H147" s="35" t="s">
        <v>128</v>
      </c>
    </row>
    <row r="148" spans="1:8" x14ac:dyDescent="0.25">
      <c r="A148" s="36">
        <v>43014</v>
      </c>
      <c r="B148" s="29">
        <f t="shared" si="11"/>
        <v>40</v>
      </c>
      <c r="C148" s="30">
        <v>0.54861111111111105</v>
      </c>
      <c r="D148" s="31">
        <v>0.60416666666666663</v>
      </c>
      <c r="E148" s="32">
        <v>0</v>
      </c>
      <c r="F148" s="32">
        <f t="shared" si="14"/>
        <v>1.3333333333333333</v>
      </c>
      <c r="G148" s="33">
        <f t="shared" si="13"/>
        <v>1.3333333333333333</v>
      </c>
      <c r="H148" s="35" t="s">
        <v>128</v>
      </c>
    </row>
    <row r="149" spans="1:8" x14ac:dyDescent="0.25">
      <c r="A149" s="36">
        <v>43014</v>
      </c>
      <c r="B149" s="29">
        <f t="shared" ref="B149" si="15">TRUNC((A149-DATE(YEAR(A149+3-MOD(A149-2,7)),1,MOD(A149-2,7)-9))/7)</f>
        <v>40</v>
      </c>
      <c r="C149" s="30">
        <v>0.79861111111111116</v>
      </c>
      <c r="D149" s="31">
        <v>0.85416666666666663</v>
      </c>
      <c r="E149" s="32">
        <v>0</v>
      </c>
      <c r="F149" s="32">
        <f t="shared" ref="F149" si="16">G149-E149</f>
        <v>1.3333333333333333</v>
      </c>
      <c r="G149" s="33">
        <f t="shared" si="13"/>
        <v>1.3333333333333333</v>
      </c>
      <c r="H149" s="35" t="s">
        <v>128</v>
      </c>
    </row>
    <row r="150" spans="1:8" x14ac:dyDescent="0.25">
      <c r="A150" s="36">
        <v>43016</v>
      </c>
      <c r="B150" s="29">
        <f t="shared" si="11"/>
        <v>40</v>
      </c>
      <c r="C150" s="30">
        <v>0.43055555555555558</v>
      </c>
      <c r="D150" s="31">
        <v>0.61111111111111105</v>
      </c>
      <c r="E150" s="32">
        <v>0</v>
      </c>
      <c r="F150" s="32">
        <f t="shared" si="12"/>
        <v>4.333333333333333</v>
      </c>
      <c r="G150" s="33">
        <f t="shared" si="13"/>
        <v>4.333333333333333</v>
      </c>
      <c r="H150" s="35" t="s">
        <v>128</v>
      </c>
    </row>
    <row r="151" spans="1:8" x14ac:dyDescent="0.25">
      <c r="A151" s="36">
        <v>43017</v>
      </c>
      <c r="B151" s="29">
        <f t="shared" si="11"/>
        <v>41</v>
      </c>
      <c r="C151" s="30">
        <v>0.54861111111111105</v>
      </c>
      <c r="D151" s="31">
        <v>0.70833333333333337</v>
      </c>
      <c r="E151" s="32">
        <v>0</v>
      </c>
      <c r="F151" s="32">
        <f t="shared" si="12"/>
        <v>3.8333333333333335</v>
      </c>
      <c r="G151" s="33">
        <f t="shared" si="13"/>
        <v>3.8333333333333335</v>
      </c>
      <c r="H151" s="35" t="s">
        <v>130</v>
      </c>
    </row>
    <row r="152" spans="1:8" x14ac:dyDescent="0.25">
      <c r="A152" s="36">
        <v>43023</v>
      </c>
      <c r="B152" s="29">
        <f t="shared" ref="B152:B155" si="17">TRUNC((A152-DATE(YEAR(A152+3-MOD(A152-2,7)),1,MOD(A152-2,7)-9))/7)</f>
        <v>41</v>
      </c>
      <c r="C152" s="30">
        <v>0.3263888888888889</v>
      </c>
      <c r="D152" s="31">
        <v>0.44097222222222227</v>
      </c>
      <c r="E152" s="32">
        <v>2.75</v>
      </c>
      <c r="F152" s="32">
        <f t="shared" si="12"/>
        <v>0</v>
      </c>
      <c r="G152" s="33">
        <f t="shared" si="13"/>
        <v>2.75</v>
      </c>
      <c r="H152" s="40" t="s">
        <v>140</v>
      </c>
    </row>
    <row r="153" spans="1:8" x14ac:dyDescent="0.25">
      <c r="A153" s="36">
        <v>43023</v>
      </c>
      <c r="B153" s="29">
        <f t="shared" si="17"/>
        <v>41</v>
      </c>
      <c r="C153" s="30">
        <v>0.44097222222222227</v>
      </c>
      <c r="D153" s="31">
        <v>0.47569444444444442</v>
      </c>
      <c r="E153" s="32">
        <v>0</v>
      </c>
      <c r="F153" s="32">
        <f t="shared" si="12"/>
        <v>0.83333333333333337</v>
      </c>
      <c r="G153" s="33">
        <f t="shared" si="13"/>
        <v>0.83333333333333337</v>
      </c>
      <c r="H153" s="40" t="s">
        <v>139</v>
      </c>
    </row>
    <row r="154" spans="1:8" x14ac:dyDescent="0.25">
      <c r="A154" s="36">
        <v>43023</v>
      </c>
      <c r="B154" s="29">
        <f t="shared" si="17"/>
        <v>41</v>
      </c>
      <c r="C154" s="30">
        <v>0.47916666666666669</v>
      </c>
      <c r="D154" s="31">
        <v>0.54861111111111105</v>
      </c>
      <c r="E154" s="32">
        <v>1.67</v>
      </c>
      <c r="F154" s="32">
        <f t="shared" si="12"/>
        <v>-3.3333333333334103E-3</v>
      </c>
      <c r="G154" s="33">
        <f t="shared" si="13"/>
        <v>1.6666666666666665</v>
      </c>
      <c r="H154" s="40" t="s">
        <v>139</v>
      </c>
    </row>
    <row r="155" spans="1:8" x14ac:dyDescent="0.25">
      <c r="A155" s="36">
        <v>43023</v>
      </c>
      <c r="B155" s="29">
        <f t="shared" si="17"/>
        <v>41</v>
      </c>
      <c r="C155" s="30">
        <v>0.54861111111111105</v>
      </c>
      <c r="D155" s="31">
        <v>0.625</v>
      </c>
      <c r="E155" s="32">
        <v>0</v>
      </c>
      <c r="F155" s="32">
        <f t="shared" si="12"/>
        <v>1.8333333333333335</v>
      </c>
      <c r="G155" s="33">
        <f t="shared" si="13"/>
        <v>1.8333333333333335</v>
      </c>
      <c r="H155" s="40" t="s">
        <v>139</v>
      </c>
    </row>
    <row r="156" spans="1:8" x14ac:dyDescent="0.25">
      <c r="A156" s="36">
        <v>43028</v>
      </c>
      <c r="B156" s="29">
        <f t="shared" ref="B156:B164" si="18">TRUNC((A156-DATE(YEAR(A156+3-MOD(A156-2,7)),1,MOD(A156-2,7)-9))/7)</f>
        <v>42</v>
      </c>
      <c r="C156" s="30">
        <v>0.3263888888888889</v>
      </c>
      <c r="D156" s="31">
        <v>0.44097222222222227</v>
      </c>
      <c r="E156" s="32">
        <v>2.75</v>
      </c>
      <c r="F156" s="32">
        <f t="shared" ref="F156:F164" si="19">G156-E156</f>
        <v>0</v>
      </c>
      <c r="G156" s="33">
        <f t="shared" si="13"/>
        <v>2.75</v>
      </c>
      <c r="H156" s="40" t="s">
        <v>131</v>
      </c>
    </row>
    <row r="157" spans="1:8" x14ac:dyDescent="0.25">
      <c r="A157" s="36">
        <v>43028</v>
      </c>
      <c r="B157" s="29">
        <f t="shared" si="18"/>
        <v>42</v>
      </c>
      <c r="C157" s="30">
        <v>0.44097222222222227</v>
      </c>
      <c r="D157" s="31">
        <v>0.47569444444444442</v>
      </c>
      <c r="E157" s="32">
        <v>0</v>
      </c>
      <c r="F157" s="32">
        <f t="shared" si="19"/>
        <v>0.83333333333333337</v>
      </c>
      <c r="G157" s="33">
        <f t="shared" si="13"/>
        <v>0.83333333333333337</v>
      </c>
      <c r="H157" s="40" t="s">
        <v>131</v>
      </c>
    </row>
    <row r="158" spans="1:8" x14ac:dyDescent="0.25">
      <c r="A158" s="36">
        <v>43028</v>
      </c>
      <c r="B158" s="29">
        <f t="shared" si="18"/>
        <v>42</v>
      </c>
      <c r="C158" s="30">
        <v>0.47916666666666669</v>
      </c>
      <c r="D158" s="31">
        <v>0.54861111111111105</v>
      </c>
      <c r="E158" s="32">
        <v>1.67</v>
      </c>
      <c r="F158" s="32">
        <f t="shared" si="19"/>
        <v>-3.3333333333334103E-3</v>
      </c>
      <c r="G158" s="33">
        <f t="shared" si="13"/>
        <v>1.6666666666666665</v>
      </c>
      <c r="H158" s="40" t="s">
        <v>131</v>
      </c>
    </row>
    <row r="159" spans="1:8" x14ac:dyDescent="0.25">
      <c r="A159" s="36">
        <v>43028</v>
      </c>
      <c r="B159" s="29">
        <f t="shared" si="18"/>
        <v>42</v>
      </c>
      <c r="C159" s="30">
        <v>0.54861111111111105</v>
      </c>
      <c r="D159" s="31">
        <v>0.61805555555555558</v>
      </c>
      <c r="E159" s="32">
        <v>0</v>
      </c>
      <c r="F159" s="32">
        <f t="shared" si="19"/>
        <v>1.6666666666666665</v>
      </c>
      <c r="G159" s="33">
        <f t="shared" si="13"/>
        <v>1.6666666666666665</v>
      </c>
      <c r="H159" s="40" t="s">
        <v>131</v>
      </c>
    </row>
    <row r="160" spans="1:8" x14ac:dyDescent="0.25">
      <c r="A160" s="36">
        <v>43031</v>
      </c>
      <c r="B160" s="29">
        <f t="shared" si="18"/>
        <v>43</v>
      </c>
      <c r="C160" s="30">
        <v>0.3263888888888889</v>
      </c>
      <c r="D160" s="31">
        <v>0.47569444444444442</v>
      </c>
      <c r="E160" s="32">
        <v>3.58</v>
      </c>
      <c r="F160" s="32">
        <f t="shared" si="19"/>
        <v>3.3333333333334103E-3</v>
      </c>
      <c r="G160" s="33">
        <f t="shared" si="13"/>
        <v>3.5833333333333335</v>
      </c>
      <c r="H160" s="40" t="s">
        <v>138</v>
      </c>
    </row>
    <row r="161" spans="1:8" ht="30" x14ac:dyDescent="0.25">
      <c r="A161" s="36">
        <v>43032</v>
      </c>
      <c r="B161" s="29">
        <f t="shared" si="18"/>
        <v>43</v>
      </c>
      <c r="C161" s="30">
        <v>0.3263888888888889</v>
      </c>
      <c r="D161" s="31">
        <v>0.69097222222222221</v>
      </c>
      <c r="E161" s="32">
        <v>7.92</v>
      </c>
      <c r="F161" s="32">
        <f t="shared" si="19"/>
        <v>0.83000000000000007</v>
      </c>
      <c r="G161" s="33">
        <f t="shared" si="13"/>
        <v>8.75</v>
      </c>
      <c r="H161" s="40" t="s">
        <v>137</v>
      </c>
    </row>
    <row r="162" spans="1:8" ht="30" x14ac:dyDescent="0.25">
      <c r="A162" s="36">
        <v>43033</v>
      </c>
      <c r="B162" s="29">
        <f t="shared" si="18"/>
        <v>43</v>
      </c>
      <c r="C162" s="30">
        <v>0.3263888888888889</v>
      </c>
      <c r="D162" s="31">
        <v>0.69097222222222221</v>
      </c>
      <c r="E162" s="32">
        <v>7.92</v>
      </c>
      <c r="F162" s="32">
        <f t="shared" si="19"/>
        <v>0.83000000000000007</v>
      </c>
      <c r="G162" s="33">
        <f t="shared" si="13"/>
        <v>8.75</v>
      </c>
      <c r="H162" s="40" t="s">
        <v>136</v>
      </c>
    </row>
    <row r="163" spans="1:8" x14ac:dyDescent="0.25">
      <c r="A163" s="36">
        <v>43034</v>
      </c>
      <c r="B163" s="29">
        <f t="shared" si="18"/>
        <v>43</v>
      </c>
      <c r="C163" s="30">
        <v>0.57638888888888895</v>
      </c>
      <c r="D163" s="31">
        <v>0.66180555555555554</v>
      </c>
      <c r="E163" s="32">
        <v>0</v>
      </c>
      <c r="F163" s="32">
        <f t="shared" si="19"/>
        <v>2.0499999999999998</v>
      </c>
      <c r="G163" s="33">
        <f t="shared" si="13"/>
        <v>2.0499999999999998</v>
      </c>
      <c r="H163" s="40" t="s">
        <v>132</v>
      </c>
    </row>
    <row r="164" spans="1:8" x14ac:dyDescent="0.25">
      <c r="A164" s="36">
        <v>43017</v>
      </c>
      <c r="B164" s="29">
        <f t="shared" si="18"/>
        <v>41</v>
      </c>
      <c r="C164" s="30">
        <v>0.54861111111111105</v>
      </c>
      <c r="D164" s="31">
        <v>0.72569444444444453</v>
      </c>
      <c r="E164" s="32">
        <v>0</v>
      </c>
      <c r="F164" s="32">
        <f t="shared" si="19"/>
        <v>4.25</v>
      </c>
      <c r="G164" s="33">
        <f t="shared" si="13"/>
        <v>4.25</v>
      </c>
      <c r="H164" s="40" t="s">
        <v>133</v>
      </c>
    </row>
    <row r="165" spans="1:8" x14ac:dyDescent="0.25">
      <c r="A165" s="36">
        <v>43037</v>
      </c>
      <c r="B165" s="29">
        <f t="shared" ref="B165:B168" si="20">TRUNC((A165-DATE(YEAR(A165+3-MOD(A165-2,7)),1,MOD(A165-2,7)-9))/7)</f>
        <v>43</v>
      </c>
      <c r="C165" s="30">
        <v>0.3263888888888889</v>
      </c>
      <c r="D165" s="31">
        <v>0.44097222222222227</v>
      </c>
      <c r="E165" s="32">
        <v>2.75</v>
      </c>
      <c r="F165" s="32">
        <f t="shared" ref="F165:F168" si="21">G165-E165</f>
        <v>0</v>
      </c>
      <c r="G165" s="33">
        <f t="shared" si="13"/>
        <v>2.75</v>
      </c>
      <c r="H165" s="40" t="s">
        <v>131</v>
      </c>
    </row>
    <row r="166" spans="1:8" x14ac:dyDescent="0.25">
      <c r="A166" s="36">
        <v>43037</v>
      </c>
      <c r="B166" s="29">
        <f t="shared" si="20"/>
        <v>43</v>
      </c>
      <c r="C166" s="30">
        <v>0.44097222222222227</v>
      </c>
      <c r="D166" s="31">
        <v>0.47569444444444442</v>
      </c>
      <c r="E166" s="32">
        <v>0</v>
      </c>
      <c r="F166" s="32">
        <f t="shared" si="21"/>
        <v>0.83333333333333337</v>
      </c>
      <c r="G166" s="33">
        <f t="shared" si="13"/>
        <v>0.83333333333333337</v>
      </c>
      <c r="H166" s="40" t="s">
        <v>134</v>
      </c>
    </row>
    <row r="167" spans="1:8" x14ac:dyDescent="0.25">
      <c r="A167" s="36">
        <v>43037</v>
      </c>
      <c r="B167" s="29">
        <f t="shared" si="20"/>
        <v>43</v>
      </c>
      <c r="C167" s="30">
        <v>0.47916666666666669</v>
      </c>
      <c r="D167" s="31">
        <v>0.54861111111111105</v>
      </c>
      <c r="E167" s="32">
        <v>1.67</v>
      </c>
      <c r="F167" s="32">
        <f t="shared" si="21"/>
        <v>-3.3333333333334103E-3</v>
      </c>
      <c r="G167" s="33">
        <f t="shared" si="13"/>
        <v>1.6666666666666665</v>
      </c>
      <c r="H167" s="40" t="s">
        <v>134</v>
      </c>
    </row>
    <row r="168" spans="1:8" x14ac:dyDescent="0.25">
      <c r="A168" s="36">
        <v>43037</v>
      </c>
      <c r="B168" s="29">
        <f t="shared" si="20"/>
        <v>43</v>
      </c>
      <c r="C168" s="30">
        <v>0.54861111111111105</v>
      </c>
      <c r="D168" s="31">
        <v>0.61805555555555558</v>
      </c>
      <c r="E168" s="32">
        <v>0</v>
      </c>
      <c r="F168" s="32">
        <f t="shared" si="21"/>
        <v>1.6666666666666665</v>
      </c>
      <c r="G168" s="33">
        <f t="shared" si="13"/>
        <v>1.6666666666666665</v>
      </c>
      <c r="H168" s="40" t="s">
        <v>134</v>
      </c>
    </row>
    <row r="169" spans="1:8" x14ac:dyDescent="0.25">
      <c r="A169" s="36">
        <v>43055</v>
      </c>
      <c r="B169" s="29">
        <f t="shared" si="11"/>
        <v>46</v>
      </c>
      <c r="C169" s="30">
        <v>0.58333333333333337</v>
      </c>
      <c r="D169" s="31">
        <v>0.6875</v>
      </c>
      <c r="E169" s="32">
        <v>0</v>
      </c>
      <c r="F169" s="32">
        <f t="shared" si="12"/>
        <v>2.5</v>
      </c>
      <c r="G169" s="33">
        <f t="shared" si="13"/>
        <v>2.5</v>
      </c>
      <c r="H169" s="35" t="s">
        <v>59</v>
      </c>
    </row>
    <row r="170" spans="1:8" x14ac:dyDescent="0.25">
      <c r="A170" s="36">
        <v>43055</v>
      </c>
      <c r="B170" s="29">
        <f t="shared" ref="B170" si="22">TRUNC((A170-DATE(YEAR(A170+3-MOD(A170-2,7)),1,MOD(A170-2,7)-9))/7)</f>
        <v>46</v>
      </c>
      <c r="C170" s="30">
        <v>0.8125</v>
      </c>
      <c r="D170" s="31">
        <v>0.97916666666666663</v>
      </c>
      <c r="E170" s="32">
        <v>0</v>
      </c>
      <c r="F170" s="32">
        <f t="shared" ref="F170" si="23">G170-E170</f>
        <v>4</v>
      </c>
      <c r="G170" s="33">
        <f t="shared" si="13"/>
        <v>4</v>
      </c>
      <c r="H170" s="35" t="s">
        <v>59</v>
      </c>
    </row>
    <row r="171" spans="1:8" x14ac:dyDescent="0.25">
      <c r="A171" s="36">
        <v>43056</v>
      </c>
      <c r="B171" s="29">
        <f t="shared" si="11"/>
        <v>46</v>
      </c>
      <c r="C171" s="30">
        <v>0.3263888888888889</v>
      </c>
      <c r="D171" s="31">
        <v>0.44097222222222227</v>
      </c>
      <c r="E171" s="32">
        <v>2.75</v>
      </c>
      <c r="F171" s="32">
        <f t="shared" si="12"/>
        <v>0</v>
      </c>
      <c r="G171" s="33">
        <f t="shared" si="13"/>
        <v>2.75</v>
      </c>
      <c r="H171" s="40" t="s">
        <v>135</v>
      </c>
    </row>
    <row r="172" spans="1:8" x14ac:dyDescent="0.25">
      <c r="A172" s="36">
        <v>43056</v>
      </c>
      <c r="B172" s="29">
        <f t="shared" si="11"/>
        <v>46</v>
      </c>
      <c r="C172" s="30">
        <v>0.44097222222222227</v>
      </c>
      <c r="D172" s="31">
        <v>0.47569444444444442</v>
      </c>
      <c r="E172" s="32">
        <v>0</v>
      </c>
      <c r="F172" s="32">
        <f t="shared" si="12"/>
        <v>0.83333333333333337</v>
      </c>
      <c r="G172" s="33">
        <f t="shared" si="13"/>
        <v>0.83333333333333337</v>
      </c>
      <c r="H172" s="40" t="s">
        <v>135</v>
      </c>
    </row>
    <row r="173" spans="1:8" x14ac:dyDescent="0.25">
      <c r="A173" s="36">
        <v>43056</v>
      </c>
      <c r="B173" s="29">
        <f t="shared" si="11"/>
        <v>46</v>
      </c>
      <c r="C173" s="30">
        <v>0.47916666666666669</v>
      </c>
      <c r="D173" s="31">
        <v>0.54861111111111105</v>
      </c>
      <c r="E173" s="32">
        <v>1.67</v>
      </c>
      <c r="F173" s="32">
        <f t="shared" si="12"/>
        <v>-3.3333333333334103E-3</v>
      </c>
      <c r="G173" s="33">
        <f t="shared" si="13"/>
        <v>1.6666666666666665</v>
      </c>
      <c r="H173" s="40" t="s">
        <v>135</v>
      </c>
    </row>
    <row r="174" spans="1:8" x14ac:dyDescent="0.25">
      <c r="A174" s="36">
        <v>43056</v>
      </c>
      <c r="B174" s="29">
        <f t="shared" si="11"/>
        <v>46</v>
      </c>
      <c r="C174" s="30">
        <v>0.54861111111111105</v>
      </c>
      <c r="D174" s="31">
        <v>0.69097222222222221</v>
      </c>
      <c r="E174" s="32">
        <v>0</v>
      </c>
      <c r="F174" s="32">
        <f t="shared" si="12"/>
        <v>3.4166666666666665</v>
      </c>
      <c r="G174" s="33">
        <f t="shared" si="13"/>
        <v>3.4166666666666665</v>
      </c>
      <c r="H174" s="40" t="s">
        <v>135</v>
      </c>
    </row>
    <row r="175" spans="1:8" x14ac:dyDescent="0.25">
      <c r="A175" s="36">
        <v>43056</v>
      </c>
      <c r="B175" s="29">
        <f t="shared" ref="B175:B182" si="24">TRUNC((A175-DATE(YEAR(A175+3-MOD(A175-2,7)),1,MOD(A175-2,7)-9))/7)</f>
        <v>46</v>
      </c>
      <c r="C175" s="30">
        <v>0.91666666666666663</v>
      </c>
      <c r="D175" s="31">
        <v>0.96527777777777779</v>
      </c>
      <c r="E175" s="32">
        <v>0</v>
      </c>
      <c r="F175" s="32">
        <f t="shared" ref="F175:F177" si="25">G175-E175</f>
        <v>1.1666666666666667</v>
      </c>
      <c r="G175" s="33">
        <f t="shared" si="13"/>
        <v>1.1666666666666667</v>
      </c>
      <c r="H175" s="40" t="s">
        <v>146</v>
      </c>
    </row>
    <row r="176" spans="1:8" x14ac:dyDescent="0.25">
      <c r="A176" s="36">
        <v>43057</v>
      </c>
      <c r="B176" s="29">
        <f t="shared" si="24"/>
        <v>46</v>
      </c>
      <c r="C176" s="30">
        <v>0.3263888888888889</v>
      </c>
      <c r="D176" s="31">
        <v>0.44097222222222227</v>
      </c>
      <c r="E176" s="32">
        <v>0</v>
      </c>
      <c r="F176" s="32">
        <v>2.75</v>
      </c>
      <c r="G176" s="33">
        <f t="shared" si="13"/>
        <v>2.75</v>
      </c>
      <c r="H176" s="40" t="s">
        <v>135</v>
      </c>
    </row>
    <row r="177" spans="1:8" x14ac:dyDescent="0.25">
      <c r="A177" s="36">
        <v>43057</v>
      </c>
      <c r="B177" s="29">
        <f t="shared" si="24"/>
        <v>46</v>
      </c>
      <c r="C177" s="30">
        <v>0.44097222222222227</v>
      </c>
      <c r="D177" s="31">
        <v>0.47569444444444442</v>
      </c>
      <c r="E177" s="32">
        <v>0</v>
      </c>
      <c r="F177" s="32">
        <f t="shared" si="25"/>
        <v>0.83333333333333337</v>
      </c>
      <c r="G177" s="33">
        <f t="shared" si="13"/>
        <v>0.83333333333333337</v>
      </c>
      <c r="H177" s="40" t="s">
        <v>135</v>
      </c>
    </row>
    <row r="178" spans="1:8" x14ac:dyDescent="0.25">
      <c r="A178" s="36">
        <v>43057</v>
      </c>
      <c r="B178" s="29">
        <f t="shared" si="24"/>
        <v>46</v>
      </c>
      <c r="C178" s="30">
        <v>0.47916666666666669</v>
      </c>
      <c r="D178" s="31">
        <v>0.52083333333333337</v>
      </c>
      <c r="E178" s="32">
        <v>0</v>
      </c>
      <c r="F178" s="32">
        <v>1</v>
      </c>
      <c r="G178" s="33">
        <f t="shared" si="13"/>
        <v>1</v>
      </c>
      <c r="H178" s="40" t="s">
        <v>135</v>
      </c>
    </row>
    <row r="179" spans="1:8" x14ac:dyDescent="0.25">
      <c r="A179" s="36">
        <v>43063</v>
      </c>
      <c r="B179" s="29">
        <f t="shared" si="24"/>
        <v>47</v>
      </c>
      <c r="C179" s="30">
        <v>0.3263888888888889</v>
      </c>
      <c r="D179" s="31">
        <v>0.44097222222222227</v>
      </c>
      <c r="E179" s="32">
        <v>2.75</v>
      </c>
      <c r="F179" s="32">
        <f t="shared" ref="F179:F182" si="26">G179-E179</f>
        <v>0</v>
      </c>
      <c r="G179" s="33">
        <f t="shared" si="13"/>
        <v>2.75</v>
      </c>
      <c r="H179" s="35" t="s">
        <v>127</v>
      </c>
    </row>
    <row r="180" spans="1:8" x14ac:dyDescent="0.25">
      <c r="A180" s="36">
        <v>43063</v>
      </c>
      <c r="B180" s="29">
        <f t="shared" si="24"/>
        <v>47</v>
      </c>
      <c r="C180" s="30">
        <v>0.44097222222222227</v>
      </c>
      <c r="D180" s="31">
        <v>0.47569444444444442</v>
      </c>
      <c r="E180" s="32">
        <v>0</v>
      </c>
      <c r="F180" s="32">
        <f t="shared" si="26"/>
        <v>0.83333333333333337</v>
      </c>
      <c r="G180" s="33">
        <f t="shared" si="13"/>
        <v>0.83333333333333337</v>
      </c>
      <c r="H180" s="35" t="s">
        <v>127</v>
      </c>
    </row>
    <row r="181" spans="1:8" x14ac:dyDescent="0.25">
      <c r="A181" s="36">
        <v>43063</v>
      </c>
      <c r="B181" s="29">
        <f t="shared" si="24"/>
        <v>47</v>
      </c>
      <c r="C181" s="30">
        <v>0.47916666666666669</v>
      </c>
      <c r="D181" s="31">
        <v>0.54861111111111105</v>
      </c>
      <c r="E181" s="32">
        <v>1.67</v>
      </c>
      <c r="F181" s="32">
        <f t="shared" si="26"/>
        <v>-3.3333333333334103E-3</v>
      </c>
      <c r="G181" s="33">
        <f t="shared" si="13"/>
        <v>1.6666666666666665</v>
      </c>
      <c r="H181" s="35" t="s">
        <v>127</v>
      </c>
    </row>
    <row r="182" spans="1:8" x14ac:dyDescent="0.25">
      <c r="A182" s="36">
        <v>43063</v>
      </c>
      <c r="B182" s="29">
        <f t="shared" si="24"/>
        <v>47</v>
      </c>
      <c r="C182" s="30">
        <v>0.54861111111111105</v>
      </c>
      <c r="D182" s="31">
        <v>0.69097222222222221</v>
      </c>
      <c r="E182" s="32">
        <v>0</v>
      </c>
      <c r="F182" s="32">
        <f t="shared" si="26"/>
        <v>3.4166666666666665</v>
      </c>
      <c r="G182" s="33">
        <f t="shared" si="13"/>
        <v>3.4166666666666665</v>
      </c>
      <c r="H182" s="40" t="s">
        <v>139</v>
      </c>
    </row>
    <row r="183" spans="1:8" x14ac:dyDescent="0.25">
      <c r="A183" s="36">
        <v>43063</v>
      </c>
      <c r="B183" s="29">
        <f t="shared" si="11"/>
        <v>47</v>
      </c>
      <c r="C183" s="30">
        <v>0.83333333333333337</v>
      </c>
      <c r="D183" s="41">
        <v>1</v>
      </c>
      <c r="E183" s="32">
        <v>0</v>
      </c>
      <c r="F183" s="32">
        <f t="shared" si="12"/>
        <v>4</v>
      </c>
      <c r="G183" s="33">
        <f t="shared" si="13"/>
        <v>4</v>
      </c>
      <c r="H183" s="40" t="s">
        <v>139</v>
      </c>
    </row>
    <row r="184" spans="1:8" x14ac:dyDescent="0.25">
      <c r="A184" s="36">
        <v>43064</v>
      </c>
      <c r="B184" s="29">
        <f t="shared" si="11"/>
        <v>47</v>
      </c>
      <c r="C184" s="41">
        <v>1</v>
      </c>
      <c r="D184" s="41">
        <v>1.0833333333333333</v>
      </c>
      <c r="E184" s="32">
        <v>0</v>
      </c>
      <c r="F184" s="32">
        <f t="shared" si="12"/>
        <v>2</v>
      </c>
      <c r="G184" s="33">
        <f t="shared" si="13"/>
        <v>2</v>
      </c>
      <c r="H184" s="40" t="s">
        <v>139</v>
      </c>
    </row>
    <row r="185" spans="1:8" x14ac:dyDescent="0.25">
      <c r="A185" s="36">
        <v>43070</v>
      </c>
      <c r="B185" s="29">
        <f t="shared" si="11"/>
        <v>48</v>
      </c>
      <c r="C185" s="30">
        <v>0.3263888888888889</v>
      </c>
      <c r="D185" s="31">
        <v>0.44097222222222227</v>
      </c>
      <c r="E185" s="32">
        <v>2.75</v>
      </c>
      <c r="F185" s="32">
        <f t="shared" si="12"/>
        <v>0</v>
      </c>
      <c r="G185" s="33">
        <f t="shared" si="13"/>
        <v>2.75</v>
      </c>
      <c r="H185" s="40" t="s">
        <v>139</v>
      </c>
    </row>
    <row r="186" spans="1:8" x14ac:dyDescent="0.25">
      <c r="A186" s="36">
        <v>43070</v>
      </c>
      <c r="B186" s="29">
        <f t="shared" si="11"/>
        <v>48</v>
      </c>
      <c r="C186" s="30">
        <v>0.44097222222222227</v>
      </c>
      <c r="D186" s="31">
        <v>0.47569444444444442</v>
      </c>
      <c r="E186" s="32">
        <v>0</v>
      </c>
      <c r="F186" s="32">
        <f t="shared" si="12"/>
        <v>0.83333333333333337</v>
      </c>
      <c r="G186" s="33">
        <f t="shared" si="13"/>
        <v>0.83333333333333337</v>
      </c>
      <c r="H186" s="40" t="s">
        <v>139</v>
      </c>
    </row>
    <row r="187" spans="1:8" x14ac:dyDescent="0.25">
      <c r="A187" s="36">
        <v>43070</v>
      </c>
      <c r="B187" s="29">
        <f t="shared" si="11"/>
        <v>48</v>
      </c>
      <c r="C187" s="30">
        <v>0.47916666666666669</v>
      </c>
      <c r="D187" s="31">
        <v>0.54861111111111105</v>
      </c>
      <c r="E187" s="32">
        <v>1.67</v>
      </c>
      <c r="F187" s="32">
        <f t="shared" si="12"/>
        <v>-3.3333333333334103E-3</v>
      </c>
      <c r="G187" s="33">
        <f t="shared" si="13"/>
        <v>1.6666666666666665</v>
      </c>
      <c r="H187" s="40" t="s">
        <v>144</v>
      </c>
    </row>
    <row r="188" spans="1:8" x14ac:dyDescent="0.25">
      <c r="A188" s="36">
        <v>43070</v>
      </c>
      <c r="B188" s="29">
        <f t="shared" si="11"/>
        <v>48</v>
      </c>
      <c r="C188" s="30">
        <v>0.54861111111111105</v>
      </c>
      <c r="D188" s="31">
        <v>0.60416666666666663</v>
      </c>
      <c r="E188" s="32">
        <v>0</v>
      </c>
      <c r="F188" s="32">
        <f t="shared" si="12"/>
        <v>1.3333333333333333</v>
      </c>
      <c r="G188" s="33">
        <f t="shared" si="13"/>
        <v>1.3333333333333333</v>
      </c>
      <c r="H188" s="40" t="s">
        <v>144</v>
      </c>
    </row>
    <row r="189" spans="1:8" x14ac:dyDescent="0.25">
      <c r="A189" s="36">
        <v>43070</v>
      </c>
      <c r="B189" s="29">
        <f t="shared" ref="B189" si="27">TRUNC((A189-DATE(YEAR(A189+3-MOD(A189-2,7)),1,MOD(A189-2,7)-9))/7)</f>
        <v>48</v>
      </c>
      <c r="C189" s="30">
        <v>0.875</v>
      </c>
      <c r="D189" s="41">
        <v>1</v>
      </c>
      <c r="E189" s="32">
        <v>0</v>
      </c>
      <c r="F189" s="32">
        <f t="shared" ref="F189" si="28">G189-E189</f>
        <v>3</v>
      </c>
      <c r="G189" s="33">
        <f t="shared" si="13"/>
        <v>3</v>
      </c>
      <c r="H189" s="40" t="s">
        <v>139</v>
      </c>
    </row>
    <row r="190" spans="1:8" x14ac:dyDescent="0.25">
      <c r="A190" s="36">
        <v>43071</v>
      </c>
      <c r="B190" s="29">
        <f t="shared" si="11"/>
        <v>48</v>
      </c>
      <c r="C190" s="41">
        <v>1</v>
      </c>
      <c r="D190" s="41">
        <v>1.0729166666666667</v>
      </c>
      <c r="E190" s="32">
        <v>0</v>
      </c>
      <c r="F190" s="32">
        <f t="shared" si="12"/>
        <v>1.75</v>
      </c>
      <c r="G190" s="33">
        <f t="shared" si="13"/>
        <v>1.75</v>
      </c>
      <c r="H190" s="40" t="s">
        <v>145</v>
      </c>
    </row>
    <row r="191" spans="1:8" x14ac:dyDescent="0.25">
      <c r="A191" s="36">
        <v>43074</v>
      </c>
      <c r="B191" s="29">
        <f t="shared" si="11"/>
        <v>49</v>
      </c>
      <c r="C191" s="30">
        <v>0.77083333333333337</v>
      </c>
      <c r="D191" s="31">
        <v>0.83333333333333337</v>
      </c>
      <c r="E191" s="32">
        <v>0</v>
      </c>
      <c r="F191" s="32">
        <f t="shared" si="12"/>
        <v>1.5</v>
      </c>
      <c r="G191" s="33">
        <f t="shared" si="13"/>
        <v>1.5</v>
      </c>
      <c r="H191" s="40" t="s">
        <v>146</v>
      </c>
    </row>
    <row r="192" spans="1:8" x14ac:dyDescent="0.25">
      <c r="A192" s="36">
        <v>43084</v>
      </c>
      <c r="B192" s="29">
        <f t="shared" ref="B192:B195" si="29">TRUNC((A192-DATE(YEAR(A192+3-MOD(A192-2,7)),1,MOD(A192-2,7)-9))/7)</f>
        <v>50</v>
      </c>
      <c r="C192" s="30">
        <v>0.3263888888888889</v>
      </c>
      <c r="D192" s="31">
        <v>0.44097222222222227</v>
      </c>
      <c r="E192" s="32">
        <v>2.75</v>
      </c>
      <c r="F192" s="32">
        <f t="shared" ref="F192:F195" si="30">G192-E192</f>
        <v>0</v>
      </c>
      <c r="G192" s="33">
        <f t="shared" si="13"/>
        <v>2.75</v>
      </c>
      <c r="H192" s="40" t="s">
        <v>105</v>
      </c>
    </row>
    <row r="193" spans="1:8" x14ac:dyDescent="0.25">
      <c r="A193" s="36">
        <v>43084</v>
      </c>
      <c r="B193" s="29">
        <f t="shared" si="29"/>
        <v>50</v>
      </c>
      <c r="C193" s="30">
        <v>0.44097222222222227</v>
      </c>
      <c r="D193" s="31">
        <v>0.47569444444444442</v>
      </c>
      <c r="E193" s="32">
        <v>0</v>
      </c>
      <c r="F193" s="32">
        <f t="shared" si="30"/>
        <v>0.83333333333333337</v>
      </c>
      <c r="G193" s="33">
        <f t="shared" si="13"/>
        <v>0.83333333333333337</v>
      </c>
      <c r="H193" s="40" t="s">
        <v>105</v>
      </c>
    </row>
    <row r="194" spans="1:8" x14ac:dyDescent="0.25">
      <c r="A194" s="36">
        <v>43084</v>
      </c>
      <c r="B194" s="29">
        <f t="shared" si="29"/>
        <v>50</v>
      </c>
      <c r="C194" s="30">
        <v>0.47916666666666669</v>
      </c>
      <c r="D194" s="31">
        <v>0.54861111111111105</v>
      </c>
      <c r="E194" s="32">
        <v>1.67</v>
      </c>
      <c r="F194" s="32">
        <f t="shared" si="30"/>
        <v>-3.3333333333334103E-3</v>
      </c>
      <c r="G194" s="33">
        <f t="shared" si="13"/>
        <v>1.6666666666666665</v>
      </c>
      <c r="H194" s="40" t="s">
        <v>105</v>
      </c>
    </row>
    <row r="195" spans="1:8" x14ac:dyDescent="0.25">
      <c r="A195" s="36">
        <v>43084</v>
      </c>
      <c r="B195" s="29">
        <f t="shared" si="29"/>
        <v>50</v>
      </c>
      <c r="C195" s="30">
        <v>0.54861111111111105</v>
      </c>
      <c r="D195" s="31">
        <v>0.60972222222222217</v>
      </c>
      <c r="E195" s="32">
        <v>0</v>
      </c>
      <c r="F195" s="32">
        <f t="shared" si="30"/>
        <v>1.4666666666666668</v>
      </c>
      <c r="G195" s="33">
        <f t="shared" si="13"/>
        <v>1.4666666666666668</v>
      </c>
      <c r="H195" s="40" t="s">
        <v>105</v>
      </c>
    </row>
    <row r="196" spans="1:8" x14ac:dyDescent="0.25">
      <c r="A196" s="36">
        <v>43084</v>
      </c>
      <c r="B196" s="29">
        <f t="shared" si="11"/>
        <v>50</v>
      </c>
      <c r="C196" s="30">
        <v>0.91666666666666663</v>
      </c>
      <c r="D196" s="31">
        <v>1</v>
      </c>
      <c r="E196" s="32">
        <v>0</v>
      </c>
      <c r="F196" s="32">
        <f t="shared" si="12"/>
        <v>2</v>
      </c>
      <c r="G196" s="33">
        <f t="shared" si="13"/>
        <v>2</v>
      </c>
      <c r="H196" s="40" t="s">
        <v>105</v>
      </c>
    </row>
    <row r="197" spans="1:8" x14ac:dyDescent="0.25">
      <c r="A197" s="36">
        <v>43091</v>
      </c>
      <c r="B197" s="29">
        <f t="shared" si="11"/>
        <v>51</v>
      </c>
      <c r="C197" s="30">
        <v>0.3263888888888889</v>
      </c>
      <c r="D197" s="31">
        <v>0.44097222222222227</v>
      </c>
      <c r="E197" s="32">
        <v>2.75</v>
      </c>
      <c r="F197" s="32">
        <f t="shared" si="12"/>
        <v>0</v>
      </c>
      <c r="G197" s="33">
        <f t="shared" si="13"/>
        <v>2.75</v>
      </c>
      <c r="H197" s="40" t="s">
        <v>131</v>
      </c>
    </row>
    <row r="198" spans="1:8" x14ac:dyDescent="0.25">
      <c r="A198" s="36">
        <v>43091</v>
      </c>
      <c r="B198" s="29">
        <f t="shared" si="11"/>
        <v>51</v>
      </c>
      <c r="C198" s="30">
        <v>0.44097222222222227</v>
      </c>
      <c r="D198" s="31">
        <v>0.47569444444444442</v>
      </c>
      <c r="E198" s="32">
        <v>0</v>
      </c>
      <c r="F198" s="32">
        <f t="shared" si="12"/>
        <v>0.83333333333333337</v>
      </c>
      <c r="G198" s="33">
        <f t="shared" si="13"/>
        <v>0.83333333333333337</v>
      </c>
      <c r="H198" s="40" t="s">
        <v>147</v>
      </c>
    </row>
    <row r="199" spans="1:8" x14ac:dyDescent="0.25">
      <c r="A199" s="36">
        <v>43091</v>
      </c>
      <c r="B199" s="29">
        <f t="shared" ref="B199:B200" si="31">TRUNC((A199-DATE(YEAR(A199+3-MOD(A199-2,7)),1,MOD(A199-2,7)-9))/7)</f>
        <v>51</v>
      </c>
      <c r="C199" s="30">
        <v>0.47916666666666669</v>
      </c>
      <c r="D199" s="31">
        <v>0.54861111111111105</v>
      </c>
      <c r="E199" s="32">
        <v>1.67</v>
      </c>
      <c r="F199" s="32">
        <f t="shared" ref="F199:F200" si="32">G199-E199</f>
        <v>-3.3333333333334103E-3</v>
      </c>
      <c r="G199" s="33">
        <f t="shared" ref="G199:G201" si="33">HOUR($D199-$C199)+MINUTE($D199-$C199)/60</f>
        <v>1.6666666666666665</v>
      </c>
      <c r="H199" s="40" t="s">
        <v>149</v>
      </c>
    </row>
    <row r="200" spans="1:8" x14ac:dyDescent="0.25">
      <c r="A200" s="36">
        <v>43091</v>
      </c>
      <c r="B200" s="29">
        <f t="shared" si="31"/>
        <v>51</v>
      </c>
      <c r="C200" s="30">
        <v>0.54861111111111105</v>
      </c>
      <c r="D200" s="31">
        <v>0.61805555555555558</v>
      </c>
      <c r="E200" s="32">
        <v>0</v>
      </c>
      <c r="F200" s="32">
        <f t="shared" si="32"/>
        <v>1.6666666666666665</v>
      </c>
      <c r="G200" s="33">
        <f t="shared" si="33"/>
        <v>1.6666666666666665</v>
      </c>
      <c r="H200" s="40" t="s">
        <v>149</v>
      </c>
    </row>
    <row r="201" spans="1:8" x14ac:dyDescent="0.25">
      <c r="A201" s="36">
        <v>43092</v>
      </c>
      <c r="B201" s="29">
        <f t="shared" ref="B201" si="34">TRUNC((A201-DATE(YEAR(A201+3-MOD(A201-2,7)),1,MOD(A201-2,7)-9))/7)</f>
        <v>51</v>
      </c>
      <c r="C201" s="30">
        <v>0.89930555555555547</v>
      </c>
      <c r="D201" s="31">
        <v>0.94513888888888886</v>
      </c>
      <c r="E201" s="32">
        <v>0</v>
      </c>
      <c r="F201" s="32">
        <f t="shared" ref="F201" si="35">G201-E201</f>
        <v>1.1000000000000001</v>
      </c>
      <c r="G201" s="33">
        <f t="shared" si="33"/>
        <v>1.1000000000000001</v>
      </c>
      <c r="H201" s="40" t="s">
        <v>148</v>
      </c>
    </row>
    <row r="202" spans="1:8" x14ac:dyDescent="0.25">
      <c r="A202" s="36">
        <v>43095</v>
      </c>
      <c r="B202" s="29">
        <f t="shared" ref="B202:B203" si="36">TRUNC((A202-DATE(YEAR(A202+3-MOD(A202-2,7)),1,MOD(A202-2,7)-9))/7)</f>
        <v>52</v>
      </c>
      <c r="C202" s="30">
        <v>0.83333333333333337</v>
      </c>
      <c r="D202" s="31">
        <v>1</v>
      </c>
      <c r="E202" s="32">
        <v>0</v>
      </c>
      <c r="F202" s="32">
        <f t="shared" ref="F202:F204" si="37">G202-E202</f>
        <v>4</v>
      </c>
      <c r="G202" s="33">
        <f t="shared" ref="G202:G261" si="38">HOUR($D202-$C202)+MINUTE($D202-$C202)/60</f>
        <v>4</v>
      </c>
      <c r="H202" s="40" t="s">
        <v>149</v>
      </c>
    </row>
    <row r="203" spans="1:8" x14ac:dyDescent="0.25">
      <c r="A203" s="36">
        <v>43096</v>
      </c>
      <c r="B203" s="29">
        <f t="shared" si="36"/>
        <v>52</v>
      </c>
      <c r="C203" s="30">
        <v>0.45833333333333331</v>
      </c>
      <c r="D203" s="31">
        <v>0.52083333333333337</v>
      </c>
      <c r="E203" s="32">
        <v>0</v>
      </c>
      <c r="F203" s="32">
        <f t="shared" si="37"/>
        <v>1.5</v>
      </c>
      <c r="G203" s="33">
        <f t="shared" si="38"/>
        <v>1.5</v>
      </c>
      <c r="H203" s="40" t="s">
        <v>150</v>
      </c>
    </row>
    <row r="204" spans="1:8" x14ac:dyDescent="0.25">
      <c r="A204" s="36">
        <v>43096</v>
      </c>
      <c r="B204" s="29">
        <f t="shared" ref="B204:B267" si="39">TRUNC((A204-DATE(YEAR(A204+3-MOD(A204-2,7)),1,MOD(A204-2,7)-9))/7)</f>
        <v>52</v>
      </c>
      <c r="C204" s="30">
        <v>0.72222222222222221</v>
      </c>
      <c r="D204" s="31">
        <v>0.85416666666666663</v>
      </c>
      <c r="E204" s="32">
        <v>0</v>
      </c>
      <c r="F204" s="32">
        <f t="shared" si="37"/>
        <v>3.1666666666666665</v>
      </c>
      <c r="G204" s="33">
        <f t="shared" si="38"/>
        <v>3.1666666666666665</v>
      </c>
      <c r="H204" s="40" t="s">
        <v>149</v>
      </c>
    </row>
    <row r="205" spans="1:8" x14ac:dyDescent="0.25">
      <c r="A205" s="36">
        <v>43096</v>
      </c>
      <c r="B205" s="29">
        <f t="shared" si="39"/>
        <v>52</v>
      </c>
      <c r="C205" s="30">
        <v>0.89583333333333337</v>
      </c>
      <c r="D205" s="31">
        <v>1</v>
      </c>
      <c r="E205" s="32">
        <v>0</v>
      </c>
      <c r="F205" s="32">
        <f t="shared" ref="F205:F268" si="40">G205-E205</f>
        <v>2.5</v>
      </c>
      <c r="G205" s="33">
        <f t="shared" si="38"/>
        <v>2.5</v>
      </c>
      <c r="H205" s="40" t="s">
        <v>149</v>
      </c>
    </row>
    <row r="206" spans="1:8" x14ac:dyDescent="0.25">
      <c r="A206" s="36"/>
      <c r="B206" s="29" t="e">
        <f t="shared" si="39"/>
        <v>#NUM!</v>
      </c>
      <c r="C206" s="30"/>
      <c r="D206" s="31"/>
      <c r="E206" s="32">
        <v>0</v>
      </c>
      <c r="F206" s="32">
        <f t="shared" si="40"/>
        <v>0</v>
      </c>
      <c r="G206" s="33">
        <f t="shared" si="38"/>
        <v>0</v>
      </c>
      <c r="H206" s="35"/>
    </row>
    <row r="207" spans="1:8" x14ac:dyDescent="0.25">
      <c r="A207" s="36"/>
      <c r="B207" s="29" t="e">
        <f t="shared" si="39"/>
        <v>#NUM!</v>
      </c>
      <c r="C207" s="30"/>
      <c r="D207" s="31"/>
      <c r="E207" s="32">
        <v>0</v>
      </c>
      <c r="F207" s="32">
        <f t="shared" si="40"/>
        <v>0</v>
      </c>
      <c r="G207" s="33">
        <f t="shared" si="38"/>
        <v>0</v>
      </c>
      <c r="H207" s="35"/>
    </row>
    <row r="208" spans="1:8" x14ac:dyDescent="0.25">
      <c r="A208" s="36"/>
      <c r="B208" s="29" t="e">
        <f t="shared" si="39"/>
        <v>#NUM!</v>
      </c>
      <c r="C208" s="30"/>
      <c r="D208" s="31"/>
      <c r="E208" s="32">
        <v>0</v>
      </c>
      <c r="F208" s="32">
        <f t="shared" si="40"/>
        <v>0</v>
      </c>
      <c r="G208" s="33">
        <f t="shared" si="38"/>
        <v>0</v>
      </c>
      <c r="H208" s="35"/>
    </row>
    <row r="209" spans="1:8" x14ac:dyDescent="0.25">
      <c r="A209" s="36"/>
      <c r="B209" s="29" t="e">
        <f t="shared" si="39"/>
        <v>#NUM!</v>
      </c>
      <c r="C209" s="30"/>
      <c r="D209" s="31"/>
      <c r="E209" s="32">
        <v>0</v>
      </c>
      <c r="F209" s="32">
        <f t="shared" si="40"/>
        <v>0</v>
      </c>
      <c r="G209" s="33">
        <f t="shared" si="38"/>
        <v>0</v>
      </c>
      <c r="H209" s="35"/>
    </row>
    <row r="210" spans="1:8" x14ac:dyDescent="0.25">
      <c r="A210" s="36"/>
      <c r="B210" s="29" t="e">
        <f t="shared" si="39"/>
        <v>#NUM!</v>
      </c>
      <c r="C210" s="30"/>
      <c r="D210" s="31"/>
      <c r="E210" s="32">
        <v>0</v>
      </c>
      <c r="F210" s="32">
        <f t="shared" si="40"/>
        <v>0</v>
      </c>
      <c r="G210" s="33">
        <f t="shared" si="38"/>
        <v>0</v>
      </c>
      <c r="H210" s="35"/>
    </row>
    <row r="211" spans="1:8" x14ac:dyDescent="0.25">
      <c r="A211" s="36"/>
      <c r="B211" s="29" t="e">
        <f t="shared" si="39"/>
        <v>#NUM!</v>
      </c>
      <c r="C211" s="30"/>
      <c r="D211" s="31"/>
      <c r="E211" s="32">
        <v>0</v>
      </c>
      <c r="F211" s="32">
        <f t="shared" si="40"/>
        <v>0</v>
      </c>
      <c r="G211" s="33">
        <f t="shared" si="38"/>
        <v>0</v>
      </c>
      <c r="H211" s="35"/>
    </row>
    <row r="212" spans="1:8" x14ac:dyDescent="0.25">
      <c r="A212" s="36"/>
      <c r="B212" s="29" t="e">
        <f t="shared" si="39"/>
        <v>#NUM!</v>
      </c>
      <c r="C212" s="30"/>
      <c r="D212" s="31"/>
      <c r="E212" s="32">
        <v>0</v>
      </c>
      <c r="F212" s="32">
        <f t="shared" si="40"/>
        <v>0</v>
      </c>
      <c r="G212" s="33">
        <f t="shared" si="38"/>
        <v>0</v>
      </c>
      <c r="H212" s="35"/>
    </row>
    <row r="213" spans="1:8" x14ac:dyDescent="0.25">
      <c r="A213" s="36"/>
      <c r="B213" s="29" t="e">
        <f t="shared" si="39"/>
        <v>#NUM!</v>
      </c>
      <c r="C213" s="30"/>
      <c r="D213" s="31"/>
      <c r="E213" s="32">
        <v>0</v>
      </c>
      <c r="F213" s="32">
        <f t="shared" si="40"/>
        <v>0</v>
      </c>
      <c r="G213" s="33">
        <f t="shared" si="38"/>
        <v>0</v>
      </c>
      <c r="H213" s="35"/>
    </row>
    <row r="214" spans="1:8" x14ac:dyDescent="0.25">
      <c r="A214" s="36"/>
      <c r="B214" s="29" t="e">
        <f t="shared" si="39"/>
        <v>#NUM!</v>
      </c>
      <c r="C214" s="30"/>
      <c r="D214" s="31"/>
      <c r="E214" s="32">
        <v>0</v>
      </c>
      <c r="F214" s="32">
        <f t="shared" si="40"/>
        <v>0</v>
      </c>
      <c r="G214" s="33">
        <f t="shared" si="38"/>
        <v>0</v>
      </c>
      <c r="H214" s="35"/>
    </row>
    <row r="215" spans="1:8" x14ac:dyDescent="0.25">
      <c r="A215" s="36"/>
      <c r="B215" s="29" t="e">
        <f t="shared" si="39"/>
        <v>#NUM!</v>
      </c>
      <c r="C215" s="30"/>
      <c r="D215" s="31"/>
      <c r="E215" s="32">
        <v>0</v>
      </c>
      <c r="F215" s="32">
        <f t="shared" si="40"/>
        <v>0</v>
      </c>
      <c r="G215" s="33">
        <f t="shared" si="38"/>
        <v>0</v>
      </c>
      <c r="H215" s="35"/>
    </row>
    <row r="216" spans="1:8" x14ac:dyDescent="0.25">
      <c r="A216" s="36"/>
      <c r="B216" s="29" t="e">
        <f t="shared" si="39"/>
        <v>#NUM!</v>
      </c>
      <c r="C216" s="30"/>
      <c r="D216" s="31"/>
      <c r="E216" s="32">
        <v>0</v>
      </c>
      <c r="F216" s="32">
        <f t="shared" si="40"/>
        <v>0</v>
      </c>
      <c r="G216" s="33">
        <f t="shared" si="38"/>
        <v>0</v>
      </c>
      <c r="H216" s="35"/>
    </row>
    <row r="217" spans="1:8" x14ac:dyDescent="0.25">
      <c r="A217" s="36"/>
      <c r="B217" s="29" t="e">
        <f t="shared" si="39"/>
        <v>#NUM!</v>
      </c>
      <c r="C217" s="30"/>
      <c r="D217" s="31"/>
      <c r="E217" s="32">
        <v>0</v>
      </c>
      <c r="F217" s="32">
        <f t="shared" si="40"/>
        <v>0</v>
      </c>
      <c r="G217" s="33">
        <f t="shared" si="38"/>
        <v>0</v>
      </c>
      <c r="H217" s="35"/>
    </row>
    <row r="218" spans="1:8" x14ac:dyDescent="0.25">
      <c r="A218" s="36"/>
      <c r="B218" s="29" t="e">
        <f t="shared" si="39"/>
        <v>#NUM!</v>
      </c>
      <c r="C218" s="30"/>
      <c r="D218" s="31"/>
      <c r="E218" s="32">
        <v>0</v>
      </c>
      <c r="F218" s="32">
        <f t="shared" si="40"/>
        <v>0</v>
      </c>
      <c r="G218" s="33">
        <f t="shared" si="38"/>
        <v>0</v>
      </c>
      <c r="H218" s="35"/>
    </row>
    <row r="219" spans="1:8" x14ac:dyDescent="0.25">
      <c r="A219" s="36"/>
      <c r="B219" s="29" t="e">
        <f t="shared" si="39"/>
        <v>#NUM!</v>
      </c>
      <c r="C219" s="30"/>
      <c r="D219" s="31"/>
      <c r="E219" s="32">
        <v>0</v>
      </c>
      <c r="F219" s="32">
        <f t="shared" si="40"/>
        <v>0</v>
      </c>
      <c r="G219" s="33">
        <f t="shared" si="38"/>
        <v>0</v>
      </c>
      <c r="H219" s="35"/>
    </row>
    <row r="220" spans="1:8" x14ac:dyDescent="0.25">
      <c r="A220" s="36"/>
      <c r="B220" s="29" t="e">
        <f t="shared" si="39"/>
        <v>#NUM!</v>
      </c>
      <c r="C220" s="30"/>
      <c r="D220" s="31"/>
      <c r="E220" s="32">
        <v>0</v>
      </c>
      <c r="F220" s="32">
        <f t="shared" si="40"/>
        <v>0</v>
      </c>
      <c r="G220" s="33">
        <f t="shared" si="38"/>
        <v>0</v>
      </c>
      <c r="H220" s="35"/>
    </row>
    <row r="221" spans="1:8" x14ac:dyDescent="0.25">
      <c r="A221" s="36"/>
      <c r="B221" s="29" t="e">
        <f t="shared" si="39"/>
        <v>#NUM!</v>
      </c>
      <c r="C221" s="30"/>
      <c r="D221" s="31"/>
      <c r="E221" s="32">
        <v>0</v>
      </c>
      <c r="F221" s="32">
        <f t="shared" si="40"/>
        <v>0</v>
      </c>
      <c r="G221" s="33">
        <f t="shared" si="38"/>
        <v>0</v>
      </c>
      <c r="H221" s="35"/>
    </row>
    <row r="222" spans="1:8" x14ac:dyDescent="0.25">
      <c r="A222" s="36"/>
      <c r="B222" s="29" t="e">
        <f t="shared" si="39"/>
        <v>#NUM!</v>
      </c>
      <c r="C222" s="30"/>
      <c r="D222" s="31"/>
      <c r="E222" s="32">
        <v>0</v>
      </c>
      <c r="F222" s="32">
        <f t="shared" si="40"/>
        <v>0</v>
      </c>
      <c r="G222" s="33">
        <f t="shared" si="38"/>
        <v>0</v>
      </c>
      <c r="H222" s="35"/>
    </row>
    <row r="223" spans="1:8" x14ac:dyDescent="0.25">
      <c r="A223" s="36"/>
      <c r="B223" s="29" t="e">
        <f t="shared" si="39"/>
        <v>#NUM!</v>
      </c>
      <c r="C223" s="30"/>
      <c r="D223" s="31"/>
      <c r="E223" s="32">
        <v>0</v>
      </c>
      <c r="F223" s="32">
        <f t="shared" si="40"/>
        <v>0</v>
      </c>
      <c r="G223" s="33">
        <f t="shared" si="38"/>
        <v>0</v>
      </c>
      <c r="H223" s="35"/>
    </row>
    <row r="224" spans="1:8" x14ac:dyDescent="0.25">
      <c r="A224" s="36"/>
      <c r="B224" s="29" t="e">
        <f t="shared" si="39"/>
        <v>#NUM!</v>
      </c>
      <c r="C224" s="30"/>
      <c r="D224" s="31"/>
      <c r="E224" s="32">
        <v>0</v>
      </c>
      <c r="F224" s="32">
        <f t="shared" si="40"/>
        <v>0</v>
      </c>
      <c r="G224" s="33">
        <f t="shared" si="38"/>
        <v>0</v>
      </c>
      <c r="H224" s="35"/>
    </row>
    <row r="225" spans="1:8" x14ac:dyDescent="0.25">
      <c r="A225" s="36"/>
      <c r="B225" s="29" t="e">
        <f t="shared" si="39"/>
        <v>#NUM!</v>
      </c>
      <c r="C225" s="30"/>
      <c r="D225" s="31"/>
      <c r="E225" s="32">
        <v>0</v>
      </c>
      <c r="F225" s="32">
        <f t="shared" si="40"/>
        <v>0</v>
      </c>
      <c r="G225" s="33">
        <f t="shared" si="38"/>
        <v>0</v>
      </c>
      <c r="H225" s="35"/>
    </row>
    <row r="226" spans="1:8" x14ac:dyDescent="0.25">
      <c r="A226" s="36"/>
      <c r="B226" s="29" t="e">
        <f t="shared" si="39"/>
        <v>#NUM!</v>
      </c>
      <c r="C226" s="30"/>
      <c r="D226" s="31"/>
      <c r="E226" s="32">
        <v>0</v>
      </c>
      <c r="F226" s="32">
        <f t="shared" si="40"/>
        <v>0</v>
      </c>
      <c r="G226" s="33">
        <f t="shared" si="38"/>
        <v>0</v>
      </c>
      <c r="H226" s="35"/>
    </row>
    <row r="227" spans="1:8" x14ac:dyDescent="0.25">
      <c r="A227" s="36"/>
      <c r="B227" s="29" t="e">
        <f t="shared" si="39"/>
        <v>#NUM!</v>
      </c>
      <c r="C227" s="30"/>
      <c r="D227" s="31"/>
      <c r="E227" s="32">
        <v>0</v>
      </c>
      <c r="F227" s="32">
        <f t="shared" si="40"/>
        <v>0</v>
      </c>
      <c r="G227" s="33">
        <f t="shared" si="38"/>
        <v>0</v>
      </c>
      <c r="H227" s="35"/>
    </row>
    <row r="228" spans="1:8" x14ac:dyDescent="0.25">
      <c r="A228" s="36"/>
      <c r="B228" s="29" t="e">
        <f t="shared" si="39"/>
        <v>#NUM!</v>
      </c>
      <c r="C228" s="30"/>
      <c r="D228" s="31"/>
      <c r="E228" s="32">
        <v>0</v>
      </c>
      <c r="F228" s="32">
        <f t="shared" si="40"/>
        <v>0</v>
      </c>
      <c r="G228" s="33">
        <f t="shared" si="38"/>
        <v>0</v>
      </c>
      <c r="H228" s="35"/>
    </row>
    <row r="229" spans="1:8" x14ac:dyDescent="0.25">
      <c r="A229" s="36"/>
      <c r="B229" s="29" t="e">
        <f t="shared" si="39"/>
        <v>#NUM!</v>
      </c>
      <c r="C229" s="30"/>
      <c r="D229" s="31"/>
      <c r="E229" s="32">
        <v>0</v>
      </c>
      <c r="F229" s="32">
        <f t="shared" si="40"/>
        <v>0</v>
      </c>
      <c r="G229" s="33">
        <f t="shared" si="38"/>
        <v>0</v>
      </c>
      <c r="H229" s="35"/>
    </row>
    <row r="230" spans="1:8" x14ac:dyDescent="0.25">
      <c r="A230" s="36"/>
      <c r="B230" s="29" t="e">
        <f t="shared" si="39"/>
        <v>#NUM!</v>
      </c>
      <c r="C230" s="30"/>
      <c r="D230" s="31"/>
      <c r="E230" s="32">
        <v>0</v>
      </c>
      <c r="F230" s="32">
        <f t="shared" si="40"/>
        <v>0</v>
      </c>
      <c r="G230" s="33">
        <f t="shared" si="38"/>
        <v>0</v>
      </c>
      <c r="H230" s="35"/>
    </row>
    <row r="231" spans="1:8" x14ac:dyDescent="0.25">
      <c r="A231" s="36"/>
      <c r="B231" s="29" t="e">
        <f t="shared" si="39"/>
        <v>#NUM!</v>
      </c>
      <c r="C231" s="30"/>
      <c r="D231" s="31"/>
      <c r="E231" s="32">
        <v>0</v>
      </c>
      <c r="F231" s="32">
        <f t="shared" si="40"/>
        <v>0</v>
      </c>
      <c r="G231" s="33">
        <f t="shared" si="38"/>
        <v>0</v>
      </c>
      <c r="H231" s="35"/>
    </row>
    <row r="232" spans="1:8" x14ac:dyDescent="0.25">
      <c r="A232" s="36"/>
      <c r="B232" s="29" t="e">
        <f t="shared" si="39"/>
        <v>#NUM!</v>
      </c>
      <c r="C232" s="30"/>
      <c r="D232" s="31"/>
      <c r="E232" s="32">
        <v>0</v>
      </c>
      <c r="F232" s="32">
        <f t="shared" si="40"/>
        <v>0</v>
      </c>
      <c r="G232" s="33">
        <f t="shared" si="38"/>
        <v>0</v>
      </c>
      <c r="H232" s="35"/>
    </row>
    <row r="233" spans="1:8" x14ac:dyDescent="0.25">
      <c r="A233" s="36"/>
      <c r="B233" s="29" t="e">
        <f t="shared" si="39"/>
        <v>#NUM!</v>
      </c>
      <c r="C233" s="30"/>
      <c r="D233" s="31"/>
      <c r="E233" s="32">
        <v>0</v>
      </c>
      <c r="F233" s="32">
        <f t="shared" si="40"/>
        <v>0</v>
      </c>
      <c r="G233" s="33">
        <f t="shared" si="38"/>
        <v>0</v>
      </c>
      <c r="H233" s="35"/>
    </row>
    <row r="234" spans="1:8" x14ac:dyDescent="0.25">
      <c r="A234" s="36"/>
      <c r="B234" s="29" t="e">
        <f t="shared" si="39"/>
        <v>#NUM!</v>
      </c>
      <c r="C234" s="30"/>
      <c r="D234" s="31"/>
      <c r="E234" s="32">
        <v>0</v>
      </c>
      <c r="F234" s="32">
        <f t="shared" si="40"/>
        <v>0</v>
      </c>
      <c r="G234" s="33">
        <f t="shared" si="38"/>
        <v>0</v>
      </c>
      <c r="H234" s="35"/>
    </row>
    <row r="235" spans="1:8" x14ac:dyDescent="0.25">
      <c r="A235" s="36"/>
      <c r="B235" s="29" t="e">
        <f t="shared" si="39"/>
        <v>#NUM!</v>
      </c>
      <c r="C235" s="30"/>
      <c r="D235" s="31"/>
      <c r="E235" s="32">
        <v>0</v>
      </c>
      <c r="F235" s="32">
        <f t="shared" si="40"/>
        <v>0</v>
      </c>
      <c r="G235" s="33">
        <f t="shared" si="38"/>
        <v>0</v>
      </c>
      <c r="H235" s="35"/>
    </row>
    <row r="236" spans="1:8" x14ac:dyDescent="0.25">
      <c r="A236" s="36"/>
      <c r="B236" s="29" t="e">
        <f t="shared" si="39"/>
        <v>#NUM!</v>
      </c>
      <c r="C236" s="30"/>
      <c r="D236" s="31"/>
      <c r="E236" s="32">
        <v>0</v>
      </c>
      <c r="F236" s="32">
        <f t="shared" si="40"/>
        <v>0</v>
      </c>
      <c r="G236" s="33">
        <f t="shared" si="38"/>
        <v>0</v>
      </c>
      <c r="H236" s="35"/>
    </row>
    <row r="237" spans="1:8" x14ac:dyDescent="0.25">
      <c r="A237" s="36"/>
      <c r="B237" s="29" t="e">
        <f t="shared" si="39"/>
        <v>#NUM!</v>
      </c>
      <c r="C237" s="30"/>
      <c r="D237" s="31"/>
      <c r="E237" s="32">
        <v>0</v>
      </c>
      <c r="F237" s="32">
        <f t="shared" si="40"/>
        <v>0</v>
      </c>
      <c r="G237" s="33">
        <f t="shared" si="38"/>
        <v>0</v>
      </c>
      <c r="H237" s="35"/>
    </row>
    <row r="238" spans="1:8" x14ac:dyDescent="0.25">
      <c r="A238" s="36"/>
      <c r="B238" s="29" t="e">
        <f t="shared" si="39"/>
        <v>#NUM!</v>
      </c>
      <c r="C238" s="30"/>
      <c r="D238" s="31"/>
      <c r="E238" s="32">
        <v>0</v>
      </c>
      <c r="F238" s="32">
        <f t="shared" si="40"/>
        <v>0</v>
      </c>
      <c r="G238" s="33">
        <f t="shared" si="38"/>
        <v>0</v>
      </c>
      <c r="H238" s="35"/>
    </row>
    <row r="239" spans="1:8" x14ac:dyDescent="0.25">
      <c r="A239" s="36"/>
      <c r="B239" s="29" t="e">
        <f t="shared" si="39"/>
        <v>#NUM!</v>
      </c>
      <c r="C239" s="30"/>
      <c r="D239" s="31"/>
      <c r="E239" s="32">
        <v>0</v>
      </c>
      <c r="F239" s="32">
        <f t="shared" si="40"/>
        <v>0</v>
      </c>
      <c r="G239" s="33">
        <f t="shared" si="38"/>
        <v>0</v>
      </c>
      <c r="H239" s="35"/>
    </row>
    <row r="240" spans="1:8" x14ac:dyDescent="0.25">
      <c r="A240" s="36"/>
      <c r="B240" s="29" t="e">
        <f t="shared" si="39"/>
        <v>#NUM!</v>
      </c>
      <c r="C240" s="30"/>
      <c r="D240" s="31"/>
      <c r="E240" s="32">
        <v>0</v>
      </c>
      <c r="F240" s="32">
        <f t="shared" si="40"/>
        <v>0</v>
      </c>
      <c r="G240" s="33">
        <f t="shared" si="38"/>
        <v>0</v>
      </c>
      <c r="H240" s="35"/>
    </row>
    <row r="241" spans="1:8" x14ac:dyDescent="0.25">
      <c r="A241" s="36"/>
      <c r="B241" s="29" t="e">
        <f t="shared" si="39"/>
        <v>#NUM!</v>
      </c>
      <c r="C241" s="30"/>
      <c r="D241" s="31"/>
      <c r="E241" s="32">
        <v>0</v>
      </c>
      <c r="F241" s="32">
        <f t="shared" si="40"/>
        <v>0</v>
      </c>
      <c r="G241" s="33">
        <f t="shared" si="38"/>
        <v>0</v>
      </c>
      <c r="H241" s="35"/>
    </row>
    <row r="242" spans="1:8" x14ac:dyDescent="0.25">
      <c r="A242" s="36"/>
      <c r="B242" s="29" t="e">
        <f t="shared" si="39"/>
        <v>#NUM!</v>
      </c>
      <c r="C242" s="30"/>
      <c r="D242" s="31"/>
      <c r="E242" s="32">
        <v>0</v>
      </c>
      <c r="F242" s="32">
        <f t="shared" si="40"/>
        <v>0</v>
      </c>
      <c r="G242" s="33">
        <f t="shared" si="38"/>
        <v>0</v>
      </c>
      <c r="H242" s="35"/>
    </row>
    <row r="243" spans="1:8" x14ac:dyDescent="0.25">
      <c r="A243" s="36"/>
      <c r="B243" s="29" t="e">
        <f t="shared" si="39"/>
        <v>#NUM!</v>
      </c>
      <c r="C243" s="30"/>
      <c r="D243" s="31"/>
      <c r="E243" s="32">
        <v>0</v>
      </c>
      <c r="F243" s="32">
        <f t="shared" si="40"/>
        <v>0</v>
      </c>
      <c r="G243" s="33">
        <f t="shared" si="38"/>
        <v>0</v>
      </c>
      <c r="H243" s="35"/>
    </row>
    <row r="244" spans="1:8" x14ac:dyDescent="0.25">
      <c r="A244" s="36"/>
      <c r="B244" s="29" t="e">
        <f t="shared" si="39"/>
        <v>#NUM!</v>
      </c>
      <c r="C244" s="30"/>
      <c r="D244" s="31"/>
      <c r="E244" s="32">
        <v>0</v>
      </c>
      <c r="F244" s="32">
        <f t="shared" si="40"/>
        <v>0</v>
      </c>
      <c r="G244" s="33">
        <f t="shared" si="38"/>
        <v>0</v>
      </c>
      <c r="H244" s="35"/>
    </row>
    <row r="245" spans="1:8" x14ac:dyDescent="0.25">
      <c r="A245" s="36"/>
      <c r="B245" s="29" t="e">
        <f t="shared" si="39"/>
        <v>#NUM!</v>
      </c>
      <c r="C245" s="30"/>
      <c r="D245" s="31"/>
      <c r="E245" s="32">
        <v>0</v>
      </c>
      <c r="F245" s="32">
        <f t="shared" si="40"/>
        <v>0</v>
      </c>
      <c r="G245" s="33">
        <f t="shared" si="38"/>
        <v>0</v>
      </c>
      <c r="H245" s="35"/>
    </row>
    <row r="246" spans="1:8" x14ac:dyDescent="0.25">
      <c r="A246" s="36"/>
      <c r="B246" s="29" t="e">
        <f t="shared" si="39"/>
        <v>#NUM!</v>
      </c>
      <c r="C246" s="30"/>
      <c r="D246" s="31"/>
      <c r="E246" s="32">
        <v>0</v>
      </c>
      <c r="F246" s="32">
        <f t="shared" si="40"/>
        <v>0</v>
      </c>
      <c r="G246" s="33">
        <f t="shared" si="38"/>
        <v>0</v>
      </c>
      <c r="H246" s="35"/>
    </row>
    <row r="247" spans="1:8" x14ac:dyDescent="0.25">
      <c r="A247" s="36"/>
      <c r="B247" s="29" t="e">
        <f t="shared" si="39"/>
        <v>#NUM!</v>
      </c>
      <c r="C247" s="30"/>
      <c r="D247" s="31"/>
      <c r="E247" s="32">
        <v>0</v>
      </c>
      <c r="F247" s="32">
        <f t="shared" si="40"/>
        <v>0</v>
      </c>
      <c r="G247" s="33">
        <f t="shared" si="38"/>
        <v>0</v>
      </c>
      <c r="H247" s="35"/>
    </row>
    <row r="248" spans="1:8" x14ac:dyDescent="0.25">
      <c r="A248" s="36"/>
      <c r="B248" s="29" t="e">
        <f t="shared" si="39"/>
        <v>#NUM!</v>
      </c>
      <c r="C248" s="30"/>
      <c r="D248" s="31"/>
      <c r="E248" s="32">
        <v>0</v>
      </c>
      <c r="F248" s="32">
        <f t="shared" si="40"/>
        <v>0</v>
      </c>
      <c r="G248" s="33">
        <f t="shared" si="38"/>
        <v>0</v>
      </c>
      <c r="H248" s="35"/>
    </row>
    <row r="249" spans="1:8" x14ac:dyDescent="0.25">
      <c r="A249" s="36"/>
      <c r="B249" s="29" t="e">
        <f t="shared" si="39"/>
        <v>#NUM!</v>
      </c>
      <c r="C249" s="30"/>
      <c r="D249" s="31"/>
      <c r="E249" s="32">
        <v>0</v>
      </c>
      <c r="F249" s="32">
        <f t="shared" si="40"/>
        <v>0</v>
      </c>
      <c r="G249" s="33">
        <f t="shared" si="38"/>
        <v>0</v>
      </c>
      <c r="H249" s="35"/>
    </row>
    <row r="250" spans="1:8" x14ac:dyDescent="0.25">
      <c r="A250" s="36"/>
      <c r="B250" s="29" t="e">
        <f t="shared" si="39"/>
        <v>#NUM!</v>
      </c>
      <c r="C250" s="30"/>
      <c r="D250" s="31"/>
      <c r="E250" s="32">
        <v>0</v>
      </c>
      <c r="F250" s="32">
        <f t="shared" si="40"/>
        <v>0</v>
      </c>
      <c r="G250" s="33">
        <f t="shared" si="38"/>
        <v>0</v>
      </c>
      <c r="H250" s="35"/>
    </row>
    <row r="251" spans="1:8" x14ac:dyDescent="0.25">
      <c r="A251" s="36"/>
      <c r="B251" s="29" t="e">
        <f t="shared" si="39"/>
        <v>#NUM!</v>
      </c>
      <c r="C251" s="30"/>
      <c r="D251" s="31"/>
      <c r="E251" s="32">
        <v>0</v>
      </c>
      <c r="F251" s="32">
        <f t="shared" si="40"/>
        <v>0</v>
      </c>
      <c r="G251" s="33">
        <f t="shared" si="38"/>
        <v>0</v>
      </c>
      <c r="H251" s="35"/>
    </row>
    <row r="252" spans="1:8" x14ac:dyDescent="0.25">
      <c r="A252" s="36"/>
      <c r="B252" s="29" t="e">
        <f t="shared" si="39"/>
        <v>#NUM!</v>
      </c>
      <c r="C252" s="30"/>
      <c r="D252" s="31"/>
      <c r="E252" s="32">
        <v>0</v>
      </c>
      <c r="F252" s="32">
        <f t="shared" si="40"/>
        <v>0</v>
      </c>
      <c r="G252" s="33">
        <f t="shared" si="38"/>
        <v>0</v>
      </c>
      <c r="H252" s="35"/>
    </row>
    <row r="253" spans="1:8" x14ac:dyDescent="0.25">
      <c r="A253" s="36"/>
      <c r="B253" s="29" t="e">
        <f t="shared" si="39"/>
        <v>#NUM!</v>
      </c>
      <c r="C253" s="30"/>
      <c r="D253" s="31"/>
      <c r="E253" s="32">
        <v>0</v>
      </c>
      <c r="F253" s="32">
        <f t="shared" si="40"/>
        <v>0</v>
      </c>
      <c r="G253" s="33">
        <f t="shared" si="38"/>
        <v>0</v>
      </c>
      <c r="H253" s="35"/>
    </row>
    <row r="254" spans="1:8" x14ac:dyDescent="0.25">
      <c r="A254" s="36"/>
      <c r="B254" s="29" t="e">
        <f t="shared" si="39"/>
        <v>#NUM!</v>
      </c>
      <c r="C254" s="30"/>
      <c r="D254" s="31"/>
      <c r="E254" s="32">
        <v>0</v>
      </c>
      <c r="F254" s="32">
        <f t="shared" si="40"/>
        <v>0</v>
      </c>
      <c r="G254" s="33">
        <f t="shared" si="38"/>
        <v>0</v>
      </c>
      <c r="H254" s="35"/>
    </row>
    <row r="255" spans="1:8" x14ac:dyDescent="0.25">
      <c r="A255" s="36"/>
      <c r="B255" s="29" t="e">
        <f t="shared" si="39"/>
        <v>#NUM!</v>
      </c>
      <c r="C255" s="30"/>
      <c r="D255" s="31"/>
      <c r="E255" s="32">
        <v>0</v>
      </c>
      <c r="F255" s="32">
        <f t="shared" si="40"/>
        <v>0</v>
      </c>
      <c r="G255" s="33">
        <f t="shared" si="38"/>
        <v>0</v>
      </c>
      <c r="H255" s="35"/>
    </row>
    <row r="256" spans="1:8" x14ac:dyDescent="0.25">
      <c r="A256" s="36"/>
      <c r="B256" s="29" t="e">
        <f t="shared" si="39"/>
        <v>#NUM!</v>
      </c>
      <c r="C256" s="30"/>
      <c r="D256" s="31"/>
      <c r="E256" s="32">
        <v>0</v>
      </c>
      <c r="F256" s="32">
        <f t="shared" si="40"/>
        <v>0</v>
      </c>
      <c r="G256" s="33">
        <f t="shared" si="38"/>
        <v>0</v>
      </c>
      <c r="H256" s="35"/>
    </row>
    <row r="257" spans="1:8" x14ac:dyDescent="0.25">
      <c r="A257" s="36"/>
      <c r="B257" s="29" t="e">
        <f t="shared" si="39"/>
        <v>#NUM!</v>
      </c>
      <c r="C257" s="30"/>
      <c r="D257" s="31"/>
      <c r="E257" s="32">
        <v>0</v>
      </c>
      <c r="F257" s="32">
        <f t="shared" si="40"/>
        <v>0</v>
      </c>
      <c r="G257" s="33">
        <f t="shared" si="38"/>
        <v>0</v>
      </c>
      <c r="H257" s="35"/>
    </row>
    <row r="258" spans="1:8" x14ac:dyDescent="0.25">
      <c r="A258" s="36"/>
      <c r="B258" s="29" t="e">
        <f t="shared" si="39"/>
        <v>#NUM!</v>
      </c>
      <c r="C258" s="30"/>
      <c r="D258" s="31"/>
      <c r="E258" s="32">
        <v>0</v>
      </c>
      <c r="F258" s="32">
        <f t="shared" si="40"/>
        <v>0</v>
      </c>
      <c r="G258" s="33">
        <f t="shared" si="38"/>
        <v>0</v>
      </c>
      <c r="H258" s="35"/>
    </row>
    <row r="259" spans="1:8" x14ac:dyDescent="0.25">
      <c r="A259" s="36"/>
      <c r="B259" s="29" t="e">
        <f t="shared" si="39"/>
        <v>#NUM!</v>
      </c>
      <c r="C259" s="30"/>
      <c r="D259" s="31"/>
      <c r="E259" s="32">
        <v>0</v>
      </c>
      <c r="F259" s="32">
        <f t="shared" si="40"/>
        <v>0</v>
      </c>
      <c r="G259" s="33">
        <f t="shared" si="38"/>
        <v>0</v>
      </c>
      <c r="H259" s="35"/>
    </row>
    <row r="260" spans="1:8" x14ac:dyDescent="0.25">
      <c r="A260" s="36"/>
      <c r="B260" s="29" t="e">
        <f t="shared" si="39"/>
        <v>#NUM!</v>
      </c>
      <c r="C260" s="30"/>
      <c r="D260" s="31"/>
      <c r="E260" s="32">
        <v>0</v>
      </c>
      <c r="F260" s="32">
        <f t="shared" si="40"/>
        <v>0</v>
      </c>
      <c r="G260" s="33">
        <f t="shared" si="38"/>
        <v>0</v>
      </c>
      <c r="H260" s="35"/>
    </row>
    <row r="261" spans="1:8" x14ac:dyDescent="0.25">
      <c r="A261" s="36"/>
      <c r="B261" s="29" t="e">
        <f t="shared" si="39"/>
        <v>#NUM!</v>
      </c>
      <c r="C261" s="30"/>
      <c r="D261" s="31"/>
      <c r="E261" s="32">
        <v>0</v>
      </c>
      <c r="F261" s="32">
        <f t="shared" si="40"/>
        <v>0</v>
      </c>
      <c r="G261" s="33">
        <f t="shared" si="38"/>
        <v>0</v>
      </c>
      <c r="H261" s="35"/>
    </row>
    <row r="262" spans="1:8" x14ac:dyDescent="0.25">
      <c r="A262" s="36"/>
      <c r="B262" s="29" t="e">
        <f t="shared" si="39"/>
        <v>#NUM!</v>
      </c>
      <c r="C262" s="30"/>
      <c r="D262" s="31"/>
      <c r="E262" s="32">
        <v>0</v>
      </c>
      <c r="F262" s="32">
        <f t="shared" si="40"/>
        <v>0</v>
      </c>
      <c r="G262" s="33">
        <f t="shared" ref="G262:G298" si="41">HOUR($D262-$C262)+MINUTE($D262-$C262)/60</f>
        <v>0</v>
      </c>
      <c r="H262" s="35"/>
    </row>
    <row r="263" spans="1:8" x14ac:dyDescent="0.25">
      <c r="A263" s="36"/>
      <c r="B263" s="29" t="e">
        <f t="shared" si="39"/>
        <v>#NUM!</v>
      </c>
      <c r="C263" s="30"/>
      <c r="D263" s="31"/>
      <c r="E263" s="32">
        <v>0</v>
      </c>
      <c r="F263" s="32">
        <f t="shared" si="40"/>
        <v>0</v>
      </c>
      <c r="G263" s="33">
        <f t="shared" si="41"/>
        <v>0</v>
      </c>
      <c r="H263" s="35"/>
    </row>
    <row r="264" spans="1:8" x14ac:dyDescent="0.25">
      <c r="A264" s="36"/>
      <c r="B264" s="29" t="e">
        <f t="shared" si="39"/>
        <v>#NUM!</v>
      </c>
      <c r="C264" s="30"/>
      <c r="D264" s="31"/>
      <c r="E264" s="32">
        <v>0</v>
      </c>
      <c r="F264" s="32">
        <f t="shared" si="40"/>
        <v>0</v>
      </c>
      <c r="G264" s="33">
        <f t="shared" si="41"/>
        <v>0</v>
      </c>
      <c r="H264" s="35"/>
    </row>
    <row r="265" spans="1:8" x14ac:dyDescent="0.25">
      <c r="A265" s="36"/>
      <c r="B265" s="29" t="e">
        <f t="shared" si="39"/>
        <v>#NUM!</v>
      </c>
      <c r="C265" s="30"/>
      <c r="D265" s="31"/>
      <c r="E265" s="32">
        <v>0</v>
      </c>
      <c r="F265" s="32">
        <f t="shared" si="40"/>
        <v>0</v>
      </c>
      <c r="G265" s="33">
        <f t="shared" si="41"/>
        <v>0</v>
      </c>
      <c r="H265" s="35"/>
    </row>
    <row r="266" spans="1:8" x14ac:dyDescent="0.25">
      <c r="A266" s="36"/>
      <c r="B266" s="29" t="e">
        <f t="shared" si="39"/>
        <v>#NUM!</v>
      </c>
      <c r="C266" s="30"/>
      <c r="D266" s="31"/>
      <c r="E266" s="32">
        <v>0</v>
      </c>
      <c r="F266" s="32">
        <f t="shared" si="40"/>
        <v>0</v>
      </c>
      <c r="G266" s="33">
        <f t="shared" si="41"/>
        <v>0</v>
      </c>
      <c r="H266" s="35"/>
    </row>
    <row r="267" spans="1:8" x14ac:dyDescent="0.25">
      <c r="A267" s="36"/>
      <c r="B267" s="29" t="e">
        <f t="shared" si="39"/>
        <v>#NUM!</v>
      </c>
      <c r="C267" s="30"/>
      <c r="D267" s="31"/>
      <c r="E267" s="32">
        <v>0</v>
      </c>
      <c r="F267" s="32">
        <f t="shared" si="40"/>
        <v>0</v>
      </c>
      <c r="G267" s="33">
        <f t="shared" si="41"/>
        <v>0</v>
      </c>
      <c r="H267" s="35"/>
    </row>
    <row r="268" spans="1:8" x14ac:dyDescent="0.25">
      <c r="A268" s="36"/>
      <c r="B268" s="29" t="e">
        <f t="shared" ref="B268:B298" si="42">TRUNC((A268-DATE(YEAR(A268+3-MOD(A268-2,7)),1,MOD(A268-2,7)-9))/7)</f>
        <v>#NUM!</v>
      </c>
      <c r="C268" s="30"/>
      <c r="D268" s="31"/>
      <c r="E268" s="32">
        <v>0</v>
      </c>
      <c r="F268" s="32">
        <f t="shared" si="40"/>
        <v>0</v>
      </c>
      <c r="G268" s="33">
        <f t="shared" si="41"/>
        <v>0</v>
      </c>
      <c r="H268" s="35"/>
    </row>
    <row r="269" spans="1:8" x14ac:dyDescent="0.25">
      <c r="A269" s="36"/>
      <c r="B269" s="29" t="e">
        <f t="shared" si="42"/>
        <v>#NUM!</v>
      </c>
      <c r="C269" s="30"/>
      <c r="D269" s="31"/>
      <c r="E269" s="32">
        <v>0</v>
      </c>
      <c r="F269" s="32">
        <f t="shared" ref="F269:F298" si="43">G269-E269</f>
        <v>0</v>
      </c>
      <c r="G269" s="33">
        <f t="shared" si="41"/>
        <v>0</v>
      </c>
      <c r="H269" s="35"/>
    </row>
    <row r="270" spans="1:8" x14ac:dyDescent="0.25">
      <c r="A270" s="36"/>
      <c r="B270" s="29" t="e">
        <f t="shared" si="42"/>
        <v>#NUM!</v>
      </c>
      <c r="C270" s="30"/>
      <c r="D270" s="31"/>
      <c r="E270" s="32">
        <v>0</v>
      </c>
      <c r="F270" s="32">
        <f t="shared" si="43"/>
        <v>0</v>
      </c>
      <c r="G270" s="33">
        <f t="shared" si="41"/>
        <v>0</v>
      </c>
      <c r="H270" s="35"/>
    </row>
    <row r="271" spans="1:8" x14ac:dyDescent="0.25">
      <c r="A271" s="36"/>
      <c r="B271" s="29" t="e">
        <f t="shared" si="42"/>
        <v>#NUM!</v>
      </c>
      <c r="C271" s="30"/>
      <c r="D271" s="31"/>
      <c r="E271" s="32">
        <v>0</v>
      </c>
      <c r="F271" s="32">
        <f t="shared" si="43"/>
        <v>0</v>
      </c>
      <c r="G271" s="33">
        <f t="shared" si="41"/>
        <v>0</v>
      </c>
      <c r="H271" s="35"/>
    </row>
    <row r="272" spans="1:8" x14ac:dyDescent="0.25">
      <c r="A272" s="36"/>
      <c r="B272" s="29" t="e">
        <f t="shared" si="42"/>
        <v>#NUM!</v>
      </c>
      <c r="C272" s="30"/>
      <c r="D272" s="31"/>
      <c r="E272" s="32">
        <v>0</v>
      </c>
      <c r="F272" s="32">
        <f t="shared" si="43"/>
        <v>0</v>
      </c>
      <c r="G272" s="33">
        <f t="shared" si="41"/>
        <v>0</v>
      </c>
      <c r="H272" s="35"/>
    </row>
    <row r="273" spans="1:8" x14ac:dyDescent="0.25">
      <c r="A273" s="36"/>
      <c r="B273" s="29" t="e">
        <f t="shared" si="42"/>
        <v>#NUM!</v>
      </c>
      <c r="C273" s="30"/>
      <c r="D273" s="31"/>
      <c r="E273" s="32">
        <v>0</v>
      </c>
      <c r="F273" s="32">
        <f t="shared" si="43"/>
        <v>0</v>
      </c>
      <c r="G273" s="33">
        <f t="shared" si="41"/>
        <v>0</v>
      </c>
      <c r="H273" s="35"/>
    </row>
    <row r="274" spans="1:8" x14ac:dyDescent="0.25">
      <c r="A274" s="36"/>
      <c r="B274" s="29" t="e">
        <f t="shared" si="42"/>
        <v>#NUM!</v>
      </c>
      <c r="C274" s="30"/>
      <c r="D274" s="31"/>
      <c r="E274" s="32">
        <v>0</v>
      </c>
      <c r="F274" s="32">
        <f t="shared" si="43"/>
        <v>0</v>
      </c>
      <c r="G274" s="33">
        <f t="shared" si="41"/>
        <v>0</v>
      </c>
      <c r="H274" s="35"/>
    </row>
    <row r="275" spans="1:8" x14ac:dyDescent="0.25">
      <c r="A275" s="36"/>
      <c r="B275" s="29" t="e">
        <f t="shared" si="42"/>
        <v>#NUM!</v>
      </c>
      <c r="C275" s="30"/>
      <c r="D275" s="31"/>
      <c r="E275" s="32">
        <v>0</v>
      </c>
      <c r="F275" s="32">
        <f t="shared" si="43"/>
        <v>0</v>
      </c>
      <c r="G275" s="33">
        <f t="shared" si="41"/>
        <v>0</v>
      </c>
      <c r="H275" s="35"/>
    </row>
    <row r="276" spans="1:8" x14ac:dyDescent="0.25">
      <c r="A276" s="36"/>
      <c r="B276" s="29" t="e">
        <f t="shared" si="42"/>
        <v>#NUM!</v>
      </c>
      <c r="C276" s="30"/>
      <c r="D276" s="31"/>
      <c r="E276" s="32">
        <v>0</v>
      </c>
      <c r="F276" s="32">
        <f t="shared" si="43"/>
        <v>0</v>
      </c>
      <c r="G276" s="33">
        <f t="shared" si="41"/>
        <v>0</v>
      </c>
      <c r="H276" s="35"/>
    </row>
    <row r="277" spans="1:8" x14ac:dyDescent="0.25">
      <c r="A277" s="36"/>
      <c r="B277" s="29" t="e">
        <f t="shared" si="42"/>
        <v>#NUM!</v>
      </c>
      <c r="C277" s="30"/>
      <c r="D277" s="31"/>
      <c r="E277" s="32">
        <v>0</v>
      </c>
      <c r="F277" s="32">
        <f t="shared" si="43"/>
        <v>0</v>
      </c>
      <c r="G277" s="33">
        <f t="shared" si="41"/>
        <v>0</v>
      </c>
      <c r="H277" s="35"/>
    </row>
    <row r="278" spans="1:8" x14ac:dyDescent="0.25">
      <c r="A278" s="36"/>
      <c r="B278" s="29" t="e">
        <f t="shared" si="42"/>
        <v>#NUM!</v>
      </c>
      <c r="C278" s="30"/>
      <c r="D278" s="31"/>
      <c r="E278" s="32">
        <v>0</v>
      </c>
      <c r="F278" s="32">
        <f t="shared" si="43"/>
        <v>0</v>
      </c>
      <c r="G278" s="33">
        <f t="shared" si="41"/>
        <v>0</v>
      </c>
      <c r="H278" s="35"/>
    </row>
    <row r="279" spans="1:8" x14ac:dyDescent="0.25">
      <c r="A279" s="36"/>
      <c r="B279" s="29" t="e">
        <f t="shared" si="42"/>
        <v>#NUM!</v>
      </c>
      <c r="C279" s="30"/>
      <c r="D279" s="31"/>
      <c r="E279" s="32">
        <v>0</v>
      </c>
      <c r="F279" s="32">
        <f t="shared" si="43"/>
        <v>0</v>
      </c>
      <c r="G279" s="33">
        <f t="shared" si="41"/>
        <v>0</v>
      </c>
      <c r="H279" s="35"/>
    </row>
    <row r="280" spans="1:8" x14ac:dyDescent="0.25">
      <c r="A280" s="36"/>
      <c r="B280" s="29" t="e">
        <f t="shared" si="42"/>
        <v>#NUM!</v>
      </c>
      <c r="C280" s="30"/>
      <c r="D280" s="31"/>
      <c r="E280" s="32">
        <v>0</v>
      </c>
      <c r="F280" s="32">
        <f t="shared" si="43"/>
        <v>0</v>
      </c>
      <c r="G280" s="33">
        <f t="shared" si="41"/>
        <v>0</v>
      </c>
      <c r="H280" s="35"/>
    </row>
    <row r="281" spans="1:8" x14ac:dyDescent="0.25">
      <c r="A281" s="36"/>
      <c r="B281" s="29" t="e">
        <f t="shared" si="42"/>
        <v>#NUM!</v>
      </c>
      <c r="C281" s="30"/>
      <c r="D281" s="31"/>
      <c r="E281" s="32">
        <v>0</v>
      </c>
      <c r="F281" s="32">
        <f t="shared" si="43"/>
        <v>0</v>
      </c>
      <c r="G281" s="33">
        <f t="shared" si="41"/>
        <v>0</v>
      </c>
      <c r="H281" s="35"/>
    </row>
    <row r="282" spans="1:8" x14ac:dyDescent="0.25">
      <c r="A282" s="36"/>
      <c r="B282" s="29" t="e">
        <f t="shared" si="42"/>
        <v>#NUM!</v>
      </c>
      <c r="C282" s="30"/>
      <c r="D282" s="31"/>
      <c r="E282" s="32">
        <v>0</v>
      </c>
      <c r="F282" s="32">
        <f t="shared" si="43"/>
        <v>0</v>
      </c>
      <c r="G282" s="33">
        <f t="shared" si="41"/>
        <v>0</v>
      </c>
      <c r="H282" s="35"/>
    </row>
    <row r="283" spans="1:8" x14ac:dyDescent="0.25">
      <c r="A283" s="36"/>
      <c r="B283" s="29" t="e">
        <f t="shared" si="42"/>
        <v>#NUM!</v>
      </c>
      <c r="C283" s="30"/>
      <c r="D283" s="31"/>
      <c r="E283" s="32">
        <v>0</v>
      </c>
      <c r="F283" s="32">
        <f t="shared" si="43"/>
        <v>0</v>
      </c>
      <c r="G283" s="33">
        <f t="shared" si="41"/>
        <v>0</v>
      </c>
      <c r="H283" s="35"/>
    </row>
    <row r="284" spans="1:8" x14ac:dyDescent="0.25">
      <c r="A284" s="36"/>
      <c r="B284" s="29" t="e">
        <f t="shared" si="42"/>
        <v>#NUM!</v>
      </c>
      <c r="C284" s="30"/>
      <c r="D284" s="31"/>
      <c r="E284" s="32">
        <v>0</v>
      </c>
      <c r="F284" s="32">
        <f t="shared" si="43"/>
        <v>0</v>
      </c>
      <c r="G284" s="33">
        <f t="shared" si="41"/>
        <v>0</v>
      </c>
      <c r="H284" s="35"/>
    </row>
    <row r="285" spans="1:8" x14ac:dyDescent="0.25">
      <c r="A285" s="36"/>
      <c r="B285" s="29" t="e">
        <f t="shared" si="42"/>
        <v>#NUM!</v>
      </c>
      <c r="C285" s="30"/>
      <c r="D285" s="31"/>
      <c r="E285" s="32">
        <v>0</v>
      </c>
      <c r="F285" s="32">
        <f t="shared" si="43"/>
        <v>0</v>
      </c>
      <c r="G285" s="33">
        <f t="shared" si="41"/>
        <v>0</v>
      </c>
      <c r="H285" s="35"/>
    </row>
    <row r="286" spans="1:8" x14ac:dyDescent="0.25">
      <c r="A286" s="36"/>
      <c r="B286" s="29" t="e">
        <f t="shared" si="42"/>
        <v>#NUM!</v>
      </c>
      <c r="C286" s="30"/>
      <c r="D286" s="31"/>
      <c r="E286" s="32">
        <v>0</v>
      </c>
      <c r="F286" s="32">
        <f t="shared" si="43"/>
        <v>0</v>
      </c>
      <c r="G286" s="33">
        <f t="shared" si="41"/>
        <v>0</v>
      </c>
      <c r="H286" s="35"/>
    </row>
    <row r="287" spans="1:8" x14ac:dyDescent="0.25">
      <c r="A287" s="36"/>
      <c r="B287" s="29" t="e">
        <f t="shared" si="42"/>
        <v>#NUM!</v>
      </c>
      <c r="C287" s="30"/>
      <c r="D287" s="31"/>
      <c r="E287" s="32">
        <v>0</v>
      </c>
      <c r="F287" s="32">
        <f t="shared" si="43"/>
        <v>0</v>
      </c>
      <c r="G287" s="33">
        <f t="shared" si="41"/>
        <v>0</v>
      </c>
      <c r="H287" s="35"/>
    </row>
    <row r="288" spans="1:8" x14ac:dyDescent="0.25">
      <c r="A288" s="36"/>
      <c r="B288" s="29" t="e">
        <f t="shared" si="42"/>
        <v>#NUM!</v>
      </c>
      <c r="C288" s="30"/>
      <c r="D288" s="31"/>
      <c r="E288" s="32">
        <v>0</v>
      </c>
      <c r="F288" s="32">
        <f t="shared" si="43"/>
        <v>0</v>
      </c>
      <c r="G288" s="33">
        <f t="shared" si="41"/>
        <v>0</v>
      </c>
      <c r="H288" s="35"/>
    </row>
    <row r="289" spans="1:8" x14ac:dyDescent="0.25">
      <c r="A289" s="36"/>
      <c r="B289" s="29" t="e">
        <f t="shared" si="42"/>
        <v>#NUM!</v>
      </c>
      <c r="C289" s="30"/>
      <c r="D289" s="31"/>
      <c r="E289" s="32">
        <v>0</v>
      </c>
      <c r="F289" s="32">
        <f t="shared" si="43"/>
        <v>0</v>
      </c>
      <c r="G289" s="33">
        <f t="shared" si="41"/>
        <v>0</v>
      </c>
      <c r="H289" s="35"/>
    </row>
    <row r="290" spans="1:8" x14ac:dyDescent="0.25">
      <c r="A290" s="36"/>
      <c r="B290" s="29" t="e">
        <f t="shared" si="42"/>
        <v>#NUM!</v>
      </c>
      <c r="C290" s="30"/>
      <c r="D290" s="31"/>
      <c r="E290" s="32">
        <v>0</v>
      </c>
      <c r="F290" s="32">
        <f t="shared" si="43"/>
        <v>0</v>
      </c>
      <c r="G290" s="33">
        <f t="shared" si="41"/>
        <v>0</v>
      </c>
      <c r="H290" s="35"/>
    </row>
    <row r="291" spans="1:8" x14ac:dyDescent="0.25">
      <c r="A291" s="36"/>
      <c r="B291" s="29" t="e">
        <f t="shared" si="42"/>
        <v>#NUM!</v>
      </c>
      <c r="C291" s="30"/>
      <c r="D291" s="31"/>
      <c r="E291" s="32">
        <v>0</v>
      </c>
      <c r="F291" s="32">
        <f t="shared" si="43"/>
        <v>0</v>
      </c>
      <c r="G291" s="33">
        <f t="shared" si="41"/>
        <v>0</v>
      </c>
      <c r="H291" s="35"/>
    </row>
    <row r="292" spans="1:8" x14ac:dyDescent="0.25">
      <c r="A292" s="36"/>
      <c r="B292" s="29" t="e">
        <f t="shared" si="42"/>
        <v>#NUM!</v>
      </c>
      <c r="C292" s="30"/>
      <c r="D292" s="31"/>
      <c r="E292" s="32">
        <v>0</v>
      </c>
      <c r="F292" s="32">
        <f t="shared" si="43"/>
        <v>0</v>
      </c>
      <c r="G292" s="33">
        <f t="shared" si="41"/>
        <v>0</v>
      </c>
      <c r="H292" s="35"/>
    </row>
    <row r="293" spans="1:8" x14ac:dyDescent="0.25">
      <c r="A293" s="36"/>
      <c r="B293" s="29" t="e">
        <f t="shared" si="42"/>
        <v>#NUM!</v>
      </c>
      <c r="C293" s="30"/>
      <c r="D293" s="31"/>
      <c r="E293" s="32">
        <v>0</v>
      </c>
      <c r="F293" s="32">
        <f t="shared" si="43"/>
        <v>0</v>
      </c>
      <c r="G293" s="33">
        <f t="shared" si="41"/>
        <v>0</v>
      </c>
      <c r="H293" s="35"/>
    </row>
    <row r="294" spans="1:8" x14ac:dyDescent="0.25">
      <c r="A294" s="36"/>
      <c r="B294" s="29" t="e">
        <f t="shared" si="42"/>
        <v>#NUM!</v>
      </c>
      <c r="C294" s="30"/>
      <c r="D294" s="31"/>
      <c r="E294" s="32">
        <v>0</v>
      </c>
      <c r="F294" s="32">
        <f t="shared" si="43"/>
        <v>0</v>
      </c>
      <c r="G294" s="33">
        <f t="shared" si="41"/>
        <v>0</v>
      </c>
      <c r="H294" s="35"/>
    </row>
    <row r="295" spans="1:8" x14ac:dyDescent="0.25">
      <c r="A295" s="36"/>
      <c r="B295" s="29" t="e">
        <f t="shared" si="42"/>
        <v>#NUM!</v>
      </c>
      <c r="C295" s="30"/>
      <c r="D295" s="31"/>
      <c r="E295" s="32">
        <v>0</v>
      </c>
      <c r="F295" s="32">
        <f t="shared" si="43"/>
        <v>0</v>
      </c>
      <c r="G295" s="33">
        <f t="shared" si="41"/>
        <v>0</v>
      </c>
      <c r="H295" s="35"/>
    </row>
    <row r="296" spans="1:8" x14ac:dyDescent="0.25">
      <c r="A296" s="36"/>
      <c r="B296" s="29" t="e">
        <f t="shared" si="42"/>
        <v>#NUM!</v>
      </c>
      <c r="C296" s="30"/>
      <c r="D296" s="31"/>
      <c r="E296" s="32">
        <v>0</v>
      </c>
      <c r="F296" s="32">
        <f t="shared" si="43"/>
        <v>0</v>
      </c>
      <c r="G296" s="33">
        <f t="shared" si="41"/>
        <v>0</v>
      </c>
      <c r="H296" s="35"/>
    </row>
    <row r="297" spans="1:8" x14ac:dyDescent="0.25">
      <c r="A297" s="36"/>
      <c r="B297" s="29" t="e">
        <f t="shared" si="42"/>
        <v>#NUM!</v>
      </c>
      <c r="C297" s="30"/>
      <c r="D297" s="31"/>
      <c r="E297" s="32">
        <v>0</v>
      </c>
      <c r="F297" s="32">
        <f t="shared" si="43"/>
        <v>0</v>
      </c>
      <c r="G297" s="33">
        <f t="shared" si="41"/>
        <v>0</v>
      </c>
      <c r="H297" s="35"/>
    </row>
    <row r="298" spans="1:8" x14ac:dyDescent="0.25">
      <c r="A298" s="36"/>
      <c r="B298" s="29" t="e">
        <f t="shared" si="42"/>
        <v>#NUM!</v>
      </c>
      <c r="C298" s="30"/>
      <c r="D298" s="31"/>
      <c r="E298" s="32">
        <v>0</v>
      </c>
      <c r="F298" s="32">
        <f t="shared" si="43"/>
        <v>0</v>
      </c>
      <c r="G298" s="33">
        <f t="shared" si="41"/>
        <v>0</v>
      </c>
      <c r="H298" s="35"/>
    </row>
  </sheetData>
  <mergeCells count="10">
    <mergeCell ref="A1:C1"/>
    <mergeCell ref="D1:H1"/>
    <mergeCell ref="A2:D2"/>
    <mergeCell ref="A3:A4"/>
    <mergeCell ref="B3:B4"/>
    <mergeCell ref="C3:D3"/>
    <mergeCell ref="E3:E4"/>
    <mergeCell ref="F3:F4"/>
    <mergeCell ref="G3:G4"/>
    <mergeCell ref="H3:H4"/>
  </mergeCells>
  <phoneticPr fontId="0" type="noConversion"/>
  <pageMargins left="0.70866141732283472" right="0.70866141732283472" top="0.78740157480314965" bottom="0.78740157480314965" header="0.51181102362204722" footer="0.51181102362204722"/>
  <pageSetup paperSize="9" scale="60" firstPageNumber="0" fitToHeight="0" orientation="portrait" horizontalDpi="300" verticalDpi="300" r:id="rId1"/>
  <headerFooter alignWithMargins="0">
    <oddFooter>&amp;LEL HTL Hollabrunn&amp;C&amp;A&amp;R&amp;P/&amp;N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H63"/>
  <sheetViews>
    <sheetView tabSelected="1" topLeftCell="A4" zoomScaleNormal="100" workbookViewId="0">
      <selection activeCell="Y31" sqref="Y31"/>
    </sheetView>
  </sheetViews>
  <sheetFormatPr baseColWidth="10" defaultColWidth="9.140625" defaultRowHeight="15" x14ac:dyDescent="0.25"/>
  <cols>
    <col min="4" max="4" width="12.140625" customWidth="1"/>
  </cols>
  <sheetData>
    <row r="5" spans="3:8" x14ac:dyDescent="0.25">
      <c r="H5" s="3"/>
    </row>
    <row r="8" spans="3:8" x14ac:dyDescent="0.25">
      <c r="C8" s="52" t="s">
        <v>1</v>
      </c>
      <c r="D8" s="52"/>
      <c r="E8" s="1">
        <f>SUM(D11:D62)</f>
        <v>471.96666666666675</v>
      </c>
    </row>
    <row r="10" spans="3:8" x14ac:dyDescent="0.25">
      <c r="C10" s="4" t="s">
        <v>8</v>
      </c>
      <c r="D10" s="2" t="s">
        <v>9</v>
      </c>
    </row>
    <row r="11" spans="3:8" x14ac:dyDescent="0.25">
      <c r="C11" s="5">
        <v>16</v>
      </c>
      <c r="D11" s="3">
        <f>SUMIF(Begleitprotokoll!$B$5:$B$203,Wochenstunden!$C11,Begleitprotokoll!$G$5:$G$298)</f>
        <v>5.3333333333333339</v>
      </c>
    </row>
    <row r="12" spans="3:8" x14ac:dyDescent="0.25">
      <c r="C12" s="5">
        <v>17</v>
      </c>
      <c r="D12" s="3">
        <f>SUMIF(Begleitprotokoll!$B$5:$B$203,Wochenstunden!$C12,Begleitprotokoll!$G$5:$G$298)</f>
        <v>3.25</v>
      </c>
    </row>
    <row r="13" spans="3:8" x14ac:dyDescent="0.25">
      <c r="C13" s="5">
        <v>18</v>
      </c>
      <c r="D13" s="3">
        <f>SUMIF(Begleitprotokoll!$B$5:$B$203,Wochenstunden!$C13,Begleitprotokoll!$G$5:$G$298)</f>
        <v>15.333333333333334</v>
      </c>
    </row>
    <row r="14" spans="3:8" x14ac:dyDescent="0.25">
      <c r="C14" s="5">
        <v>19</v>
      </c>
      <c r="D14" s="3">
        <f>SUMIF(Begleitprotokoll!$B$5:$B$203,Wochenstunden!$C14,Begleitprotokoll!$G$5:$G$298)</f>
        <v>7.2166666666666668</v>
      </c>
    </row>
    <row r="15" spans="3:8" x14ac:dyDescent="0.25">
      <c r="C15" s="5">
        <v>20</v>
      </c>
      <c r="D15" s="3">
        <f>SUMIF(Begleitprotokoll!$B$5:$B$203,Wochenstunden!$C15,Begleitprotokoll!$G$5:$G$298)</f>
        <v>6.2499999999999991</v>
      </c>
    </row>
    <row r="16" spans="3:8" x14ac:dyDescent="0.25">
      <c r="C16" s="5">
        <v>21</v>
      </c>
      <c r="D16" s="3">
        <f>SUMIF(Begleitprotokoll!$B$5:$B$203,Wochenstunden!$C16,Begleitprotokoll!$G$5:$G$298)</f>
        <v>2.5833333333333335</v>
      </c>
    </row>
    <row r="17" spans="3:4" x14ac:dyDescent="0.25">
      <c r="C17" s="5">
        <v>22</v>
      </c>
      <c r="D17" s="3">
        <f>SUMIF(Begleitprotokoll!$B$5:$B$203,Wochenstunden!$C17,Begleitprotokoll!$G$5:$G$298)</f>
        <v>14</v>
      </c>
    </row>
    <row r="18" spans="3:4" x14ac:dyDescent="0.25">
      <c r="C18" s="5">
        <v>23</v>
      </c>
      <c r="D18" s="3">
        <f>SUMIF(Begleitprotokoll!$B$5:$B$203,Wochenstunden!$C18,Begleitprotokoll!$G$5:$G$298)</f>
        <v>0</v>
      </c>
    </row>
    <row r="19" spans="3:4" x14ac:dyDescent="0.25">
      <c r="C19" s="5">
        <v>24</v>
      </c>
      <c r="D19" s="3">
        <f>SUMIF(Begleitprotokoll!$B$5:$B$203,Wochenstunden!$C19,Begleitprotokoll!$G$5:$G$298)</f>
        <v>23</v>
      </c>
    </row>
    <row r="20" spans="3:4" x14ac:dyDescent="0.25">
      <c r="C20" s="5">
        <v>25</v>
      </c>
      <c r="D20" s="3">
        <f>SUMIF(Begleitprotokoll!$B$5:$B$203,Wochenstunden!$C20,Begleitprotokoll!$G$5:$G$298)</f>
        <v>20.216666666666669</v>
      </c>
    </row>
    <row r="21" spans="3:4" x14ac:dyDescent="0.25">
      <c r="C21" s="5">
        <v>26</v>
      </c>
      <c r="D21" s="3">
        <f>SUMIF(Begleitprotokoll!$B$5:$B$203,Wochenstunden!$C21,Begleitprotokoll!$G$5:$G$298)</f>
        <v>22.400000000000002</v>
      </c>
    </row>
    <row r="22" spans="3:4" x14ac:dyDescent="0.25">
      <c r="C22" s="5">
        <v>27</v>
      </c>
      <c r="D22" s="3">
        <f>SUMIF(Begleitprotokoll!$B$5:$B$203,Wochenstunden!$C22,Begleitprotokoll!$G$5:$G$298)</f>
        <v>28.716666666666669</v>
      </c>
    </row>
    <row r="23" spans="3:4" x14ac:dyDescent="0.25">
      <c r="C23" s="5">
        <v>28</v>
      </c>
      <c r="D23" s="3">
        <f>SUMIF(Begleitprotokoll!$B$5:$B$203,Wochenstunden!$C23,Begleitprotokoll!$G$5:$G$298)</f>
        <v>26.05</v>
      </c>
    </row>
    <row r="24" spans="3:4" x14ac:dyDescent="0.25">
      <c r="C24" s="5">
        <v>29</v>
      </c>
      <c r="D24" s="3">
        <f>SUMIF(Begleitprotokoll!$B$5:$B$203,Wochenstunden!$C24,Begleitprotokoll!$G$5:$G$298)</f>
        <v>0.5</v>
      </c>
    </row>
    <row r="25" spans="3:4" x14ac:dyDescent="0.25">
      <c r="C25" s="5">
        <v>30</v>
      </c>
      <c r="D25" s="3">
        <f>SUMIF(Begleitprotokoll!$B$5:$B$203,Wochenstunden!$C25,Begleitprotokoll!$G$5:$G$298)</f>
        <v>22.733333333333334</v>
      </c>
    </row>
    <row r="26" spans="3:4" x14ac:dyDescent="0.25">
      <c r="C26" s="5">
        <v>31</v>
      </c>
      <c r="D26" s="3">
        <f>SUMIF(Begleitprotokoll!$B$5:$B$203,Wochenstunden!$C26,Begleitprotokoll!$G$5:$G$298)</f>
        <v>15.366666666666667</v>
      </c>
    </row>
    <row r="27" spans="3:4" x14ac:dyDescent="0.25">
      <c r="C27" s="5">
        <v>32</v>
      </c>
      <c r="D27" s="3">
        <f>SUMIF(Begleitprotokoll!$B$5:$B$203,Wochenstunden!$C27,Begleitprotokoll!$G$5:$G$298)</f>
        <v>20.75</v>
      </c>
    </row>
    <row r="28" spans="3:4" x14ac:dyDescent="0.25">
      <c r="C28" s="5">
        <v>33</v>
      </c>
      <c r="D28" s="3">
        <f>SUMIF(Begleitprotokoll!$B$5:$B$203,Wochenstunden!$C28,Begleitprotokoll!$G$5:$G$298)</f>
        <v>6.166666666666667</v>
      </c>
    </row>
    <row r="29" spans="3:4" x14ac:dyDescent="0.25">
      <c r="C29" s="5">
        <v>34</v>
      </c>
      <c r="D29" s="3">
        <f>SUMIF(Begleitprotokoll!$B$5:$B$203,Wochenstunden!$C29,Begleitprotokoll!$G$5:$G$298)</f>
        <v>21.083333333333332</v>
      </c>
    </row>
    <row r="30" spans="3:4" x14ac:dyDescent="0.25">
      <c r="C30" s="5">
        <v>35</v>
      </c>
      <c r="D30" s="3">
        <f>SUMIF(Begleitprotokoll!$B$5:$B$203,Wochenstunden!$C30,Begleitprotokoll!$G$5:$G$298)</f>
        <v>5.9666666666666668</v>
      </c>
    </row>
    <row r="31" spans="3:4" x14ac:dyDescent="0.25">
      <c r="C31" s="5">
        <v>36</v>
      </c>
      <c r="D31" s="3">
        <f>SUMIF(Begleitprotokoll!$B$5:$B$203,Wochenstunden!$C31,Begleitprotokoll!$G$5:$G$298)</f>
        <v>18.666666666666668</v>
      </c>
    </row>
    <row r="32" spans="3:4" x14ac:dyDescent="0.25">
      <c r="C32" s="5">
        <v>37</v>
      </c>
      <c r="D32" s="3">
        <f>SUMIF(Begleitprotokoll!$B$5:$B$203,Wochenstunden!$C32,Begleitprotokoll!$G$5:$G$298)</f>
        <v>6.583333333333333</v>
      </c>
    </row>
    <row r="33" spans="3:4" x14ac:dyDescent="0.25">
      <c r="C33" s="5">
        <v>38</v>
      </c>
      <c r="D33" s="3">
        <f>SUMIF(Begleitprotokoll!$B$5:$B$203,Wochenstunden!$C33,Begleitprotokoll!$G$5:$G$298)</f>
        <v>9.7333333333333343</v>
      </c>
    </row>
    <row r="34" spans="3:4" x14ac:dyDescent="0.25">
      <c r="C34" s="5">
        <v>39</v>
      </c>
      <c r="D34" s="3">
        <f>SUMIF(Begleitprotokoll!$B$5:$B$203,Wochenstunden!$C34,Begleitprotokoll!$G$5:$G$298)</f>
        <v>27.616666666666664</v>
      </c>
    </row>
    <row r="35" spans="3:4" x14ac:dyDescent="0.25">
      <c r="C35" s="5">
        <v>40</v>
      </c>
      <c r="D35" s="3">
        <f>SUMIF(Begleitprotokoll!$B$5:$B$203,Wochenstunden!$C35,Begleitprotokoll!$G$5:$G$298)</f>
        <v>19.666666666666668</v>
      </c>
    </row>
    <row r="36" spans="3:4" x14ac:dyDescent="0.25">
      <c r="C36" s="5">
        <v>41</v>
      </c>
      <c r="D36" s="3">
        <f>SUMIF(Begleitprotokoll!$B$5:$B$203,Wochenstunden!$C36,Begleitprotokoll!$G$5:$G$298)</f>
        <v>15.166666666666668</v>
      </c>
    </row>
    <row r="37" spans="3:4" x14ac:dyDescent="0.25">
      <c r="C37" s="5">
        <v>42</v>
      </c>
      <c r="D37" s="3">
        <f>SUMIF(Begleitprotokoll!$B$5:$B$203,Wochenstunden!$C37,Begleitprotokoll!$G$5:$G$298)</f>
        <v>6.9166666666666661</v>
      </c>
    </row>
    <row r="38" spans="3:4" x14ac:dyDescent="0.25">
      <c r="C38" s="5">
        <v>43</v>
      </c>
      <c r="D38" s="3">
        <f>SUMIF(Begleitprotokoll!$B$5:$B$203,Wochenstunden!$C38,Begleitprotokoll!$G$5:$G$298)</f>
        <v>30.050000000000004</v>
      </c>
    </row>
    <row r="39" spans="3:4" x14ac:dyDescent="0.25">
      <c r="C39" s="5">
        <v>44</v>
      </c>
      <c r="D39" s="3">
        <f>SUMIF(Begleitprotokoll!$B$5:$B$203,Wochenstunden!$C39,Begleitprotokoll!$G$5:$G$298)</f>
        <v>0</v>
      </c>
    </row>
    <row r="40" spans="3:4" x14ac:dyDescent="0.25">
      <c r="C40" s="5">
        <v>45</v>
      </c>
      <c r="D40" s="3">
        <f>SUMIF(Begleitprotokoll!$B$5:$B$203,Wochenstunden!$C40,Begleitprotokoll!$G$5:$G$298)</f>
        <v>0</v>
      </c>
    </row>
    <row r="41" spans="3:4" x14ac:dyDescent="0.25">
      <c r="C41" s="5">
        <v>46</v>
      </c>
      <c r="D41" s="3">
        <f>SUMIF(Begleitprotokoll!$B$5:$B$203,Wochenstunden!$C41,Begleitprotokoll!$G$5:$G$298)</f>
        <v>20.916666666666664</v>
      </c>
    </row>
    <row r="42" spans="3:4" x14ac:dyDescent="0.25">
      <c r="C42" s="5">
        <v>47</v>
      </c>
      <c r="D42" s="3">
        <f>SUMIF(Begleitprotokoll!$B$5:$B$203,Wochenstunden!$C42,Begleitprotokoll!$G$5:$G$298)</f>
        <v>14.666666666666666</v>
      </c>
    </row>
    <row r="43" spans="3:4" x14ac:dyDescent="0.25">
      <c r="C43" s="5">
        <v>48</v>
      </c>
      <c r="D43" s="3">
        <f>SUMIF(Begleitprotokoll!$B$5:$B$203,Wochenstunden!$C43,Begleitprotokoll!$G$5:$G$298)</f>
        <v>11.333333333333332</v>
      </c>
    </row>
    <row r="44" spans="3:4" x14ac:dyDescent="0.25">
      <c r="C44" s="5">
        <v>49</v>
      </c>
      <c r="D44" s="3">
        <f>SUMIF(Begleitprotokoll!$B$5:$B$203,Wochenstunden!$C44,Begleitprotokoll!$G$5:$G$298)</f>
        <v>1.5</v>
      </c>
    </row>
    <row r="45" spans="3:4" x14ac:dyDescent="0.25">
      <c r="C45" s="5">
        <v>50</v>
      </c>
      <c r="D45" s="3">
        <f>SUMIF(Begleitprotokoll!$B$5:$B$203,Wochenstunden!$C45,Begleitprotokoll!$G$5:$G$298)</f>
        <v>8.7166666666666668</v>
      </c>
    </row>
    <row r="46" spans="3:4" x14ac:dyDescent="0.25">
      <c r="C46" s="5">
        <v>51</v>
      </c>
      <c r="D46" s="3">
        <f>SUMIF(Begleitprotokoll!$B$5:$B$203,Wochenstunden!$C46,Begleitprotokoll!$G$5:$G$298)</f>
        <v>8.0166666666666657</v>
      </c>
    </row>
    <row r="47" spans="3:4" x14ac:dyDescent="0.25">
      <c r="C47" s="5">
        <v>52</v>
      </c>
      <c r="D47" s="3">
        <f>SUMIF(Begleitprotokoll!$B$5:$B$203,Wochenstunden!$C47,Begleitprotokoll!$G$5:$G$298)</f>
        <v>5.5</v>
      </c>
    </row>
    <row r="48" spans="3:4" x14ac:dyDescent="0.25">
      <c r="C48" s="6">
        <v>1</v>
      </c>
      <c r="D48" s="3">
        <f>SUMIF(Begleitprotokoll!$B$5:$B$203,Wochenstunden!$C48,Begleitprotokoll!$G$5:$G$298)</f>
        <v>0</v>
      </c>
    </row>
    <row r="49" spans="3:8" x14ac:dyDescent="0.25">
      <c r="C49" s="6">
        <v>2</v>
      </c>
      <c r="D49" s="3">
        <f>SUMIF(Begleitprotokoll!$B$5:$B$203,Wochenstunden!$C49,Begleitprotokoll!$G$5:$G$298)</f>
        <v>0</v>
      </c>
      <c r="G49" s="3"/>
    </row>
    <row r="50" spans="3:8" x14ac:dyDescent="0.25">
      <c r="C50" s="6">
        <v>3</v>
      </c>
      <c r="D50" s="3">
        <f>SUMIF(Begleitprotokoll!$B$5:$B$203,Wochenstunden!$C50,Begleitprotokoll!$G$5:$G$298)</f>
        <v>0</v>
      </c>
    </row>
    <row r="51" spans="3:8" x14ac:dyDescent="0.25">
      <c r="C51" s="6">
        <v>4</v>
      </c>
      <c r="D51" s="3">
        <f>SUMIF(Begleitprotokoll!$B$5:$B$203,Wochenstunden!$C51,Begleitprotokoll!$G$5:$G$298)</f>
        <v>0</v>
      </c>
    </row>
    <row r="52" spans="3:8" x14ac:dyDescent="0.25">
      <c r="C52" s="6">
        <v>5</v>
      </c>
      <c r="D52" s="3">
        <f>SUMIF(Begleitprotokoll!$B$5:$B$203,Wochenstunden!$C52,Begleitprotokoll!$G$5:$G$298)</f>
        <v>0</v>
      </c>
    </row>
    <row r="53" spans="3:8" x14ac:dyDescent="0.25">
      <c r="C53" s="6">
        <v>6</v>
      </c>
      <c r="D53" s="3">
        <f>SUMIF(Begleitprotokoll!$B$5:$B$203,Wochenstunden!$C53,Begleitprotokoll!$G$5:$G$298)</f>
        <v>0</v>
      </c>
    </row>
    <row r="54" spans="3:8" x14ac:dyDescent="0.25">
      <c r="C54" s="6">
        <v>7</v>
      </c>
      <c r="D54" s="3">
        <f>SUMIF(Begleitprotokoll!$B$5:$B$203,Wochenstunden!$C54,Begleitprotokoll!$G$5:$G$298)</f>
        <v>0</v>
      </c>
      <c r="G54" s="3"/>
    </row>
    <row r="55" spans="3:8" x14ac:dyDescent="0.25">
      <c r="C55" s="6">
        <v>8</v>
      </c>
      <c r="D55" s="3">
        <f>SUMIF(Begleitprotokoll!$B$5:$B$203,Wochenstunden!$C55,Begleitprotokoll!$G$5:$G$298)</f>
        <v>0</v>
      </c>
      <c r="G55" s="3"/>
    </row>
    <row r="56" spans="3:8" x14ac:dyDescent="0.25">
      <c r="C56" s="6">
        <v>9</v>
      </c>
      <c r="D56" s="3">
        <f>SUMIF(Begleitprotokoll!$B$5:$B$203,Wochenstunden!$C56,Begleitprotokoll!$G$5:$G$298)</f>
        <v>0</v>
      </c>
    </row>
    <row r="57" spans="3:8" x14ac:dyDescent="0.25">
      <c r="C57" s="6">
        <v>10</v>
      </c>
      <c r="D57" s="3">
        <f>SUMIF(Begleitprotokoll!$B$5:$B$203,Wochenstunden!$C57,Begleitprotokoll!$G$5:$G$298)</f>
        <v>0</v>
      </c>
    </row>
    <row r="58" spans="3:8" x14ac:dyDescent="0.25">
      <c r="C58" s="6">
        <v>11</v>
      </c>
      <c r="D58" s="3">
        <f>SUMIF(Begleitprotokoll!$B$5:$B$203,Wochenstunden!$C58,Begleitprotokoll!$G$5:$G$298)</f>
        <v>0</v>
      </c>
      <c r="H58" s="3"/>
    </row>
    <row r="59" spans="3:8" x14ac:dyDescent="0.25">
      <c r="C59" s="6">
        <v>12</v>
      </c>
      <c r="D59" s="3">
        <f>SUMIF(Begleitprotokoll!$B$5:$B$203,Wochenstunden!$C59,Begleitprotokoll!$G$5:$G$298)</f>
        <v>0</v>
      </c>
      <c r="H59" s="3"/>
    </row>
    <row r="60" spans="3:8" x14ac:dyDescent="0.25">
      <c r="C60" s="6">
        <v>13</v>
      </c>
      <c r="D60" s="3">
        <f>SUMIF(Begleitprotokoll!$B$5:$B$203,Wochenstunden!$C60,Begleitprotokoll!$G$5:$G$298)</f>
        <v>0</v>
      </c>
    </row>
    <row r="61" spans="3:8" x14ac:dyDescent="0.25">
      <c r="C61" s="6">
        <v>14</v>
      </c>
      <c r="D61" s="3">
        <f>SUMIF(Begleitprotokoll!$B$5:$B$203,Wochenstunden!$C61,Begleitprotokoll!$G$5:$G$298)</f>
        <v>0</v>
      </c>
    </row>
    <row r="62" spans="3:8" x14ac:dyDescent="0.25">
      <c r="C62" s="6">
        <v>15</v>
      </c>
      <c r="D62" s="3">
        <f>SUMIF(Begleitprotokoll!$B$5:$B$203,Wochenstunden!$C62,Begleitprotokoll!$G$5:$G$298)</f>
        <v>0</v>
      </c>
    </row>
    <row r="63" spans="3:8" x14ac:dyDescent="0.25">
      <c r="D63" s="3"/>
    </row>
  </sheetData>
  <mergeCells count="1">
    <mergeCell ref="C8:D8"/>
  </mergeCells>
  <phoneticPr fontId="0" type="noConversion"/>
  <pageMargins left="0.7" right="0.7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16"/>
  <sheetViews>
    <sheetView topLeftCell="A8" zoomScale="145" zoomScaleNormal="145" workbookViewId="0">
      <selection activeCell="B10" sqref="B10"/>
    </sheetView>
  </sheetViews>
  <sheetFormatPr baseColWidth="10" defaultColWidth="9.140625" defaultRowHeight="15" x14ac:dyDescent="0.25"/>
  <cols>
    <col min="1" max="1" width="12" bestFit="1" customWidth="1"/>
    <col min="2" max="2" width="48.5703125" customWidth="1"/>
    <col min="3" max="7" width="5.85546875" customWidth="1"/>
    <col min="8" max="8" width="38.42578125" customWidth="1"/>
  </cols>
  <sheetData>
    <row r="1" spans="1:8" s="7" customFormat="1" ht="21" x14ac:dyDescent="0.35">
      <c r="A1" s="61" t="s">
        <v>26</v>
      </c>
      <c r="B1" s="61"/>
      <c r="C1" s="61"/>
      <c r="D1" s="61"/>
      <c r="E1" s="61"/>
      <c r="F1" s="61"/>
      <c r="G1" s="61"/>
      <c r="H1" s="61"/>
    </row>
    <row r="2" spans="1:8" x14ac:dyDescent="0.25">
      <c r="A2" s="8" t="s">
        <v>11</v>
      </c>
      <c r="B2" s="8" t="s">
        <v>29</v>
      </c>
      <c r="C2" s="60" t="s">
        <v>12</v>
      </c>
      <c r="D2" s="60"/>
      <c r="E2" s="60"/>
      <c r="F2" s="60" t="s">
        <v>24</v>
      </c>
      <c r="G2" s="60"/>
      <c r="H2" s="60"/>
    </row>
    <row r="3" spans="1:8" ht="32.25" customHeight="1" x14ac:dyDescent="0.25">
      <c r="A3" s="16" t="s">
        <v>15</v>
      </c>
      <c r="B3" s="8"/>
      <c r="C3" s="62" t="s">
        <v>14</v>
      </c>
      <c r="D3" s="62"/>
      <c r="E3" s="62"/>
      <c r="F3" s="63"/>
      <c r="G3" s="63"/>
      <c r="H3" s="63"/>
    </row>
    <row r="4" spans="1:8" x14ac:dyDescent="0.25">
      <c r="A4" s="8" t="s">
        <v>13</v>
      </c>
      <c r="B4" s="9" t="s">
        <v>30</v>
      </c>
    </row>
    <row r="5" spans="1:8" ht="8.25" customHeight="1" x14ac:dyDescent="0.25"/>
    <row r="6" spans="1:8" s="20" customFormat="1" ht="70.5" customHeight="1" x14ac:dyDescent="0.25">
      <c r="A6" s="18" t="s">
        <v>10</v>
      </c>
      <c r="B6" s="18" t="s">
        <v>25</v>
      </c>
      <c r="C6" s="17" t="s">
        <v>19</v>
      </c>
      <c r="D6" s="17" t="s">
        <v>20</v>
      </c>
      <c r="E6" s="17" t="s">
        <v>21</v>
      </c>
      <c r="F6" s="17" t="s">
        <v>22</v>
      </c>
      <c r="G6" s="17" t="s">
        <v>23</v>
      </c>
      <c r="H6" s="19" t="s">
        <v>28</v>
      </c>
    </row>
    <row r="7" spans="1:8" ht="45" x14ac:dyDescent="0.25">
      <c r="A7" s="13">
        <v>42846</v>
      </c>
      <c r="B7" s="14" t="s">
        <v>35</v>
      </c>
      <c r="C7" s="12"/>
      <c r="D7" s="12"/>
      <c r="E7" s="12"/>
      <c r="F7" s="12"/>
      <c r="G7" s="12"/>
      <c r="H7" s="11" t="s">
        <v>36</v>
      </c>
    </row>
    <row r="8" spans="1:8" ht="92.25" customHeight="1" x14ac:dyDescent="0.25">
      <c r="A8" s="13"/>
      <c r="B8" s="14" t="s">
        <v>141</v>
      </c>
      <c r="C8" s="12"/>
      <c r="D8" s="12"/>
      <c r="E8" s="12"/>
      <c r="F8" s="12"/>
      <c r="G8" s="12"/>
      <c r="H8" s="10"/>
    </row>
    <row r="9" spans="1:8" ht="92.25" customHeight="1" x14ac:dyDescent="0.25">
      <c r="A9" s="13"/>
      <c r="B9" s="15" t="s">
        <v>143</v>
      </c>
      <c r="C9" s="12"/>
      <c r="D9" s="12"/>
      <c r="E9" s="12"/>
      <c r="F9" s="12"/>
      <c r="G9" s="12"/>
      <c r="H9" s="10"/>
    </row>
    <row r="10" spans="1:8" ht="92.25" customHeight="1" x14ac:dyDescent="0.25">
      <c r="A10" s="13"/>
      <c r="B10" s="14" t="s">
        <v>142</v>
      </c>
      <c r="C10" s="12"/>
      <c r="D10" s="12"/>
      <c r="E10" s="12"/>
      <c r="F10" s="12"/>
      <c r="G10" s="12"/>
      <c r="H10" s="10"/>
    </row>
    <row r="11" spans="1:8" ht="92.25" customHeight="1" x14ac:dyDescent="0.25">
      <c r="A11" s="13"/>
      <c r="B11" s="14"/>
      <c r="C11" s="12"/>
      <c r="D11" s="12"/>
      <c r="E11" s="12"/>
      <c r="F11" s="12"/>
      <c r="G11" s="12"/>
      <c r="H11" s="10"/>
    </row>
    <row r="12" spans="1:8" ht="92.25" customHeight="1" x14ac:dyDescent="0.25">
      <c r="A12" s="15"/>
      <c r="B12" s="15"/>
      <c r="C12" s="12"/>
      <c r="D12" s="12"/>
      <c r="E12" s="12"/>
      <c r="F12" s="12"/>
      <c r="G12" s="12"/>
      <c r="H12" s="10"/>
    </row>
    <row r="13" spans="1:8" ht="22.5" customHeight="1" x14ac:dyDescent="0.25"/>
    <row r="14" spans="1:8" x14ac:dyDescent="0.25">
      <c r="A14" s="53" t="s">
        <v>27</v>
      </c>
      <c r="B14" s="53"/>
      <c r="C14" s="53"/>
      <c r="D14" s="53"/>
      <c r="E14" s="53"/>
      <c r="F14" s="53"/>
      <c r="G14" s="53"/>
      <c r="H14" s="53"/>
    </row>
    <row r="15" spans="1:8" x14ac:dyDescent="0.25">
      <c r="A15" s="54"/>
      <c r="B15" s="55"/>
      <c r="C15" s="55"/>
      <c r="D15" s="55"/>
      <c r="E15" s="55"/>
      <c r="F15" s="55"/>
      <c r="G15" s="55"/>
      <c r="H15" s="56"/>
    </row>
    <row r="16" spans="1:8" x14ac:dyDescent="0.25">
      <c r="A16" s="57"/>
      <c r="B16" s="58"/>
      <c r="C16" s="58"/>
      <c r="D16" s="58"/>
      <c r="E16" s="58"/>
      <c r="F16" s="58"/>
      <c r="G16" s="58"/>
      <c r="H16" s="59"/>
    </row>
  </sheetData>
  <mergeCells count="7">
    <mergeCell ref="A14:H14"/>
    <mergeCell ref="A15:H16"/>
    <mergeCell ref="C2:E2"/>
    <mergeCell ref="F2:H2"/>
    <mergeCell ref="A1:H1"/>
    <mergeCell ref="C3:E3"/>
    <mergeCell ref="F3:H3"/>
  </mergeCells>
  <phoneticPr fontId="0" type="noConversion"/>
  <pageMargins left="0.70866141732283472" right="0.70866141732283472" top="0.78740157480314965" bottom="0.78740157480314965" header="0.31496062992125984" footer="0.31496062992125984"/>
  <pageSetup paperSize="9" fitToHeight="0" orientation="landscape" r:id="rId1"/>
  <headerFooter>
    <oddFooter>&amp;LEL HTL Hollabrunn&amp;C&amp;A&amp;R&amp;P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Begleitprotokoll</vt:lpstr>
      <vt:lpstr>Wochenstunden</vt:lpstr>
      <vt:lpstr>Betreuungsprotokoll</vt:lpstr>
      <vt:lpstr>Begleitprotokoll!Druckbereich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Polo</dc:creator>
  <cp:lastModifiedBy>Kevin Schuh</cp:lastModifiedBy>
  <cp:lastPrinted>2017-04-29T19:30:51Z</cp:lastPrinted>
  <dcterms:created xsi:type="dcterms:W3CDTF">2011-09-01T12:41:17Z</dcterms:created>
  <dcterms:modified xsi:type="dcterms:W3CDTF">2017-12-27T23:42:59Z</dcterms:modified>
</cp:coreProperties>
</file>