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6" i="1" l="1"/>
  <c r="C108" i="1"/>
  <c r="C109" i="1" s="1"/>
  <c r="I95" i="1" l="1"/>
  <c r="I89" i="1"/>
  <c r="G50" i="1"/>
  <c r="E50" i="1"/>
  <c r="G41" i="1"/>
  <c r="E41" i="1"/>
  <c r="G20" i="1"/>
  <c r="E20" i="1"/>
  <c r="K12" i="1"/>
  <c r="K4" i="1"/>
  <c r="E89" i="1"/>
  <c r="C89" i="1"/>
  <c r="C93" i="1" s="1"/>
  <c r="C95" i="1" s="1"/>
  <c r="C69" i="1"/>
  <c r="C77" i="1"/>
  <c r="G89" i="1" l="1"/>
  <c r="G26" i="1" l="1"/>
  <c r="C52" i="1"/>
  <c r="G95" i="1"/>
  <c r="G46" i="1"/>
  <c r="G48" i="1"/>
  <c r="G39" i="1"/>
  <c r="G37" i="1"/>
  <c r="G23" i="1"/>
  <c r="G24" i="1"/>
  <c r="G27" i="1"/>
  <c r="G5" i="1"/>
  <c r="G7" i="1"/>
  <c r="G8" i="1"/>
  <c r="G15" i="1"/>
  <c r="G16" i="1"/>
  <c r="G17" i="1"/>
  <c r="G18" i="1"/>
  <c r="G30" i="1"/>
  <c r="G34" i="1"/>
  <c r="G36" i="1"/>
  <c r="E95" i="1"/>
  <c r="E4" i="1"/>
  <c r="E6" i="1"/>
  <c r="E9" i="1"/>
  <c r="E11" i="1"/>
  <c r="E12" i="1"/>
  <c r="E13" i="1"/>
  <c r="E14" i="1"/>
  <c r="E25" i="1"/>
  <c r="E28" i="1"/>
  <c r="E29" i="1"/>
  <c r="E32" i="1"/>
  <c r="E33" i="1"/>
  <c r="E45" i="1"/>
  <c r="E3" i="1"/>
  <c r="C50" i="1"/>
  <c r="C41" i="1"/>
  <c r="C20" i="1"/>
  <c r="I50" i="1" l="1"/>
</calcChain>
</file>

<file path=xl/comments1.xml><?xml version="1.0" encoding="utf-8"?>
<comments xmlns="http://schemas.openxmlformats.org/spreadsheetml/2006/main">
  <authors>
    <author>Author</author>
  </authors>
  <commentList>
    <comment ref="K1" authorId="0">
      <text>
        <r>
          <rPr>
            <b/>
            <sz val="9"/>
            <color indexed="81"/>
            <rFont val="Tahoma"/>
            <family val="2"/>
          </rPr>
          <t xml:space="preserve">Mohsin:
Uptil now total widrawls were from investment. </t>
        </r>
      </text>
    </comment>
  </commentList>
</comments>
</file>

<file path=xl/sharedStrings.xml><?xml version="1.0" encoding="utf-8"?>
<sst xmlns="http://schemas.openxmlformats.org/spreadsheetml/2006/main" count="104" uniqueCount="86">
  <si>
    <t>Sultan</t>
  </si>
  <si>
    <t>Electricity Bill</t>
  </si>
  <si>
    <t>Locker</t>
  </si>
  <si>
    <t>Food</t>
  </si>
  <si>
    <t>Lock</t>
  </si>
  <si>
    <t>Tea</t>
  </si>
  <si>
    <t>Title</t>
  </si>
  <si>
    <t>Quantity</t>
  </si>
  <si>
    <t>Amount</t>
  </si>
  <si>
    <t>Card Jazz</t>
  </si>
  <si>
    <t>Photocopier</t>
  </si>
  <si>
    <t>Meter Security.</t>
  </si>
  <si>
    <t>Meter Cost</t>
  </si>
  <si>
    <t>Meter Installation Fees</t>
  </si>
  <si>
    <t>Wire</t>
  </si>
  <si>
    <t>20 Yard</t>
  </si>
  <si>
    <t>Jazz Card</t>
  </si>
  <si>
    <t>Fuel</t>
  </si>
  <si>
    <t>Total</t>
  </si>
  <si>
    <t>Mohsin</t>
  </si>
  <si>
    <t>Tax</t>
  </si>
  <si>
    <t>Food Sheezan</t>
  </si>
  <si>
    <t>Foji Line man</t>
  </si>
  <si>
    <t>Electrition</t>
  </si>
  <si>
    <t>Food anda tikki</t>
  </si>
  <si>
    <t>Shehzad</t>
  </si>
  <si>
    <t>Surf</t>
  </si>
  <si>
    <t>Fuel for 2 days</t>
  </si>
  <si>
    <t xml:space="preserve">Fuel For printer </t>
  </si>
  <si>
    <t>Khurram</t>
  </si>
  <si>
    <t>Grand Total</t>
  </si>
  <si>
    <t>Company Reserves</t>
  </si>
  <si>
    <t>Sir Mateen a/c</t>
  </si>
  <si>
    <t>Food (With Kahif)</t>
  </si>
  <si>
    <t>Phase II</t>
  </si>
  <si>
    <t>Sultaan</t>
  </si>
  <si>
    <t>Plaster of paris</t>
  </si>
  <si>
    <t xml:space="preserve">Shafqat lunch </t>
  </si>
  <si>
    <t xml:space="preserve"> </t>
  </si>
  <si>
    <t>Flex dilivery</t>
  </si>
  <si>
    <t>Labor (Daily Wages)</t>
  </si>
  <si>
    <t>Electricity Box</t>
  </si>
  <si>
    <t xml:space="preserve">Mudasir </t>
  </si>
  <si>
    <t>Jazz card</t>
  </si>
  <si>
    <t>Diner Shafqat</t>
  </si>
  <si>
    <t>Tea Wasa</t>
  </si>
  <si>
    <t xml:space="preserve">Flex </t>
  </si>
  <si>
    <t>Pakistan Electric</t>
  </si>
  <si>
    <t>New Light House</t>
  </si>
  <si>
    <t>GM Cables</t>
  </si>
  <si>
    <t>Shafqat Electrition</t>
  </si>
  <si>
    <t>Wire Coil (Motor)</t>
  </si>
  <si>
    <t>Amjad Sanitry (Faisal)</t>
  </si>
  <si>
    <t>Tanki + Moter</t>
  </si>
  <si>
    <t>Washle</t>
  </si>
  <si>
    <t>Wasa Labor Dinner</t>
  </si>
  <si>
    <t>Water over flow pipe</t>
  </si>
  <si>
    <t>20 Ft</t>
  </si>
  <si>
    <t>Fuel (electrition+Wasa)</t>
  </si>
  <si>
    <t>Ufone Card</t>
  </si>
  <si>
    <t>Wasa Labor Wages</t>
  </si>
  <si>
    <t>Mudasir (Electric Goods)</t>
  </si>
  <si>
    <t>Total of phase II</t>
  </si>
  <si>
    <t>Water Bill</t>
  </si>
  <si>
    <t>Investment\Widrawls</t>
  </si>
  <si>
    <t>Phase III</t>
  </si>
  <si>
    <t>Moni</t>
  </si>
  <si>
    <t>Widrawl + returns</t>
  </si>
  <si>
    <t>Paint</t>
  </si>
  <si>
    <t>Wood material</t>
  </si>
  <si>
    <t>Keelen</t>
  </si>
  <si>
    <t>Lock (sultan)</t>
  </si>
  <si>
    <t>Material</t>
  </si>
  <si>
    <t>Paint operations</t>
  </si>
  <si>
    <t>Total cost</t>
  </si>
  <si>
    <t>Remaining amount</t>
  </si>
  <si>
    <t>labour</t>
  </si>
  <si>
    <t>paint material</t>
  </si>
  <si>
    <t>seeri</t>
  </si>
  <si>
    <t>flex</t>
  </si>
  <si>
    <t>Donkey cart</t>
  </si>
  <si>
    <t>Carpenter</t>
  </si>
  <si>
    <t>Zink</t>
  </si>
  <si>
    <t>grey teen paint</t>
  </si>
  <si>
    <t xml:space="preserve">labour </t>
  </si>
  <si>
    <t>inouguration+Van 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</si>
</sst>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6" fillId="0" borderId="0" xfId="0" applyFont="1" applyAlignment="1"/>
    <xf numFmtId="0" fontId="0" fillId="0" borderId="0" xfId="0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6"/>
  <sheetViews>
    <sheetView tabSelected="1" zoomScaleNormal="100" workbookViewId="0">
      <pane ySplit="1" topLeftCell="A108" activePane="bottomLeft" state="frozen"/>
      <selection pane="bottomLeft" activeCell="C108" sqref="C108"/>
    </sheetView>
  </sheetViews>
  <sheetFormatPr defaultRowHeight="15" x14ac:dyDescent="0.25"/>
  <cols>
    <col min="1" max="1" width="22.5703125" customWidth="1"/>
    <col min="4" max="4" width="8.7109375" customWidth="1"/>
    <col min="5" max="5" width="17.85546875" customWidth="1"/>
    <col min="7" max="7" width="19" customWidth="1"/>
    <col min="11" max="11" width="24.42578125" customWidth="1"/>
  </cols>
  <sheetData>
    <row r="1" spans="1:11" x14ac:dyDescent="0.25">
      <c r="A1" s="1" t="s">
        <v>6</v>
      </c>
      <c r="B1" s="1" t="s">
        <v>7</v>
      </c>
      <c r="C1" s="1" t="s">
        <v>8</v>
      </c>
      <c r="E1" s="1" t="s">
        <v>32</v>
      </c>
      <c r="G1" s="1" t="s">
        <v>31</v>
      </c>
      <c r="K1" s="1" t="s">
        <v>64</v>
      </c>
    </row>
    <row r="2" spans="1:11" x14ac:dyDescent="0.25">
      <c r="A2" s="1" t="s">
        <v>0</v>
      </c>
    </row>
    <row r="3" spans="1:11" x14ac:dyDescent="0.25">
      <c r="A3" t="s">
        <v>1</v>
      </c>
      <c r="C3">
        <v>9953</v>
      </c>
      <c r="E3">
        <f>C3</f>
        <v>9953</v>
      </c>
      <c r="K3">
        <v>100000</v>
      </c>
    </row>
    <row r="4" spans="1:11" x14ac:dyDescent="0.25">
      <c r="A4" t="s">
        <v>2</v>
      </c>
      <c r="C4">
        <v>250</v>
      </c>
      <c r="E4">
        <f t="shared" ref="E4:E45" si="0">C4</f>
        <v>250</v>
      </c>
      <c r="K4">
        <f>-5000-3000</f>
        <v>-8000</v>
      </c>
    </row>
    <row r="5" spans="1:11" x14ac:dyDescent="0.25">
      <c r="A5" t="s">
        <v>3</v>
      </c>
      <c r="C5">
        <v>600</v>
      </c>
      <c r="G5">
        <f t="shared" ref="G5:G48" si="1">C5</f>
        <v>600</v>
      </c>
      <c r="K5">
        <v>-10000</v>
      </c>
    </row>
    <row r="6" spans="1:11" x14ac:dyDescent="0.25">
      <c r="A6" t="s">
        <v>4</v>
      </c>
      <c r="C6">
        <v>60</v>
      </c>
      <c r="E6">
        <f t="shared" si="0"/>
        <v>60</v>
      </c>
      <c r="K6">
        <v>-10000</v>
      </c>
    </row>
    <row r="7" spans="1:11" x14ac:dyDescent="0.25">
      <c r="A7" t="s">
        <v>5</v>
      </c>
      <c r="B7">
        <v>2</v>
      </c>
      <c r="C7">
        <v>50</v>
      </c>
      <c r="G7">
        <f t="shared" si="1"/>
        <v>50</v>
      </c>
      <c r="K7">
        <v>-21000</v>
      </c>
    </row>
    <row r="8" spans="1:11" x14ac:dyDescent="0.25">
      <c r="A8" t="s">
        <v>9</v>
      </c>
      <c r="B8">
        <v>2</v>
      </c>
      <c r="C8">
        <v>200</v>
      </c>
      <c r="G8">
        <f t="shared" si="1"/>
        <v>200</v>
      </c>
      <c r="K8">
        <v>-5650</v>
      </c>
    </row>
    <row r="9" spans="1:11" x14ac:dyDescent="0.25">
      <c r="A9" t="s">
        <v>10</v>
      </c>
      <c r="C9">
        <v>87</v>
      </c>
      <c r="E9">
        <f t="shared" si="0"/>
        <v>87</v>
      </c>
    </row>
    <row r="11" spans="1:11" x14ac:dyDescent="0.25">
      <c r="A11" t="s">
        <v>11</v>
      </c>
      <c r="C11">
        <v>1220</v>
      </c>
      <c r="E11">
        <f t="shared" si="0"/>
        <v>1220</v>
      </c>
    </row>
    <row r="12" spans="1:11" x14ac:dyDescent="0.25">
      <c r="A12" t="s">
        <v>12</v>
      </c>
      <c r="C12">
        <v>4000</v>
      </c>
      <c r="E12">
        <f t="shared" si="0"/>
        <v>4000</v>
      </c>
      <c r="K12" s="1">
        <f>SUM(K3:K11)</f>
        <v>45350</v>
      </c>
    </row>
    <row r="13" spans="1:11" x14ac:dyDescent="0.25">
      <c r="A13" t="s">
        <v>13</v>
      </c>
      <c r="C13">
        <v>3000</v>
      </c>
      <c r="E13">
        <f t="shared" si="0"/>
        <v>3000</v>
      </c>
    </row>
    <row r="14" spans="1:11" x14ac:dyDescent="0.25">
      <c r="A14" t="s">
        <v>14</v>
      </c>
      <c r="B14" t="s">
        <v>15</v>
      </c>
      <c r="C14">
        <v>1200</v>
      </c>
      <c r="E14">
        <f t="shared" si="0"/>
        <v>1200</v>
      </c>
    </row>
    <row r="15" spans="1:11" x14ac:dyDescent="0.25">
      <c r="A15" t="s">
        <v>5</v>
      </c>
      <c r="B15">
        <v>4</v>
      </c>
      <c r="C15">
        <v>80</v>
      </c>
      <c r="G15">
        <f t="shared" si="1"/>
        <v>80</v>
      </c>
    </row>
    <row r="16" spans="1:11" x14ac:dyDescent="0.25">
      <c r="A16" t="s">
        <v>16</v>
      </c>
      <c r="B16">
        <v>1</v>
      </c>
      <c r="C16">
        <v>100</v>
      </c>
      <c r="G16">
        <f t="shared" si="1"/>
        <v>100</v>
      </c>
    </row>
    <row r="17" spans="1:7" x14ac:dyDescent="0.25">
      <c r="A17" t="s">
        <v>17</v>
      </c>
      <c r="C17">
        <v>100</v>
      </c>
      <c r="G17">
        <f t="shared" si="1"/>
        <v>100</v>
      </c>
    </row>
    <row r="18" spans="1:7" x14ac:dyDescent="0.25">
      <c r="A18" t="s">
        <v>17</v>
      </c>
      <c r="C18">
        <v>100</v>
      </c>
      <c r="G18">
        <f t="shared" si="1"/>
        <v>100</v>
      </c>
    </row>
    <row r="20" spans="1:7" x14ac:dyDescent="0.25">
      <c r="A20" s="1" t="s">
        <v>18</v>
      </c>
      <c r="C20" s="1">
        <f>SUM(C3:C18)</f>
        <v>21000</v>
      </c>
      <c r="E20" s="1">
        <f>SUM(E3:E18)</f>
        <v>19770</v>
      </c>
      <c r="G20" s="1">
        <f>SUM(G3:G18)</f>
        <v>1230</v>
      </c>
    </row>
    <row r="22" spans="1:7" x14ac:dyDescent="0.25">
      <c r="A22" s="1" t="s">
        <v>19</v>
      </c>
    </row>
    <row r="23" spans="1:7" x14ac:dyDescent="0.25">
      <c r="A23" t="s">
        <v>3</v>
      </c>
      <c r="C23">
        <v>150</v>
      </c>
      <c r="G23">
        <f t="shared" si="1"/>
        <v>150</v>
      </c>
    </row>
    <row r="24" spans="1:7" x14ac:dyDescent="0.25">
      <c r="A24" s="2" t="s">
        <v>5</v>
      </c>
      <c r="B24">
        <v>3</v>
      </c>
      <c r="C24">
        <v>60</v>
      </c>
      <c r="G24">
        <f t="shared" si="1"/>
        <v>60</v>
      </c>
    </row>
    <row r="25" spans="1:7" x14ac:dyDescent="0.25">
      <c r="A25" s="2" t="s">
        <v>20</v>
      </c>
      <c r="C25">
        <v>2055</v>
      </c>
      <c r="E25">
        <f t="shared" si="0"/>
        <v>2055</v>
      </c>
    </row>
    <row r="26" spans="1:7" x14ac:dyDescent="0.25">
      <c r="A26" s="2" t="s">
        <v>17</v>
      </c>
      <c r="C26">
        <v>200</v>
      </c>
      <c r="G26">
        <f>C26</f>
        <v>200</v>
      </c>
    </row>
    <row r="27" spans="1:7" x14ac:dyDescent="0.25">
      <c r="A27" s="2" t="s">
        <v>21</v>
      </c>
      <c r="C27">
        <v>181</v>
      </c>
      <c r="G27">
        <f t="shared" si="1"/>
        <v>181</v>
      </c>
    </row>
    <row r="28" spans="1:7" x14ac:dyDescent="0.25">
      <c r="A28" s="2" t="s">
        <v>22</v>
      </c>
      <c r="C28">
        <v>500</v>
      </c>
      <c r="E28">
        <f t="shared" si="0"/>
        <v>500</v>
      </c>
    </row>
    <row r="29" spans="1:7" x14ac:dyDescent="0.25">
      <c r="A29" s="2" t="s">
        <v>23</v>
      </c>
      <c r="C29">
        <v>1000</v>
      </c>
      <c r="E29">
        <f t="shared" si="0"/>
        <v>1000</v>
      </c>
    </row>
    <row r="30" spans="1:7" x14ac:dyDescent="0.25">
      <c r="A30" s="2" t="s">
        <v>24</v>
      </c>
      <c r="C30">
        <v>300</v>
      </c>
      <c r="G30">
        <f t="shared" si="1"/>
        <v>300</v>
      </c>
    </row>
    <row r="32" spans="1:7" x14ac:dyDescent="0.25">
      <c r="A32" t="s">
        <v>25</v>
      </c>
      <c r="C32">
        <v>500</v>
      </c>
      <c r="E32">
        <f t="shared" si="0"/>
        <v>500</v>
      </c>
    </row>
    <row r="33" spans="1:7" x14ac:dyDescent="0.25">
      <c r="A33" t="s">
        <v>26</v>
      </c>
      <c r="C33">
        <v>100</v>
      </c>
      <c r="E33">
        <f t="shared" si="0"/>
        <v>100</v>
      </c>
    </row>
    <row r="34" spans="1:7" x14ac:dyDescent="0.25">
      <c r="A34" t="s">
        <v>17</v>
      </c>
      <c r="C34">
        <v>100</v>
      </c>
      <c r="G34">
        <f t="shared" si="1"/>
        <v>100</v>
      </c>
    </row>
    <row r="36" spans="1:7" x14ac:dyDescent="0.25">
      <c r="A36" t="s">
        <v>33</v>
      </c>
      <c r="C36">
        <v>350</v>
      </c>
      <c r="G36">
        <f t="shared" si="1"/>
        <v>350</v>
      </c>
    </row>
    <row r="37" spans="1:7" x14ac:dyDescent="0.25">
      <c r="A37" t="s">
        <v>27</v>
      </c>
      <c r="C37">
        <v>100</v>
      </c>
      <c r="G37">
        <f t="shared" si="1"/>
        <v>100</v>
      </c>
    </row>
    <row r="39" spans="1:7" x14ac:dyDescent="0.25">
      <c r="A39" t="s">
        <v>28</v>
      </c>
      <c r="C39">
        <v>50</v>
      </c>
      <c r="G39">
        <f t="shared" si="1"/>
        <v>50</v>
      </c>
    </row>
    <row r="41" spans="1:7" x14ac:dyDescent="0.25">
      <c r="A41" s="1" t="s">
        <v>18</v>
      </c>
      <c r="C41" s="1">
        <f>SUM(C23:C40)</f>
        <v>5646</v>
      </c>
      <c r="E41" s="1">
        <f>SUM(E23:E40)</f>
        <v>4155</v>
      </c>
      <c r="G41" s="1">
        <f>SUM(G23:G40)</f>
        <v>1491</v>
      </c>
    </row>
    <row r="44" spans="1:7" x14ac:dyDescent="0.25">
      <c r="A44" s="1" t="s">
        <v>29</v>
      </c>
    </row>
    <row r="45" spans="1:7" x14ac:dyDescent="0.25">
      <c r="A45" t="s">
        <v>4</v>
      </c>
      <c r="C45">
        <v>80</v>
      </c>
      <c r="E45">
        <f t="shared" si="0"/>
        <v>80</v>
      </c>
    </row>
    <row r="46" spans="1:7" x14ac:dyDescent="0.25">
      <c r="A46" t="s">
        <v>17</v>
      </c>
      <c r="C46">
        <v>100</v>
      </c>
      <c r="G46">
        <f t="shared" si="1"/>
        <v>100</v>
      </c>
    </row>
    <row r="48" spans="1:7" x14ac:dyDescent="0.25">
      <c r="A48" t="s">
        <v>17</v>
      </c>
      <c r="C48">
        <v>100</v>
      </c>
      <c r="G48">
        <f t="shared" si="1"/>
        <v>100</v>
      </c>
    </row>
    <row r="50" spans="1:9" x14ac:dyDescent="0.25">
      <c r="A50" s="1" t="s">
        <v>18</v>
      </c>
      <c r="C50" s="1">
        <f>SUM(C45:C49)</f>
        <v>280</v>
      </c>
      <c r="E50" s="1">
        <f>E20+E41+E45</f>
        <v>24005</v>
      </c>
      <c r="G50" s="1">
        <f>G48+G46+G41+G20</f>
        <v>2921</v>
      </c>
      <c r="I50" s="1">
        <f>E50+G50</f>
        <v>26926</v>
      </c>
    </row>
    <row r="52" spans="1:9" x14ac:dyDescent="0.25">
      <c r="A52" s="1" t="s">
        <v>30</v>
      </c>
      <c r="C52" s="1">
        <f>C20+C41+C50</f>
        <v>26926</v>
      </c>
    </row>
    <row r="54" spans="1:9" ht="18.75" x14ac:dyDescent="0.3">
      <c r="A54" s="3" t="s">
        <v>34</v>
      </c>
      <c r="D54" s="1"/>
    </row>
    <row r="55" spans="1:9" x14ac:dyDescent="0.25">
      <c r="A55" s="1" t="s">
        <v>35</v>
      </c>
    </row>
    <row r="56" spans="1:9" x14ac:dyDescent="0.25">
      <c r="A56" t="s">
        <v>61</v>
      </c>
      <c r="C56">
        <v>290</v>
      </c>
      <c r="G56">
        <v>290</v>
      </c>
    </row>
    <row r="57" spans="1:9" x14ac:dyDescent="0.25">
      <c r="A57" t="s">
        <v>36</v>
      </c>
      <c r="C57">
        <v>50</v>
      </c>
      <c r="G57">
        <v>50</v>
      </c>
    </row>
    <row r="58" spans="1:9" x14ac:dyDescent="0.25">
      <c r="A58" t="s">
        <v>37</v>
      </c>
      <c r="C58">
        <v>310</v>
      </c>
      <c r="G58">
        <v>310</v>
      </c>
    </row>
    <row r="59" spans="1:9" x14ac:dyDescent="0.25">
      <c r="A59" t="s">
        <v>46</v>
      </c>
      <c r="G59" s="4"/>
    </row>
    <row r="60" spans="1:9" x14ac:dyDescent="0.25">
      <c r="A60" t="s">
        <v>39</v>
      </c>
      <c r="B60" t="s">
        <v>38</v>
      </c>
      <c r="G60" s="4"/>
    </row>
    <row r="61" spans="1:9" x14ac:dyDescent="0.25">
      <c r="A61" t="s">
        <v>40</v>
      </c>
      <c r="G61" s="4"/>
    </row>
    <row r="62" spans="1:9" x14ac:dyDescent="0.25">
      <c r="A62" t="s">
        <v>41</v>
      </c>
      <c r="C62">
        <v>30</v>
      </c>
      <c r="G62" s="5">
        <v>30</v>
      </c>
    </row>
    <row r="63" spans="1:9" x14ac:dyDescent="0.25">
      <c r="A63" t="s">
        <v>42</v>
      </c>
      <c r="C63">
        <v>100</v>
      </c>
      <c r="G63">
        <v>100</v>
      </c>
    </row>
    <row r="64" spans="1:9" x14ac:dyDescent="0.25">
      <c r="A64" t="s">
        <v>43</v>
      </c>
      <c r="B64">
        <v>1</v>
      </c>
      <c r="C64">
        <v>100</v>
      </c>
      <c r="G64">
        <v>100</v>
      </c>
    </row>
    <row r="65" spans="1:7" x14ac:dyDescent="0.25">
      <c r="A65" t="s">
        <v>44</v>
      </c>
      <c r="C65">
        <v>200</v>
      </c>
      <c r="G65">
        <v>200</v>
      </c>
    </row>
    <row r="66" spans="1:7" x14ac:dyDescent="0.25">
      <c r="A66" t="s">
        <v>45</v>
      </c>
      <c r="C66">
        <v>170</v>
      </c>
      <c r="G66">
        <v>170</v>
      </c>
    </row>
    <row r="69" spans="1:7" x14ac:dyDescent="0.25">
      <c r="A69" t="s">
        <v>18</v>
      </c>
      <c r="C69" s="1">
        <f>SUM(C56:C68)</f>
        <v>1250</v>
      </c>
    </row>
    <row r="71" spans="1:7" x14ac:dyDescent="0.25">
      <c r="A71" s="1" t="s">
        <v>19</v>
      </c>
    </row>
    <row r="72" spans="1:7" x14ac:dyDescent="0.25">
      <c r="A72" t="s">
        <v>47</v>
      </c>
      <c r="C72">
        <v>1720</v>
      </c>
      <c r="G72">
        <v>1720</v>
      </c>
    </row>
    <row r="73" spans="1:7" x14ac:dyDescent="0.25">
      <c r="A73" t="s">
        <v>48</v>
      </c>
      <c r="C73">
        <v>2100</v>
      </c>
      <c r="G73">
        <v>2100</v>
      </c>
    </row>
    <row r="74" spans="1:7" x14ac:dyDescent="0.25">
      <c r="A74" t="s">
        <v>49</v>
      </c>
      <c r="C74">
        <v>1500</v>
      </c>
      <c r="G74">
        <v>1500</v>
      </c>
    </row>
    <row r="75" spans="1:7" x14ac:dyDescent="0.25">
      <c r="A75" t="s">
        <v>50</v>
      </c>
      <c r="C75">
        <v>2000</v>
      </c>
      <c r="G75">
        <v>2000</v>
      </c>
    </row>
    <row r="77" spans="1:7" x14ac:dyDescent="0.25">
      <c r="C77" s="1">
        <f>SUM(C72:C76)</f>
        <v>7320</v>
      </c>
      <c r="G77" s="1"/>
    </row>
    <row r="79" spans="1:7" x14ac:dyDescent="0.25">
      <c r="A79" t="s">
        <v>52</v>
      </c>
      <c r="C79">
        <v>5275</v>
      </c>
      <c r="E79">
        <v>5275</v>
      </c>
    </row>
    <row r="80" spans="1:7" x14ac:dyDescent="0.25">
      <c r="A80" t="s">
        <v>53</v>
      </c>
      <c r="C80">
        <v>4080</v>
      </c>
      <c r="E80">
        <v>4080</v>
      </c>
    </row>
    <row r="81" spans="1:9" x14ac:dyDescent="0.25">
      <c r="A81" t="s">
        <v>54</v>
      </c>
      <c r="B81">
        <v>8</v>
      </c>
      <c r="C81">
        <v>20</v>
      </c>
      <c r="E81">
        <v>20</v>
      </c>
    </row>
    <row r="82" spans="1:9" x14ac:dyDescent="0.25">
      <c r="A82" t="s">
        <v>55</v>
      </c>
      <c r="C82">
        <v>590</v>
      </c>
      <c r="E82">
        <v>590</v>
      </c>
    </row>
    <row r="83" spans="1:9" x14ac:dyDescent="0.25">
      <c r="A83" t="s">
        <v>56</v>
      </c>
      <c r="B83" t="s">
        <v>57</v>
      </c>
      <c r="C83">
        <v>320</v>
      </c>
      <c r="E83">
        <v>320</v>
      </c>
    </row>
    <row r="84" spans="1:9" x14ac:dyDescent="0.25">
      <c r="A84" t="s">
        <v>58</v>
      </c>
      <c r="C84">
        <v>200</v>
      </c>
      <c r="G84">
        <v>200</v>
      </c>
    </row>
    <row r="85" spans="1:9" x14ac:dyDescent="0.25">
      <c r="A85" t="s">
        <v>59</v>
      </c>
      <c r="B85">
        <v>1</v>
      </c>
      <c r="C85">
        <v>100</v>
      </c>
      <c r="G85">
        <v>100</v>
      </c>
    </row>
    <row r="86" spans="1:9" x14ac:dyDescent="0.25">
      <c r="A86" t="s">
        <v>60</v>
      </c>
      <c r="C86">
        <v>4500</v>
      </c>
      <c r="E86">
        <v>4500</v>
      </c>
    </row>
    <row r="87" spans="1:9" x14ac:dyDescent="0.25">
      <c r="A87" t="s">
        <v>51</v>
      </c>
      <c r="C87">
        <v>1355</v>
      </c>
      <c r="E87">
        <v>1355</v>
      </c>
    </row>
    <row r="88" spans="1:9" x14ac:dyDescent="0.25">
      <c r="A88" t="s">
        <v>63</v>
      </c>
      <c r="C88">
        <v>3000</v>
      </c>
      <c r="E88">
        <v>3000</v>
      </c>
    </row>
    <row r="89" spans="1:9" x14ac:dyDescent="0.25">
      <c r="C89" s="1">
        <f>SUM(C79:C88)</f>
        <v>19440</v>
      </c>
      <c r="E89" s="1">
        <f>SUM(E56:E88)</f>
        <v>19140</v>
      </c>
      <c r="G89" s="1">
        <f>SUM(G56:G87)</f>
        <v>8870</v>
      </c>
      <c r="I89" s="1">
        <f>E89+G89</f>
        <v>28010</v>
      </c>
    </row>
    <row r="93" spans="1:9" x14ac:dyDescent="0.25">
      <c r="A93" s="1" t="s">
        <v>62</v>
      </c>
      <c r="C93" s="1">
        <f>C89+C77+C69</f>
        <v>28010</v>
      </c>
    </row>
    <row r="95" spans="1:9" x14ac:dyDescent="0.25">
      <c r="A95" s="1" t="s">
        <v>30</v>
      </c>
      <c r="C95" s="1">
        <f>C93+C52</f>
        <v>54936</v>
      </c>
      <c r="E95" s="1">
        <f>E89+E50</f>
        <v>43145</v>
      </c>
      <c r="G95" s="1">
        <f>G89+G50</f>
        <v>11791</v>
      </c>
      <c r="I95" s="1">
        <f>E95+G95</f>
        <v>54936</v>
      </c>
    </row>
    <row r="97" spans="1:3" x14ac:dyDescent="0.25">
      <c r="A97" s="1" t="s">
        <v>65</v>
      </c>
    </row>
    <row r="98" spans="1:3" x14ac:dyDescent="0.25">
      <c r="A98" s="6" t="s">
        <v>66</v>
      </c>
      <c r="B98" s="7"/>
    </row>
    <row r="99" spans="1:3" x14ac:dyDescent="0.25">
      <c r="A99" s="7" t="s">
        <v>67</v>
      </c>
      <c r="C99" s="7">
        <v>20630</v>
      </c>
    </row>
    <row r="100" spans="1:3" x14ac:dyDescent="0.25">
      <c r="A100" s="7" t="s">
        <v>68</v>
      </c>
      <c r="C100" s="7">
        <v>7900</v>
      </c>
    </row>
    <row r="101" spans="1:3" x14ac:dyDescent="0.25">
      <c r="A101" s="7" t="s">
        <v>69</v>
      </c>
      <c r="C101" s="7">
        <v>3375</v>
      </c>
    </row>
    <row r="102" spans="1:3" x14ac:dyDescent="0.25">
      <c r="A102" s="7" t="s">
        <v>35</v>
      </c>
      <c r="C102" s="7">
        <v>6500</v>
      </c>
    </row>
    <row r="103" spans="1:3" x14ac:dyDescent="0.25">
      <c r="A103" s="7" t="s">
        <v>70</v>
      </c>
      <c r="C103" s="7">
        <v>220</v>
      </c>
    </row>
    <row r="104" spans="1:3" x14ac:dyDescent="0.25">
      <c r="A104" s="8" t="s">
        <v>71</v>
      </c>
      <c r="C104" s="7">
        <v>165</v>
      </c>
    </row>
    <row r="105" spans="1:3" x14ac:dyDescent="0.25">
      <c r="A105" s="8" t="s">
        <v>72</v>
      </c>
      <c r="C105" s="7">
        <v>400</v>
      </c>
    </row>
    <row r="106" spans="1:3" x14ac:dyDescent="0.25">
      <c r="A106" s="7" t="s">
        <v>73</v>
      </c>
      <c r="C106" s="7">
        <v>1150</v>
      </c>
    </row>
    <row r="107" spans="1:3" x14ac:dyDescent="0.25">
      <c r="A107" s="8" t="s">
        <v>85</v>
      </c>
      <c r="C107" s="7">
        <v>500</v>
      </c>
    </row>
    <row r="108" spans="1:3" x14ac:dyDescent="0.25">
      <c r="A108" s="7" t="s">
        <v>74</v>
      </c>
      <c r="C108" s="6">
        <f>SUM(C100:C107)</f>
        <v>20210</v>
      </c>
    </row>
    <row r="109" spans="1:3" x14ac:dyDescent="0.25">
      <c r="A109" s="7" t="s">
        <v>75</v>
      </c>
      <c r="C109" s="7">
        <f>C99-C108</f>
        <v>420</v>
      </c>
    </row>
    <row r="113" spans="1:3" x14ac:dyDescent="0.25">
      <c r="A113" s="6" t="s">
        <v>0</v>
      </c>
      <c r="B113" s="7"/>
    </row>
    <row r="114" spans="1:3" x14ac:dyDescent="0.25">
      <c r="A114" s="7" t="s">
        <v>68</v>
      </c>
      <c r="C114" s="7">
        <v>1900</v>
      </c>
    </row>
    <row r="115" spans="1:3" x14ac:dyDescent="0.25">
      <c r="A115" s="7" t="s">
        <v>76</v>
      </c>
      <c r="C115" s="7">
        <v>700</v>
      </c>
    </row>
    <row r="116" spans="1:3" x14ac:dyDescent="0.25">
      <c r="A116" s="7" t="s">
        <v>77</v>
      </c>
      <c r="C116" s="7">
        <v>100</v>
      </c>
    </row>
    <row r="117" spans="1:3" x14ac:dyDescent="0.25">
      <c r="A117" s="7" t="s">
        <v>78</v>
      </c>
      <c r="C117" s="7">
        <v>1000</v>
      </c>
    </row>
    <row r="118" spans="1:3" x14ac:dyDescent="0.25">
      <c r="A118" s="7" t="s">
        <v>79</v>
      </c>
      <c r="C118" s="7">
        <v>1300</v>
      </c>
    </row>
    <row r="119" spans="1:3" x14ac:dyDescent="0.25">
      <c r="A119" s="7" t="s">
        <v>80</v>
      </c>
      <c r="C119" s="7">
        <v>150</v>
      </c>
    </row>
    <row r="120" spans="1:3" x14ac:dyDescent="0.25">
      <c r="A120" s="7" t="s">
        <v>81</v>
      </c>
      <c r="C120" s="7">
        <v>800</v>
      </c>
    </row>
    <row r="121" spans="1:3" x14ac:dyDescent="0.25">
      <c r="A121" s="7" t="s">
        <v>82</v>
      </c>
      <c r="C121" s="7">
        <v>900</v>
      </c>
    </row>
    <row r="122" spans="1:3" x14ac:dyDescent="0.25">
      <c r="A122" s="7" t="s">
        <v>83</v>
      </c>
      <c r="C122" s="7">
        <v>700</v>
      </c>
    </row>
    <row r="123" spans="1:3" x14ac:dyDescent="0.25">
      <c r="A123" s="8" t="s">
        <v>84</v>
      </c>
      <c r="C123" s="7">
        <v>5200</v>
      </c>
    </row>
    <row r="124" spans="1:3" x14ac:dyDescent="0.25">
      <c r="A124" s="7"/>
      <c r="C124" s="7"/>
    </row>
    <row r="125" spans="1:3" x14ac:dyDescent="0.25">
      <c r="A125" s="7"/>
      <c r="C125" s="7"/>
    </row>
    <row r="126" spans="1:3" x14ac:dyDescent="0.25">
      <c r="A126" s="6" t="s">
        <v>18</v>
      </c>
      <c r="C126" s="6">
        <f>SUM(C114:C125)</f>
        <v>12750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2014-09-20T00:10:17Z</dcterms:modified>
</cp:coreProperties>
</file>