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5" activeTab="20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<sst xmlns="http://schemas.openxmlformats.org/spreadsheetml/2006/main" count="2942" uniqueCount="211">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</sst>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6" sqref="E5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45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108000</v>
      </c>
      <c r="E7" s="2">
        <f>D7-C7</f>
        <v>108000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663200</v>
      </c>
      <c r="E13" s="24">
        <f>SUM(E4:E11)</f>
        <v>21200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71200</v>
      </c>
      <c r="E20" s="2">
        <f t="shared" si="0"/>
        <v>-24200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48300</v>
      </c>
      <c r="E23" s="2">
        <f t="shared" si="0"/>
        <v>-29800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260460</v>
      </c>
      <c r="E40" s="20">
        <f>C40-D40</f>
        <v>-4795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402740</v>
      </c>
      <c r="E42" s="12">
        <f>SUM(E4:E11,E16:E26)</f>
        <v>37205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10068.5</v>
      </c>
      <c r="E44" s="13">
        <f>C44-D44</f>
        <v>-410.125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392671.5</v>
      </c>
      <c r="E45" s="14">
        <f>SUM(E42:E44)</f>
        <v>36794.875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235602.9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164922.03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70680.87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157068.6</v>
      </c>
      <c r="E51" s="2"/>
      <c r="F51" s="2"/>
      <c r="G51" s="2"/>
    </row>
    <row r="52" spans="1:7" x14ac:dyDescent="0.25">
      <c r="B52" s="2"/>
      <c r="C52" s="2"/>
      <c r="D52" s="16">
        <f>D47+D51</f>
        <v>392671.5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41989.1875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23614</v>
      </c>
      <c r="F55" s="13">
        <f>D55-E55</f>
        <v>18375.1875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41989.1875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23614</v>
      </c>
      <c r="F56" s="13">
        <f t="shared" ref="F56:F58" si="1">D56-E56</f>
        <v>18375.1875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41989.1875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23614</v>
      </c>
      <c r="F57" s="13">
        <f t="shared" si="1"/>
        <v>18375.1875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28728.375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0</v>
      </c>
      <c r="F58" s="13">
        <f t="shared" si="1"/>
        <v>28728.375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157068.6</v>
      </c>
      <c r="E60" s="24">
        <f>SUM(E55:E59)</f>
        <v>73348</v>
      </c>
      <c r="F60" s="23">
        <f>SUM(F55:F59)</f>
        <v>83720.600000000006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108000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663200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71200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48300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2" workbookViewId="0">
      <selection activeCell="F20" sqref="F20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145422.03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24451.869999999995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169873.9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164922.03</v>
      </c>
      <c r="C10" s="51"/>
      <c r="D10" s="51" t="s">
        <v>158</v>
      </c>
      <c r="E10" s="51">
        <f>Aggregate!D49</f>
        <v>70680.87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</row>
    <row r="18" spans="4:12" x14ac:dyDescent="0.25">
      <c r="D18" s="51" t="s">
        <v>207</v>
      </c>
      <c r="E18" s="51">
        <v>-500</v>
      </c>
    </row>
    <row r="19" spans="4:12" x14ac:dyDescent="0.25">
      <c r="D19" s="51"/>
    </row>
    <row r="21" spans="4:12" x14ac:dyDescent="0.25">
      <c r="J21" s="15" t="s">
        <v>190</v>
      </c>
      <c r="L21" s="15">
        <f>SUM(L6:L20)</f>
        <v>1314</v>
      </c>
    </row>
    <row r="39" spans="1:5" x14ac:dyDescent="0.25">
      <c r="A39" s="47" t="s">
        <v>40</v>
      </c>
      <c r="B39" s="54">
        <f>SUM(B10:B38)</f>
        <v>145422.03</v>
      </c>
      <c r="D39" s="47" t="s">
        <v>40</v>
      </c>
      <c r="E39" s="54">
        <f>SUM(E10:E38)</f>
        <v>24451.869999999995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59" zoomScaleNormal="100" workbookViewId="0">
      <selection activeCell="C76" sqref="C76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33000</v>
      </c>
      <c r="E7" s="2">
        <f>D7-C7</f>
        <v>33000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123000</v>
      </c>
      <c r="E13" s="30">
        <f>SUM(E4:E11)</f>
        <v>3000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v>8155</v>
      </c>
      <c r="F55" s="13">
        <f>D55-E55</f>
        <v>2733.1499999999996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v>8155</v>
      </c>
      <c r="F56" s="13">
        <f t="shared" ref="F56:F57" si="1">D56-E56</f>
        <v>2733.1499999999996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v>8155</v>
      </c>
      <c r="F57" s="13">
        <f t="shared" si="1"/>
        <v>2733.1499999999996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24465</v>
      </c>
      <c r="F60" s="23">
        <f>SUM(F55:F59)</f>
        <v>8199.4499999999989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>
        <v>16000</v>
      </c>
      <c r="E76" s="2"/>
      <c r="F76" s="2"/>
      <c r="G76" s="2"/>
    </row>
    <row r="77" spans="1:7" x14ac:dyDescent="0.25">
      <c r="A77" s="2"/>
      <c r="B77" s="2"/>
      <c r="C77" s="2"/>
      <c r="D77" s="2">
        <v>4000</v>
      </c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198" workbookViewId="0">
      <selection activeCell="E209" sqref="E20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75000</v>
      </c>
      <c r="E7" s="2">
        <f>D7-C7</f>
        <v>75000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474200</v>
      </c>
      <c r="E13" s="30">
        <f>SUM(E4:E11)</f>
        <v>187200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169</v>
      </c>
      <c r="K15">
        <f>SUM(K4:K14)</f>
        <v>14800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40000</v>
      </c>
      <c r="E23" s="2">
        <f t="shared" si="0"/>
        <v>-40000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187550</v>
      </c>
      <c r="E40" s="29">
        <f>C40-D40</f>
        <v>-82550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286650</v>
      </c>
      <c r="E42" s="12">
        <f>SUM(E4:E11,E16:E26)</f>
        <v>125950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7166.25</v>
      </c>
      <c r="E44" s="13">
        <f>C44-D44</f>
        <v>-2616.25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279483.75</v>
      </c>
      <c r="E45" s="14">
        <f>SUM(E42:E44)</f>
        <v>123333.75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167690.25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117383.17499999999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50307.074999999997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111793.5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279483.75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27948.375</v>
      </c>
      <c r="E55" s="2">
        <v>12953</v>
      </c>
      <c r="F55" s="13">
        <f>D55-E55</f>
        <v>14995.375</v>
      </c>
      <c r="G55" s="2"/>
    </row>
    <row r="56" spans="1:7" x14ac:dyDescent="0.25">
      <c r="A56" s="2" t="s">
        <v>38</v>
      </c>
      <c r="B56" s="2"/>
      <c r="C56" s="2"/>
      <c r="D56" s="13">
        <f>D51/4</f>
        <v>27948.375</v>
      </c>
      <c r="E56" s="2">
        <v>12953</v>
      </c>
      <c r="F56" s="13">
        <f t="shared" ref="F56:F58" si="1">D56-E56</f>
        <v>14995.375</v>
      </c>
      <c r="G56" s="2"/>
    </row>
    <row r="57" spans="1:7" x14ac:dyDescent="0.25">
      <c r="A57" s="2" t="s">
        <v>39</v>
      </c>
      <c r="B57" s="2"/>
      <c r="C57" s="2"/>
      <c r="D57" s="13">
        <f>D51/4</f>
        <v>27948.375</v>
      </c>
      <c r="E57" s="2">
        <v>12953</v>
      </c>
      <c r="F57" s="13">
        <f t="shared" si="1"/>
        <v>14995.375</v>
      </c>
      <c r="G57" s="2"/>
    </row>
    <row r="58" spans="1:7" x14ac:dyDescent="0.25">
      <c r="A58" s="2" t="s">
        <v>181</v>
      </c>
      <c r="B58" s="2"/>
      <c r="C58" s="2"/>
      <c r="D58" s="13">
        <f>D51/4</f>
        <v>27948.375</v>
      </c>
      <c r="E58" s="2">
        <v>0</v>
      </c>
      <c r="F58" s="13">
        <f t="shared" si="1"/>
        <v>27948.375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111793.5</v>
      </c>
      <c r="E60" s="30">
        <f>SUM(E55:E58)</f>
        <v>38859</v>
      </c>
      <c r="F60" s="23">
        <f>SUM(F55:F58)</f>
        <v>72934.5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75000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474200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40000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5" workbookViewId="0">
      <selection activeCell="A66" sqref="A6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0</v>
      </c>
      <c r="F55" s="13">
        <f>D55-E55</f>
        <v>780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0</v>
      </c>
      <c r="F56" s="13">
        <f t="shared" ref="F56:F58" si="1">D56-E56</f>
        <v>780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0</v>
      </c>
      <c r="F57" s="13">
        <f t="shared" si="1"/>
        <v>780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0</v>
      </c>
      <c r="F58" s="13">
        <f t="shared" si="1"/>
        <v>780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0</v>
      </c>
      <c r="F60" s="23">
        <f>SUM(F55:F58)</f>
        <v>3120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2014-10-19T19:18:27Z</dcterms:modified>
</cp:coreProperties>
</file>