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or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2">
      <text>
        <t xml:space="preserve">Use this for engines that don't have previous configs
	-Capkirk</t>
      </text>
    </comment>
    <comment authorId="0" ref="I4">
      <text>
        <t xml:space="preserve">Use this for engines that inherit data from previous configs
	-Capkirk</t>
      </text>
    </comment>
  </commentList>
</comments>
</file>

<file path=xl/sharedStrings.xml><?xml version="1.0" encoding="utf-8"?>
<sst xmlns="http://schemas.openxmlformats.org/spreadsheetml/2006/main" count="17" uniqueCount="16">
  <si>
    <t>Config</t>
  </si>
  <si>
    <t>Burn Time</t>
  </si>
  <si>
    <t>Total Launches Mod</t>
  </si>
  <si>
    <t>Failures Mod</t>
  </si>
  <si>
    <t>Failure Rate</t>
  </si>
  <si>
    <t>MTBF</t>
  </si>
  <si>
    <t>cycleReliability Start</t>
  </si>
  <si>
    <t>cycleReliability End</t>
  </si>
  <si>
    <t>Start</t>
  </si>
  <si>
    <t>Tier 1</t>
  </si>
  <si>
    <t>Tier 2</t>
  </si>
  <si>
    <t>End</t>
  </si>
  <si>
    <t>Name</t>
  </si>
  <si>
    <t>Total Launches</t>
  </si>
  <si>
    <t>Failures</t>
  </si>
  <si>
    <t>cycleReliability Mod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</si>
</sst>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3">
    <font>
      <sz val="10.0"/>
      <color rgb="FF000000"/>
      <name val="Arial"/>
      <scheme val="minor"/>
    </font>
    <font>
      <b/>
      <sz val="10.0"/>
      <color rgb="FF000000"/>
      <name val="Helvetica Neue"/>
    </font>
    <font>
      <sz val="10.0"/>
      <color rgb="FF000000"/>
      <name val="Helvetica Neue"/>
    </font>
  </fonts>
  <fills count="8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B4A7D6"/>
        <bgColor rgb="FFB4A7D6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readingOrder="0"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1" fillId="2" fontId="1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2" fillId="3" fontId="1" numFmtId="49" xfId="0" applyAlignment="1" applyBorder="1" applyFill="1" applyFont="1" applyNumberFormat="1">
      <alignment readingOrder="0" shrinkToFit="0" vertical="top" wrapText="1"/>
    </xf>
    <xf borderId="3" fillId="0" fontId="2" numFmtId="49" xfId="0" applyAlignment="1" applyBorder="1" applyFont="1" applyNumberFormat="1">
      <alignment readingOrder="0" shrinkToFit="0" vertical="top" wrapText="1"/>
    </xf>
    <xf borderId="4" fillId="4" fontId="2" numFmtId="0" xfId="0" applyAlignment="1" applyBorder="1" applyFill="1" applyFont="1">
      <alignment readingOrder="0" shrinkToFit="0" vertical="top" wrapText="1"/>
    </xf>
    <xf borderId="4" fillId="5" fontId="2" numFmtId="0" xfId="0" applyAlignment="1" applyBorder="1" applyFill="1" applyFont="1">
      <alignment readingOrder="0" shrinkToFit="0" vertical="top" wrapText="1"/>
    </xf>
    <xf borderId="4" fillId="0" fontId="2" numFmtId="164" xfId="0" applyAlignment="1" applyBorder="1" applyFont="1" applyNumberFormat="1">
      <alignment shrinkToFit="0" vertical="top" wrapText="1"/>
    </xf>
    <xf borderId="4" fillId="6" fontId="2" numFmtId="164" xfId="0" applyAlignment="1" applyBorder="1" applyFill="1" applyFont="1" applyNumberFormat="1">
      <alignment shrinkToFit="0" vertical="top" wrapText="1"/>
    </xf>
    <xf borderId="4" fillId="0" fontId="2" numFmtId="10" xfId="0" applyAlignment="1" applyBorder="1" applyFont="1" applyNumberFormat="1">
      <alignment shrinkToFit="0" vertical="top" wrapText="1"/>
    </xf>
    <xf borderId="0" fillId="7" fontId="1" numFmtId="0" xfId="0" applyAlignment="1" applyFill="1" applyFont="1">
      <alignment readingOrder="0" shrinkToFit="0" vertical="top" wrapText="1"/>
    </xf>
    <xf borderId="0" fillId="5" fontId="2" numFmtId="0" xfId="0" applyAlignment="1" applyFont="1">
      <alignment shrinkToFit="0" vertical="top" wrapText="1"/>
    </xf>
    <xf borderId="0" fillId="4" fontId="2" numFmtId="0" xfId="0" applyAlignment="1" applyFont="1">
      <alignment readingOrder="0" shrinkToFit="0" vertical="top" wrapText="1"/>
    </xf>
    <xf borderId="0" fillId="6" fontId="2" numFmtId="164" xfId="0" applyAlignment="1" applyFont="1" applyNumberForma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8" width="14.25"/>
    <col customWidth="1" min="9" max="9" width="18.5"/>
    <col customWidth="1" min="10" max="10" width="18.38"/>
    <col customWidth="1" min="11" max="28" width="14.25"/>
  </cols>
  <sheetData>
    <row r="1" ht="20.25" customHeight="1">
      <c r="A1" s="1"/>
      <c r="B1" s="2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3"/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3"/>
      <c r="P1" s="3"/>
      <c r="Q1" s="3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0.25" customHeight="1">
      <c r="A2" s="5" t="s">
        <v>12</v>
      </c>
      <c r="B2" s="6" t="s">
        <v>12</v>
      </c>
      <c r="C2" s="7">
        <v>1.0</v>
      </c>
      <c r="D2" s="8">
        <f>D4+1</f>
        <v>2</v>
      </c>
      <c r="E2" s="8">
        <f>E4+0.75</f>
        <v>1.75</v>
      </c>
      <c r="F2" s="9">
        <f>E2/(D2*C2)</f>
        <v>0.875</v>
      </c>
      <c r="G2" s="9">
        <f>1/F2</f>
        <v>1.142857143</v>
      </c>
      <c r="H2" s="9"/>
      <c r="I2" s="10">
        <f>1-(C2/(1/K2))</f>
        <v>0.125</v>
      </c>
      <c r="J2" s="10">
        <f>1-(C2/(1/N2))</f>
        <v>0.825</v>
      </c>
      <c r="K2" s="9">
        <f>F2</f>
        <v>0.875</v>
      </c>
      <c r="L2" s="9">
        <f>K2*O2</f>
        <v>0.525</v>
      </c>
      <c r="M2" s="9">
        <f>K2*P2</f>
        <v>0.2625</v>
      </c>
      <c r="N2" s="9">
        <f>K2*Q2</f>
        <v>0.175</v>
      </c>
      <c r="O2" s="11">
        <v>0.6</v>
      </c>
      <c r="P2" s="11">
        <v>0.3</v>
      </c>
      <c r="Q2" s="11">
        <v>0.2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8.0" customHeight="1">
      <c r="A3" s="4"/>
      <c r="B3" s="4"/>
      <c r="C3" s="4"/>
      <c r="D3" s="2" t="s">
        <v>13</v>
      </c>
      <c r="E3" s="2" t="s">
        <v>14</v>
      </c>
      <c r="F3" s="4"/>
      <c r="G3" s="4"/>
      <c r="H3" s="4"/>
      <c r="I3" s="12" t="s">
        <v>15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8.0" customHeight="1">
      <c r="A4" s="4"/>
      <c r="B4" s="4"/>
      <c r="C4" s="13"/>
      <c r="D4" s="14">
        <v>1.0</v>
      </c>
      <c r="E4" s="14">
        <v>1.0</v>
      </c>
      <c r="F4" s="4"/>
      <c r="G4" s="4"/>
      <c r="H4" s="4"/>
      <c r="I4" s="15">
        <f>MAX(0.75,1-((1-I2)*4/3 - (1-J2)*1/3))</f>
        <v>0.75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8.0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8.0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8.0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8.0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8.0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18.0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8.0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8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8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8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8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8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8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8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8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8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8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8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8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8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8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8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8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8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8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8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8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8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8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8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8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8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8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8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8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8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8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8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8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8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8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8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8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8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8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8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8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8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8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8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8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8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8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8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8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8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8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8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8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8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8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8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8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8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8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8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8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8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8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8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8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8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8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8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8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8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8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8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8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8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8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8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8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8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8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8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8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8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8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8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8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8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8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8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8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8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8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8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8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8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8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8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8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8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8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8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8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8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8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8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8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8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8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8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8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8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8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8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8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8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8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8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8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8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8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8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8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8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8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8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8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8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8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8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8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8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8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8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8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8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8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8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8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8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8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8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8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8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8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8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8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8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8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8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8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8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8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8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8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8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8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8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8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8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8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8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8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8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8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8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8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8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8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8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8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8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8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8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8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8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8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8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8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8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8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8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8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8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8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8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8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8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8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8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8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8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8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8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8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8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8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8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8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8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8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8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8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8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8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8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8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8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8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8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8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8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8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18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18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18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18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18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18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18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18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18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18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18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18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18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18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18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18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18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18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18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18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18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18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18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18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18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18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18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18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18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18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18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18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18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18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18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18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18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18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18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18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18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18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18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18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18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18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18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18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18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18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18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18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18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18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18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18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18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18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18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18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18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18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18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18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18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18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18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18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18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18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18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18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18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18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18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18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18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18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18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18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18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18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18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18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18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18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18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18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18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18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18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18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18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18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18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18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18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18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18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18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18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18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18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18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18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18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18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18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18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18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18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18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18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18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18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18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18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18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18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18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18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18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18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18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18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18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18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18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18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18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18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18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18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18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18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18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18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18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18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18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ht="18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ht="18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ht="18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ht="18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ht="18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ht="18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ht="18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ht="18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ht="18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ht="18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ht="18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ht="18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ht="18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ht="18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ht="18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ht="18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ht="18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ht="18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ht="18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ht="18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ht="18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ht="18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ht="18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ht="18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ht="18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ht="18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ht="18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ht="18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ht="18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ht="18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ht="18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ht="18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ht="18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ht="18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ht="18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ht="18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ht="18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ht="18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ht="18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ht="18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ht="18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ht="18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ht="18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ht="18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ht="18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ht="18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ht="18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ht="18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ht="18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ht="18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ht="18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ht="18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ht="18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ht="18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ht="18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ht="18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ht="18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ht="18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ht="18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ht="18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ht="18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ht="18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ht="18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ht="18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ht="18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ht="18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ht="18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ht="18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ht="18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ht="18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ht="18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ht="18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ht="18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ht="18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ht="18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ht="18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ht="18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ht="18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ht="18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ht="18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ht="18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ht="18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ht="18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ht="18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ht="18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ht="18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ht="18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ht="18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ht="18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ht="18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ht="18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ht="18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ht="18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ht="18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ht="18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ht="18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ht="18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ht="18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ht="18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ht="18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ht="18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ht="18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ht="18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ht="18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ht="18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ht="18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ht="18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ht="18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ht="18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ht="18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ht="18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ht="18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ht="18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ht="18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ht="18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ht="18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ht="18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ht="18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ht="18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ht="18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ht="18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ht="18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ht="18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ht="18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ht="18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ht="18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ht="18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ht="18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ht="18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ht="18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ht="18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ht="18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ht="18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ht="18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ht="18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ht="18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ht="18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ht="18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ht="18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ht="18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ht="18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ht="18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ht="18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ht="18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ht="18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ht="18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ht="18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ht="18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ht="18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ht="18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ht="18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ht="18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ht="18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ht="18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ht="18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ht="18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ht="18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ht="18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ht="18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ht="18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ht="18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ht="18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ht="18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ht="18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ht="18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ht="18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ht="18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ht="18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ht="18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ht="18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ht="18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ht="18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ht="18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ht="18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ht="18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ht="18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ht="18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ht="18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ht="18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ht="18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ht="18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ht="18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ht="18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ht="18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ht="18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ht="18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ht="18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ht="18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ht="18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ht="18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ht="18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ht="18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ht="18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ht="18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ht="18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ht="18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ht="18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ht="18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ht="18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ht="18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ht="18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ht="18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ht="18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ht="18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ht="18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ht="18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ht="18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ht="18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ht="18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ht="18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ht="18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ht="18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ht="18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ht="18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ht="18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ht="18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ht="18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ht="18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ht="18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ht="18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ht="18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ht="18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ht="18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ht="18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ht="18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ht="18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ht="18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ht="18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ht="18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ht="18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ht="18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ht="18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ht="18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ht="18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ht="18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ht="18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ht="18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ht="18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ht="18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ht="18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ht="18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ht="18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ht="18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ht="18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ht="18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ht="18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ht="18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ht="18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ht="18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ht="18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ht="18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ht="18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ht="18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ht="18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ht="18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ht="18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ht="18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ht="18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ht="18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ht="18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ht="18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ht="18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ht="18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ht="18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ht="18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ht="18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ht="18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ht="18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ht="18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ht="18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ht="18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ht="18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ht="18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ht="18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ht="18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ht="18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ht="18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ht="18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ht="18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ht="18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ht="18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ht="18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ht="18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ht="18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ht="18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ht="18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ht="18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ht="18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ht="18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ht="18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ht="18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ht="18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ht="18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ht="18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ht="18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ht="18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ht="18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ht="18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ht="18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ht="18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ht="18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ht="18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ht="18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ht="18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ht="18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ht="18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ht="18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ht="18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ht="18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ht="18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ht="18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ht="18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ht="18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ht="18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ht="18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ht="18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ht="18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ht="18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ht="18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ht="18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ht="18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ht="18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ht="18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ht="18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ht="18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ht="18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ht="18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ht="18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ht="18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ht="18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ht="18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ht="18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ht="18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ht="18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ht="18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ht="18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ht="18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ht="18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ht="18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ht="18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ht="18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ht="18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ht="18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ht="18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ht="18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ht="18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ht="18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ht="18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ht="18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ht="18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ht="18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ht="18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ht="18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ht="18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ht="18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ht="18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ht="18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ht="18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ht="18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ht="18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ht="18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ht="18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ht="18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ht="18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ht="18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ht="18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ht="18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ht="18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ht="18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ht="18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ht="18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ht="18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ht="18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ht="18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ht="18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ht="18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ht="18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ht="18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ht="18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ht="18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ht="18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ht="18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ht="18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ht="18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ht="18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ht="18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ht="18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ht="18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ht="18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ht="18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ht="18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ht="18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ht="18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ht="18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ht="18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ht="18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ht="18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ht="18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ht="18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ht="18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ht="18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ht="18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ht="18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ht="18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ht="18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ht="18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ht="18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ht="18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ht="18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ht="18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ht="18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ht="18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ht="18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ht="18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ht="18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ht="18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ht="18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ht="18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ht="18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ht="18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ht="18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ht="18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ht="18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ht="18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ht="18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ht="18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ht="18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ht="18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ht="18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ht="18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ht="18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ht="18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ht="18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ht="18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ht="18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ht="18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ht="18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ht="18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ht="18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ht="18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ht="18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ht="18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ht="18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ht="18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ht="18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ht="18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ht="18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ht="18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ht="18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ht="18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ht="18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ht="18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ht="18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ht="18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ht="18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ht="18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ht="18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ht="18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ht="18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ht="18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ht="18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ht="18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ht="18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ht="18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ht="18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ht="18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ht="18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ht="18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ht="18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ht="18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ht="18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ht="18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ht="18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ht="18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ht="18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ht="18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ht="18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ht="18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ht="18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ht="18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ht="18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ht="18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ht="18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ht="18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ht="18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ht="18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ht="18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ht="18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ht="18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ht="18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ht="18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ht="18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ht="18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ht="18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ht="18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ht="18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ht="18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ht="18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ht="18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ht="18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ht="18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ht="18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ht="18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ht="18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ht="18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ht="18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ht="18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ht="18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ht="18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ht="18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ht="18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ht="18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ht="18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ht="18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ht="18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ht="18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ht="18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ht="18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ht="18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ht="18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ht="18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ht="18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ht="18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ht="18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ht="18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ht="18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ht="18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ht="18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ht="18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ht="18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ht="18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ht="18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ht="18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ht="18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ht="18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ht="18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ht="18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ht="18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ht="18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ht="18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ht="18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ht="18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ht="18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ht="18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ht="18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ht="18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ht="18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ht="18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ht="18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ht="18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ht="18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ht="18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ht="18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ht="18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ht="18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ht="18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ht="18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ht="18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ht="18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ht="18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ht="18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ht="18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ht="18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ht="18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ht="18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ht="18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ht="18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ht="18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ht="18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ht="18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ht="18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ht="18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ht="18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ht="18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ht="18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ht="18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ht="18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ht="18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ht="18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ht="18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ht="18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ht="18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ht="18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ht="18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ht="18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ht="18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ht="18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ht="18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ht="18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ht="18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ht="18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ht="18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ht="18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ht="18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ht="18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ht="18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ht="18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ht="18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ht="18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ht="18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ht="18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ht="18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ht="18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ht="18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ht="18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ht="18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ht="18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ht="18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ht="18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ht="18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ht="18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ht="18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ht="18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ht="18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ht="18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ht="18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ht="18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ht="18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ht="18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ht="18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ht="18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ht="18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ht="18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ht="18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ht="18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ht="18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ht="18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ht="18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ht="18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ht="18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ht="18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ht="18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ht="18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</sheetData>
  <printOptions/>
  <pageMargins bottom="0.75" footer="0.0" header="0.0" left="0.5" right="0.5" top="0.75"/>
  <pageSetup orientation="portrait"/>
  <headerFooter>
    <oddFooter>&amp;C000000&amp;P</oddFooter>
  </headerFooter>
  <drawing r:id="rId2"/>
  <legacyDrawing r:id="rId3"/>
</worksheet>
</file>