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Career 1" sheetId="1" r:id="rId4"/>
    <sheet state="visible" name="US Career 2" sheetId="2" r:id="rId5"/>
    <sheet state="visible" name="Copy of US Career 2" sheetId="3" r:id="rId6"/>
  </sheets>
  <definedNames/>
  <calcPr/>
</workbook>
</file>

<file path=xl/sharedStrings.xml><?xml version="1.0" encoding="utf-8"?>
<sst xmlns="http://schemas.openxmlformats.org/spreadsheetml/2006/main" count="177" uniqueCount="99">
  <si>
    <t>Satellite</t>
  </si>
  <si>
    <t>Program</t>
  </si>
  <si>
    <t>Year</t>
  </si>
  <si>
    <t>Unlock</t>
  </si>
  <si>
    <t>Tooling</t>
  </si>
  <si>
    <t>Part</t>
  </si>
  <si>
    <t>Integration</t>
  </si>
  <si>
    <t>Rollout</t>
  </si>
  <si>
    <t>Total</t>
  </si>
  <si>
    <t>Total Recurring</t>
  </si>
  <si>
    <t>Relay 1</t>
  </si>
  <si>
    <t>Experimental</t>
  </si>
  <si>
    <t>Relay 2</t>
  </si>
  <si>
    <t>Syncom 1</t>
  </si>
  <si>
    <t>Syncom 2</t>
  </si>
  <si>
    <t>Intelsat I</t>
  </si>
  <si>
    <t>First Generation</t>
  </si>
  <si>
    <t>Intelsat IIF-1</t>
  </si>
  <si>
    <t>Intelsat IIF-2</t>
  </si>
  <si>
    <t>Intelsat IIF-3</t>
  </si>
  <si>
    <t>Intelsat IIIF-1</t>
  </si>
  <si>
    <t>Second Gen</t>
  </si>
  <si>
    <t>Intelsat IIIF-2</t>
  </si>
  <si>
    <t>Intelsat IIIF-3</t>
  </si>
  <si>
    <t>Intelsat IIIF-4</t>
  </si>
  <si>
    <t>Intelsat IIIF-5</t>
  </si>
  <si>
    <t>Intelsat IVF-1</t>
  </si>
  <si>
    <t>Third Gen</t>
  </si>
  <si>
    <t>Intelsat IVF-2</t>
  </si>
  <si>
    <t>Intelsat IVF-3</t>
  </si>
  <si>
    <t>Note</t>
  </si>
  <si>
    <t>Contracts</t>
  </si>
  <si>
    <t>Needs</t>
  </si>
  <si>
    <t>Approx Life (yrs)</t>
  </si>
  <si>
    <t>Setup cost</t>
  </si>
  <si>
    <t>Monthly funding</t>
  </si>
  <si>
    <t>L0 Paris-Moscow</t>
  </si>
  <si>
    <t>Relay 1/2</t>
  </si>
  <si>
    <t>L0 Soviet TV</t>
  </si>
  <si>
    <t>L0 Transatlantic</t>
  </si>
  <si>
    <t>L0 Transpacific</t>
  </si>
  <si>
    <t>1st gen</t>
  </si>
  <si>
    <t>L0.5 Syncom Ship</t>
  </si>
  <si>
    <t>Syncom</t>
  </si>
  <si>
    <t>L0.5 Transatlantic</t>
  </si>
  <si>
    <t>L0.5 Transpacific</t>
  </si>
  <si>
    <t>L1 Havana</t>
  </si>
  <si>
    <t>2nd gen</t>
  </si>
  <si>
    <t>Failed</t>
  </si>
  <si>
    <t>L1 Indian Ocean</t>
  </si>
  <si>
    <t>Intelsat II</t>
  </si>
  <si>
    <t>L1 North Atlantic</t>
  </si>
  <si>
    <t>L1 North Pacific</t>
  </si>
  <si>
    <t>L1 Orbita</t>
  </si>
  <si>
    <t>3rd gen</t>
  </si>
  <si>
    <t>Need 3</t>
  </si>
  <si>
    <t>L1 Paris-Moscow</t>
  </si>
  <si>
    <t>Marisat 1A</t>
  </si>
  <si>
    <t>Need 2</t>
  </si>
  <si>
    <t>L1 South Pacific</t>
  </si>
  <si>
    <t>L1 Soviet Ships</t>
  </si>
  <si>
    <t>L1 Ulaanbaatar</t>
  </si>
  <si>
    <t>L1 US Ships</t>
  </si>
  <si>
    <t>Anik 1A</t>
  </si>
  <si>
    <t>L2 Atlantic</t>
  </si>
  <si>
    <t>Intelsat III</t>
  </si>
  <si>
    <t>Satcom 1A</t>
  </si>
  <si>
    <t>Need 4?</t>
  </si>
  <si>
    <t>L2 Havana</t>
  </si>
  <si>
    <t>L2 Indian Ocean</t>
  </si>
  <si>
    <t>L2 Intersputnik</t>
  </si>
  <si>
    <t>L2 Moscow-DC</t>
  </si>
  <si>
    <t>L2 Orbita</t>
  </si>
  <si>
    <t>L2 Pacific</t>
  </si>
  <si>
    <t>L2 Paris-Moscow</t>
  </si>
  <si>
    <t>L2 Soviet Ships</t>
  </si>
  <si>
    <t>L2 US Ships</t>
  </si>
  <si>
    <t>L3 Atlantic</t>
  </si>
  <si>
    <t>Intelsat IV</t>
  </si>
  <si>
    <t>L3 Canunet</t>
  </si>
  <si>
    <t>Anika 1A</t>
  </si>
  <si>
    <t>L3 Canunet RTV</t>
  </si>
  <si>
    <t>L3 Domestic US</t>
  </si>
  <si>
    <t>2x Satcom 1A</t>
  </si>
  <si>
    <t>L3 Ekran Test</t>
  </si>
  <si>
    <t>L3 HBO Test</t>
  </si>
  <si>
    <t>L3 Hermes</t>
  </si>
  <si>
    <t>Satcom 1A(ish)</t>
  </si>
  <si>
    <t>L3 Indian Ocean</t>
  </si>
  <si>
    <t>L3 Intersputnik Asia</t>
  </si>
  <si>
    <t>L3 Intersputnik Caribbean</t>
  </si>
  <si>
    <t>L3 Marisat</t>
  </si>
  <si>
    <t>2x Marisat 1A</t>
  </si>
  <si>
    <t>L3 Moskva</t>
  </si>
  <si>
    <t>L3 Pacific</t>
  </si>
  <si>
    <t>L3 Paris-Moscow</t>
  </si>
  <si>
    <t>L3 Soviet Ships</t>
  </si>
  <si>
    <t>L3 US Territories</t>
  </si>
  <si>
    <t>L3 Volna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</si>
</sst>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D2" s="1">
        <v>1000.0</v>
      </c>
      <c r="E2" s="1">
        <v>966.0</v>
      </c>
      <c r="F2" s="1">
        <v>2673.0</v>
      </c>
      <c r="G2" s="1">
        <v>7467.0</v>
      </c>
      <c r="H2" s="1">
        <v>910.0</v>
      </c>
      <c r="I2" s="2">
        <f t="shared" ref="I2:I17" si="1">SUM(D2:H2)</f>
        <v>13016</v>
      </c>
      <c r="J2" s="2">
        <f t="shared" ref="J2:J17" si="2">SUM(F2:H2)</f>
        <v>11050</v>
      </c>
    </row>
    <row r="3">
      <c r="A3" s="1" t="s">
        <v>12</v>
      </c>
      <c r="B3" s="1" t="s">
        <v>11</v>
      </c>
      <c r="D3" s="1">
        <v>0.0</v>
      </c>
      <c r="E3" s="1">
        <v>0.0</v>
      </c>
      <c r="F3" s="1">
        <v>3479.0</v>
      </c>
      <c r="G3" s="1">
        <v>11840.0</v>
      </c>
      <c r="H3" s="1">
        <v>1035.0</v>
      </c>
      <c r="I3" s="2">
        <f t="shared" si="1"/>
        <v>16354</v>
      </c>
      <c r="J3" s="2">
        <f t="shared" si="2"/>
        <v>16354</v>
      </c>
    </row>
    <row r="4">
      <c r="A4" s="1" t="s">
        <v>13</v>
      </c>
      <c r="B4" s="1" t="s">
        <v>11</v>
      </c>
      <c r="D4" s="1">
        <v>5000.0</v>
      </c>
      <c r="E4" s="1">
        <v>4718.0</v>
      </c>
      <c r="F4" s="1">
        <v>3917.0</v>
      </c>
      <c r="G4" s="1">
        <v>12356.0</v>
      </c>
      <c r="H4" s="1">
        <v>1162.0</v>
      </c>
      <c r="I4" s="2">
        <f t="shared" si="1"/>
        <v>27153</v>
      </c>
      <c r="J4" s="2">
        <f t="shared" si="2"/>
        <v>17435</v>
      </c>
    </row>
    <row r="5">
      <c r="A5" s="1" t="s">
        <v>14</v>
      </c>
      <c r="B5" s="1" t="s">
        <v>11</v>
      </c>
      <c r="D5" s="1">
        <v>0.0</v>
      </c>
      <c r="E5" s="1">
        <v>0.0</v>
      </c>
      <c r="F5" s="1">
        <v>3917.0</v>
      </c>
      <c r="G5" s="1">
        <v>12356.0</v>
      </c>
      <c r="H5" s="1">
        <v>1162.0</v>
      </c>
      <c r="I5" s="2">
        <f t="shared" si="1"/>
        <v>17435</v>
      </c>
      <c r="J5" s="2">
        <f t="shared" si="2"/>
        <v>17435</v>
      </c>
    </row>
    <row r="6">
      <c r="A6" s="1" t="s">
        <v>15</v>
      </c>
      <c r="B6" s="1" t="s">
        <v>16</v>
      </c>
      <c r="D6" s="1">
        <v>9700.0</v>
      </c>
      <c r="E6" s="1">
        <v>0.0</v>
      </c>
      <c r="F6" s="1">
        <v>4181.0</v>
      </c>
      <c r="G6" s="1">
        <v>12095.0</v>
      </c>
      <c r="H6" s="1">
        <v>1162.0</v>
      </c>
      <c r="I6" s="2">
        <f t="shared" si="1"/>
        <v>27138</v>
      </c>
      <c r="J6" s="2">
        <f t="shared" si="2"/>
        <v>17438</v>
      </c>
    </row>
    <row r="7">
      <c r="A7" s="1" t="s">
        <v>17</v>
      </c>
      <c r="B7" s="1" t="s">
        <v>16</v>
      </c>
      <c r="D7" s="1">
        <v>5000.0</v>
      </c>
      <c r="E7" s="1">
        <v>2082.0</v>
      </c>
      <c r="F7" s="1">
        <v>4236.0</v>
      </c>
      <c r="G7" s="1">
        <v>11558.0</v>
      </c>
      <c r="H7" s="1">
        <v>1161.0</v>
      </c>
      <c r="I7" s="2">
        <f t="shared" si="1"/>
        <v>24037</v>
      </c>
      <c r="J7" s="2">
        <f t="shared" si="2"/>
        <v>16955</v>
      </c>
    </row>
    <row r="8">
      <c r="A8" s="1" t="s">
        <v>18</v>
      </c>
      <c r="B8" s="1" t="s">
        <v>16</v>
      </c>
      <c r="D8" s="1">
        <v>0.0</v>
      </c>
      <c r="E8" s="1">
        <v>0.0</v>
      </c>
      <c r="F8" s="1">
        <v>4240.0</v>
      </c>
      <c r="G8" s="1">
        <v>11472.0</v>
      </c>
      <c r="H8" s="1">
        <v>1161.0</v>
      </c>
      <c r="I8" s="2">
        <f t="shared" si="1"/>
        <v>16873</v>
      </c>
      <c r="J8" s="2">
        <f t="shared" si="2"/>
        <v>16873</v>
      </c>
    </row>
    <row r="9">
      <c r="A9" s="1" t="s">
        <v>19</v>
      </c>
      <c r="B9" s="1" t="s">
        <v>16</v>
      </c>
      <c r="D9" s="1">
        <v>0.0</v>
      </c>
      <c r="E9" s="1">
        <v>0.0</v>
      </c>
      <c r="F9" s="1">
        <v>4240.0</v>
      </c>
      <c r="G9" s="1">
        <v>11472.0</v>
      </c>
      <c r="H9" s="1">
        <v>1161.0</v>
      </c>
      <c r="I9" s="2">
        <f t="shared" si="1"/>
        <v>16873</v>
      </c>
      <c r="J9" s="2">
        <f t="shared" si="2"/>
        <v>16873</v>
      </c>
    </row>
    <row r="10">
      <c r="A10" s="1" t="s">
        <v>20</v>
      </c>
      <c r="B10" s="1" t="s">
        <v>21</v>
      </c>
      <c r="D10" s="1">
        <v>0.0</v>
      </c>
      <c r="E10" s="1">
        <v>0.0</v>
      </c>
      <c r="F10" s="1">
        <v>4200.0</v>
      </c>
      <c r="G10" s="1">
        <v>10662.0</v>
      </c>
      <c r="H10" s="1">
        <v>1160.0</v>
      </c>
      <c r="I10" s="2">
        <f t="shared" si="1"/>
        <v>16022</v>
      </c>
      <c r="J10" s="2">
        <f t="shared" si="2"/>
        <v>16022</v>
      </c>
    </row>
    <row r="11">
      <c r="A11" s="1" t="s">
        <v>22</v>
      </c>
      <c r="B11" s="1" t="s">
        <v>21</v>
      </c>
      <c r="D11" s="1">
        <v>0.0</v>
      </c>
      <c r="E11" s="1">
        <v>0.0</v>
      </c>
      <c r="F11" s="1">
        <v>4200.0</v>
      </c>
      <c r="G11" s="1">
        <v>10662.0</v>
      </c>
      <c r="H11" s="1">
        <v>1160.0</v>
      </c>
      <c r="I11" s="2">
        <f t="shared" si="1"/>
        <v>16022</v>
      </c>
      <c r="J11" s="2">
        <f t="shared" si="2"/>
        <v>16022</v>
      </c>
    </row>
    <row r="12">
      <c r="A12" s="1" t="s">
        <v>23</v>
      </c>
      <c r="B12" s="1" t="s">
        <v>21</v>
      </c>
      <c r="D12" s="1">
        <v>0.0</v>
      </c>
      <c r="E12" s="1">
        <v>0.0</v>
      </c>
      <c r="F12" s="1">
        <v>4200.0</v>
      </c>
      <c r="G12" s="1">
        <v>10662.0</v>
      </c>
      <c r="H12" s="1">
        <v>1160.0</v>
      </c>
      <c r="I12" s="2">
        <f t="shared" si="1"/>
        <v>16022</v>
      </c>
      <c r="J12" s="2">
        <f t="shared" si="2"/>
        <v>16022</v>
      </c>
    </row>
    <row r="13">
      <c r="A13" s="1" t="s">
        <v>24</v>
      </c>
      <c r="B13" s="1" t="s">
        <v>21</v>
      </c>
      <c r="D13" s="1">
        <v>0.0</v>
      </c>
      <c r="E13" s="1">
        <v>0.0</v>
      </c>
      <c r="F13" s="1">
        <v>4200.0</v>
      </c>
      <c r="G13" s="1">
        <v>10662.0</v>
      </c>
      <c r="H13" s="1">
        <v>1160.0</v>
      </c>
      <c r="I13" s="2">
        <f t="shared" si="1"/>
        <v>16022</v>
      </c>
      <c r="J13" s="2">
        <f t="shared" si="2"/>
        <v>16022</v>
      </c>
    </row>
    <row r="14">
      <c r="A14" s="1" t="s">
        <v>25</v>
      </c>
      <c r="B14" s="1" t="s">
        <v>21</v>
      </c>
      <c r="D14" s="1">
        <v>0.0</v>
      </c>
      <c r="E14" s="1">
        <v>0.0</v>
      </c>
      <c r="F14" s="1">
        <v>4200.0</v>
      </c>
      <c r="G14" s="1">
        <v>10662.0</v>
      </c>
      <c r="H14" s="1">
        <v>1160.0</v>
      </c>
      <c r="I14" s="2">
        <f t="shared" si="1"/>
        <v>16022</v>
      </c>
      <c r="J14" s="2">
        <f t="shared" si="2"/>
        <v>16022</v>
      </c>
    </row>
    <row r="15">
      <c r="A15" s="1" t="s">
        <v>26</v>
      </c>
      <c r="B15" s="1" t="s">
        <v>27</v>
      </c>
      <c r="D15" s="1">
        <v>96000.0</v>
      </c>
      <c r="E15" s="1">
        <v>53363.0</v>
      </c>
      <c r="F15" s="1">
        <v>7730.0</v>
      </c>
      <c r="G15" s="1">
        <v>15504.0</v>
      </c>
      <c r="H15" s="1">
        <v>1618.0</v>
      </c>
      <c r="I15" s="2">
        <f t="shared" si="1"/>
        <v>174215</v>
      </c>
      <c r="J15" s="2">
        <f t="shared" si="2"/>
        <v>24852</v>
      </c>
    </row>
    <row r="16">
      <c r="A16" s="1" t="s">
        <v>28</v>
      </c>
      <c r="B16" s="1" t="s">
        <v>27</v>
      </c>
      <c r="D16" s="1">
        <v>0.0</v>
      </c>
      <c r="E16" s="1">
        <v>18317.0</v>
      </c>
      <c r="F16" s="1">
        <v>7733.0</v>
      </c>
      <c r="G16" s="1">
        <v>15504.0</v>
      </c>
      <c r="H16" s="1">
        <v>1618.0</v>
      </c>
      <c r="I16" s="2">
        <f t="shared" si="1"/>
        <v>43172</v>
      </c>
      <c r="J16" s="2">
        <f t="shared" si="2"/>
        <v>24855</v>
      </c>
    </row>
    <row r="17">
      <c r="A17" s="1" t="s">
        <v>29</v>
      </c>
      <c r="B17" s="1" t="s">
        <v>27</v>
      </c>
      <c r="D17" s="1">
        <v>0.0</v>
      </c>
      <c r="E17" s="1">
        <v>0.0</v>
      </c>
      <c r="F17" s="1">
        <v>7733.0</v>
      </c>
      <c r="G17" s="1">
        <v>15504.0</v>
      </c>
      <c r="H17" s="1">
        <v>1618.0</v>
      </c>
      <c r="I17" s="2">
        <f t="shared" si="1"/>
        <v>24855</v>
      </c>
      <c r="J17" s="2">
        <f t="shared" si="2"/>
        <v>24855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8</v>
      </c>
      <c r="K1" s="1" t="s">
        <v>9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>
      <c r="A2" s="1" t="s">
        <v>10</v>
      </c>
      <c r="B2" s="1" t="s">
        <v>11</v>
      </c>
      <c r="C2" s="1">
        <v>1961.0</v>
      </c>
      <c r="D2" s="1">
        <v>1000.0</v>
      </c>
      <c r="E2" s="1">
        <v>966.0</v>
      </c>
      <c r="F2" s="1">
        <v>2761.0</v>
      </c>
      <c r="G2" s="1">
        <v>6216.0</v>
      </c>
      <c r="H2" s="1">
        <v>967.0</v>
      </c>
      <c r="J2" s="2">
        <f t="shared" ref="J2:J20" si="1">SUM(D2:H2)</f>
        <v>11910</v>
      </c>
      <c r="K2" s="2">
        <f t="shared" ref="K2:K20" si="2">SUM(F2:H2)</f>
        <v>9944</v>
      </c>
      <c r="M2" s="1" t="s">
        <v>36</v>
      </c>
      <c r="N2" s="1" t="s">
        <v>37</v>
      </c>
      <c r="O2" s="1">
        <v>2.0</v>
      </c>
      <c r="P2" s="1">
        <v>9570.0</v>
      </c>
      <c r="Q2" s="3">
        <f t="shared" ref="Q2:Q45" si="3">P2/(O2*12)</f>
        <v>398.75</v>
      </c>
    </row>
    <row r="3">
      <c r="A3" s="1" t="s">
        <v>12</v>
      </c>
      <c r="B3" s="1" t="s">
        <v>11</v>
      </c>
      <c r="C3" s="1">
        <v>1962.0</v>
      </c>
      <c r="D3" s="1">
        <v>5000.0</v>
      </c>
      <c r="E3" s="1">
        <v>0.0</v>
      </c>
      <c r="F3" s="1">
        <v>2712.0</v>
      </c>
      <c r="G3" s="1">
        <v>5894.0</v>
      </c>
      <c r="H3" s="1">
        <v>964.0</v>
      </c>
      <c r="J3" s="2">
        <f t="shared" si="1"/>
        <v>14570</v>
      </c>
      <c r="K3" s="2">
        <f t="shared" si="2"/>
        <v>9570</v>
      </c>
      <c r="M3" s="1" t="s">
        <v>38</v>
      </c>
      <c r="N3" s="1" t="s">
        <v>37</v>
      </c>
      <c r="O3" s="1">
        <v>2.0</v>
      </c>
      <c r="P3" s="1">
        <v>9570.0</v>
      </c>
      <c r="Q3" s="3">
        <f t="shared" si="3"/>
        <v>398.75</v>
      </c>
    </row>
    <row r="4">
      <c r="A4" s="1" t="s">
        <v>13</v>
      </c>
      <c r="B4" s="1" t="s">
        <v>11</v>
      </c>
      <c r="C4" s="1">
        <v>1962.0</v>
      </c>
      <c r="D4" s="1">
        <v>23001.0</v>
      </c>
      <c r="E4" s="1">
        <v>36413.0</v>
      </c>
      <c r="F4" s="1">
        <v>3078.0</v>
      </c>
      <c r="G4" s="1">
        <v>6953.0</v>
      </c>
      <c r="H4" s="1">
        <v>1101.0</v>
      </c>
      <c r="J4" s="2">
        <f t="shared" si="1"/>
        <v>70546</v>
      </c>
      <c r="K4" s="2">
        <f t="shared" si="2"/>
        <v>11132</v>
      </c>
      <c r="M4" s="1" t="s">
        <v>39</v>
      </c>
      <c r="N4" s="1" t="s">
        <v>37</v>
      </c>
      <c r="O4" s="1">
        <v>2.0</v>
      </c>
      <c r="P4" s="1">
        <v>9570.0</v>
      </c>
      <c r="Q4" s="3">
        <f t="shared" si="3"/>
        <v>398.75</v>
      </c>
    </row>
    <row r="5">
      <c r="A5" s="1" t="s">
        <v>14</v>
      </c>
      <c r="B5" s="1" t="s">
        <v>11</v>
      </c>
      <c r="C5" s="1">
        <v>1963.0</v>
      </c>
      <c r="D5" s="1">
        <v>0.0</v>
      </c>
      <c r="E5" s="1">
        <v>0.0</v>
      </c>
      <c r="F5" s="1">
        <v>3092.0</v>
      </c>
      <c r="G5" s="1">
        <v>6953.0</v>
      </c>
      <c r="H5" s="1">
        <v>1122.0</v>
      </c>
      <c r="J5" s="2">
        <f t="shared" si="1"/>
        <v>11167</v>
      </c>
      <c r="K5" s="2">
        <f t="shared" si="2"/>
        <v>11167</v>
      </c>
      <c r="M5" s="1" t="s">
        <v>40</v>
      </c>
      <c r="N5" s="1" t="s">
        <v>37</v>
      </c>
      <c r="O5" s="1">
        <v>2.0</v>
      </c>
      <c r="P5" s="1">
        <v>9570.0</v>
      </c>
      <c r="Q5" s="3">
        <f t="shared" si="3"/>
        <v>398.75</v>
      </c>
    </row>
    <row r="6">
      <c r="A6" s="1" t="s">
        <v>15</v>
      </c>
      <c r="B6" s="1" t="s">
        <v>41</v>
      </c>
      <c r="C6" s="1">
        <v>1964.0</v>
      </c>
      <c r="D6" s="1">
        <v>1000.0</v>
      </c>
      <c r="E6" s="1">
        <v>4684.0</v>
      </c>
      <c r="F6" s="1">
        <v>3456.0</v>
      </c>
      <c r="G6" s="1">
        <v>8508.0</v>
      </c>
      <c r="H6" s="1">
        <v>1130.0</v>
      </c>
      <c r="J6" s="2">
        <f t="shared" si="1"/>
        <v>18778</v>
      </c>
      <c r="K6" s="2">
        <f t="shared" si="2"/>
        <v>13094</v>
      </c>
      <c r="M6" s="1" t="s">
        <v>42</v>
      </c>
      <c r="N6" s="1" t="s">
        <v>43</v>
      </c>
      <c r="O6" s="1">
        <v>2.0</v>
      </c>
      <c r="P6" s="1">
        <v>11167.0</v>
      </c>
      <c r="Q6" s="3">
        <f t="shared" si="3"/>
        <v>465.2916667</v>
      </c>
    </row>
    <row r="7">
      <c r="A7" s="1" t="s">
        <v>17</v>
      </c>
      <c r="B7" s="1" t="s">
        <v>41</v>
      </c>
      <c r="C7" s="1">
        <v>1965.0</v>
      </c>
      <c r="D7" s="1">
        <v>1000.0</v>
      </c>
      <c r="E7" s="1">
        <v>1310.0</v>
      </c>
      <c r="F7" s="1">
        <v>3828.0</v>
      </c>
      <c r="G7" s="1">
        <v>8547.0</v>
      </c>
      <c r="H7" s="1">
        <v>1141.0</v>
      </c>
      <c r="J7" s="2">
        <f t="shared" si="1"/>
        <v>15826</v>
      </c>
      <c r="K7" s="2">
        <f t="shared" si="2"/>
        <v>13516</v>
      </c>
      <c r="M7" s="1" t="s">
        <v>44</v>
      </c>
      <c r="N7" s="1" t="s">
        <v>43</v>
      </c>
      <c r="O7" s="1">
        <v>2.0</v>
      </c>
      <c r="P7" s="1">
        <v>11167.0</v>
      </c>
      <c r="Q7" s="3">
        <f t="shared" si="3"/>
        <v>465.2916667</v>
      </c>
    </row>
    <row r="8">
      <c r="A8" s="1" t="s">
        <v>18</v>
      </c>
      <c r="B8" s="1" t="s">
        <v>41</v>
      </c>
      <c r="C8" s="1">
        <v>1965.0</v>
      </c>
      <c r="D8" s="1">
        <v>0.0</v>
      </c>
      <c r="E8" s="1">
        <v>0.0</v>
      </c>
      <c r="F8" s="1">
        <v>3828.0</v>
      </c>
      <c r="G8" s="1">
        <v>8547.0</v>
      </c>
      <c r="H8" s="1">
        <v>1141.0</v>
      </c>
      <c r="J8" s="2">
        <f t="shared" si="1"/>
        <v>13516</v>
      </c>
      <c r="K8" s="2">
        <f t="shared" si="2"/>
        <v>13516</v>
      </c>
      <c r="M8" s="1" t="s">
        <v>45</v>
      </c>
      <c r="N8" s="1" t="s">
        <v>43</v>
      </c>
      <c r="O8" s="1">
        <v>2.0</v>
      </c>
      <c r="P8" s="1">
        <v>11167.0</v>
      </c>
      <c r="Q8" s="3">
        <f t="shared" si="3"/>
        <v>465.2916667</v>
      </c>
    </row>
    <row r="9">
      <c r="A9" s="1" t="s">
        <v>19</v>
      </c>
      <c r="B9" s="1" t="s">
        <v>41</v>
      </c>
      <c r="C9" s="1">
        <v>1966.0</v>
      </c>
      <c r="D9" s="1">
        <v>0.0</v>
      </c>
      <c r="E9" s="1">
        <v>0.0</v>
      </c>
      <c r="F9" s="1">
        <v>3828.0</v>
      </c>
      <c r="G9" s="1">
        <v>8547.0</v>
      </c>
      <c r="H9" s="1">
        <v>1141.0</v>
      </c>
      <c r="J9" s="2">
        <f t="shared" si="1"/>
        <v>13516</v>
      </c>
      <c r="K9" s="2">
        <f t="shared" si="2"/>
        <v>13516</v>
      </c>
      <c r="M9" s="1" t="s">
        <v>46</v>
      </c>
      <c r="O9" s="1">
        <v>3.0</v>
      </c>
      <c r="Q9" s="3">
        <f t="shared" si="3"/>
        <v>0</v>
      </c>
    </row>
    <row r="10">
      <c r="A10" s="1" t="s">
        <v>20</v>
      </c>
      <c r="B10" s="1" t="s">
        <v>47</v>
      </c>
      <c r="C10" s="1">
        <v>1968.0</v>
      </c>
      <c r="D10" s="1">
        <v>77000.0</v>
      </c>
      <c r="E10" s="1">
        <v>9781.0</v>
      </c>
      <c r="F10" s="1">
        <v>4188.0</v>
      </c>
      <c r="G10" s="1">
        <v>7650.0</v>
      </c>
      <c r="H10" s="1">
        <v>1184.0</v>
      </c>
      <c r="I10" s="1" t="s">
        <v>48</v>
      </c>
      <c r="J10" s="2">
        <f t="shared" si="1"/>
        <v>99803</v>
      </c>
      <c r="K10" s="2">
        <f t="shared" si="2"/>
        <v>13022</v>
      </c>
      <c r="M10" s="1" t="s">
        <v>49</v>
      </c>
      <c r="N10" s="1" t="s">
        <v>50</v>
      </c>
      <c r="O10" s="1">
        <v>3.0</v>
      </c>
      <c r="P10" s="1">
        <v>13516.0</v>
      </c>
      <c r="Q10" s="3">
        <f t="shared" si="3"/>
        <v>375.4444444</v>
      </c>
    </row>
    <row r="11">
      <c r="A11" s="1" t="s">
        <v>22</v>
      </c>
      <c r="B11" s="1" t="s">
        <v>47</v>
      </c>
      <c r="C11" s="1">
        <v>1968.0</v>
      </c>
      <c r="D11" s="1">
        <v>0.0</v>
      </c>
      <c r="E11" s="1">
        <v>0.0</v>
      </c>
      <c r="F11" s="1">
        <v>4188.0</v>
      </c>
      <c r="G11" s="1">
        <v>7650.0</v>
      </c>
      <c r="H11" s="1">
        <v>1184.0</v>
      </c>
      <c r="J11" s="2">
        <f t="shared" si="1"/>
        <v>13022</v>
      </c>
      <c r="K11" s="2">
        <f t="shared" si="2"/>
        <v>13022</v>
      </c>
      <c r="M11" s="1" t="s">
        <v>51</v>
      </c>
      <c r="N11" s="1" t="s">
        <v>50</v>
      </c>
      <c r="O11" s="1">
        <v>3.0</v>
      </c>
      <c r="P11" s="1">
        <v>13516.0</v>
      </c>
      <c r="Q11" s="3">
        <f t="shared" si="3"/>
        <v>375.4444444</v>
      </c>
    </row>
    <row r="12">
      <c r="A12" s="1" t="s">
        <v>23</v>
      </c>
      <c r="B12" s="1" t="s">
        <v>47</v>
      </c>
      <c r="C12" s="1">
        <v>1968.0</v>
      </c>
      <c r="D12" s="1">
        <v>0.0</v>
      </c>
      <c r="E12" s="1">
        <v>0.0</v>
      </c>
      <c r="F12" s="1">
        <v>4188.0</v>
      </c>
      <c r="G12" s="1">
        <v>7650.0</v>
      </c>
      <c r="H12" s="1">
        <v>1184.0</v>
      </c>
      <c r="J12" s="2">
        <f t="shared" si="1"/>
        <v>13022</v>
      </c>
      <c r="K12" s="2">
        <f t="shared" si="2"/>
        <v>13022</v>
      </c>
      <c r="M12" s="1" t="s">
        <v>52</v>
      </c>
      <c r="N12" s="1" t="s">
        <v>50</v>
      </c>
      <c r="O12" s="1">
        <v>3.0</v>
      </c>
      <c r="P12" s="1">
        <v>13516.0</v>
      </c>
      <c r="Q12" s="3">
        <f t="shared" si="3"/>
        <v>375.4444444</v>
      </c>
    </row>
    <row r="13">
      <c r="A13" s="1" t="s">
        <v>24</v>
      </c>
      <c r="B13" s="1" t="s">
        <v>47</v>
      </c>
      <c r="C13" s="1">
        <v>1968.0</v>
      </c>
      <c r="D13" s="1">
        <v>0.0</v>
      </c>
      <c r="E13" s="1">
        <v>0.0</v>
      </c>
      <c r="F13" s="1">
        <v>4188.0</v>
      </c>
      <c r="G13" s="1">
        <v>7604.0</v>
      </c>
      <c r="H13" s="1">
        <v>1184.0</v>
      </c>
      <c r="J13" s="2">
        <f t="shared" si="1"/>
        <v>12976</v>
      </c>
      <c r="K13" s="2">
        <f t="shared" si="2"/>
        <v>12976</v>
      </c>
      <c r="M13" s="1" t="s">
        <v>53</v>
      </c>
      <c r="O13" s="1">
        <v>3.0</v>
      </c>
      <c r="Q13" s="3">
        <f t="shared" si="3"/>
        <v>0</v>
      </c>
    </row>
    <row r="14">
      <c r="A14" s="1" t="s">
        <v>26</v>
      </c>
      <c r="B14" s="1" t="s">
        <v>54</v>
      </c>
      <c r="C14" s="1">
        <v>1971.0</v>
      </c>
      <c r="D14" s="1">
        <v>38000.0</v>
      </c>
      <c r="E14" s="2">
        <f>5740+86141</f>
        <v>91881</v>
      </c>
      <c r="F14" s="1">
        <v>7653.0</v>
      </c>
      <c r="G14" s="1">
        <v>16118.0</v>
      </c>
      <c r="H14" s="1">
        <v>1673.0</v>
      </c>
      <c r="I14" s="1" t="s">
        <v>55</v>
      </c>
      <c r="J14" s="2">
        <f t="shared" si="1"/>
        <v>155325</v>
      </c>
      <c r="K14" s="2">
        <f t="shared" si="2"/>
        <v>25444</v>
      </c>
      <c r="M14" s="1" t="s">
        <v>56</v>
      </c>
      <c r="O14" s="1">
        <v>3.0</v>
      </c>
      <c r="Q14" s="3">
        <f t="shared" si="3"/>
        <v>0</v>
      </c>
    </row>
    <row r="15">
      <c r="A15" s="1" t="s">
        <v>57</v>
      </c>
      <c r="B15" s="1" t="s">
        <v>54</v>
      </c>
      <c r="C15" s="1">
        <v>1971.0</v>
      </c>
      <c r="D15" s="1">
        <v>11000.0</v>
      </c>
      <c r="E15" s="1">
        <v>18533.0</v>
      </c>
      <c r="F15" s="1">
        <v>7021.0</v>
      </c>
      <c r="G15" s="1">
        <v>15249.0</v>
      </c>
      <c r="H15" s="1">
        <v>1651.0</v>
      </c>
      <c r="I15" s="1" t="s">
        <v>58</v>
      </c>
      <c r="J15" s="2">
        <f t="shared" si="1"/>
        <v>53454</v>
      </c>
      <c r="K15" s="2">
        <f t="shared" si="2"/>
        <v>23921</v>
      </c>
      <c r="M15" s="1" t="s">
        <v>59</v>
      </c>
      <c r="N15" s="1" t="s">
        <v>50</v>
      </c>
      <c r="O15" s="1">
        <v>3.0</v>
      </c>
      <c r="P15" s="1">
        <v>13516.0</v>
      </c>
      <c r="Q15" s="3">
        <f t="shared" si="3"/>
        <v>375.4444444</v>
      </c>
    </row>
    <row r="16">
      <c r="A16" s="1" t="s">
        <v>28</v>
      </c>
      <c r="B16" s="1" t="s">
        <v>54</v>
      </c>
      <c r="C16" s="1">
        <v>1972.0</v>
      </c>
      <c r="D16" s="1">
        <v>0.0</v>
      </c>
      <c r="E16" s="1">
        <v>0.0</v>
      </c>
      <c r="F16" s="1">
        <v>7653.0</v>
      </c>
      <c r="G16" s="1">
        <v>15349.0</v>
      </c>
      <c r="H16" s="1">
        <v>1672.0</v>
      </c>
      <c r="J16" s="2">
        <f t="shared" si="1"/>
        <v>24674</v>
      </c>
      <c r="K16" s="2">
        <f t="shared" si="2"/>
        <v>24674</v>
      </c>
      <c r="M16" s="1" t="s">
        <v>60</v>
      </c>
      <c r="N16" s="1" t="s">
        <v>50</v>
      </c>
      <c r="O16" s="1">
        <v>3.0</v>
      </c>
      <c r="P16" s="1">
        <v>13516.0</v>
      </c>
      <c r="Q16" s="3">
        <f t="shared" si="3"/>
        <v>375.4444444</v>
      </c>
    </row>
    <row r="17">
      <c r="J17" s="2">
        <f t="shared" si="1"/>
        <v>0</v>
      </c>
      <c r="K17" s="2">
        <f t="shared" si="2"/>
        <v>0</v>
      </c>
      <c r="M17" s="1" t="s">
        <v>61</v>
      </c>
      <c r="O17" s="1">
        <v>3.0</v>
      </c>
      <c r="Q17" s="3">
        <f t="shared" si="3"/>
        <v>0</v>
      </c>
    </row>
    <row r="18">
      <c r="J18" s="2">
        <f t="shared" si="1"/>
        <v>0</v>
      </c>
      <c r="K18" s="2">
        <f t="shared" si="2"/>
        <v>0</v>
      </c>
      <c r="M18" s="1" t="s">
        <v>62</v>
      </c>
      <c r="N18" s="1" t="s">
        <v>50</v>
      </c>
      <c r="O18" s="1">
        <v>3.0</v>
      </c>
      <c r="P18" s="1">
        <v>13516.0</v>
      </c>
      <c r="Q18" s="3">
        <f t="shared" si="3"/>
        <v>375.4444444</v>
      </c>
    </row>
    <row r="19">
      <c r="A19" s="1" t="s">
        <v>63</v>
      </c>
      <c r="B19" s="1" t="s">
        <v>54</v>
      </c>
      <c r="C19" s="1">
        <v>1972.0</v>
      </c>
      <c r="D19" s="1">
        <v>82000.0</v>
      </c>
      <c r="E19" s="1">
        <v>15215.0</v>
      </c>
      <c r="F19" s="1">
        <v>6620.0</v>
      </c>
      <c r="G19" s="1">
        <v>13613.0</v>
      </c>
      <c r="H19" s="1">
        <v>1576.0</v>
      </c>
      <c r="I19" s="1" t="s">
        <v>58</v>
      </c>
      <c r="J19" s="2">
        <f t="shared" si="1"/>
        <v>119024</v>
      </c>
      <c r="K19" s="2">
        <f t="shared" si="2"/>
        <v>21809</v>
      </c>
      <c r="M19" s="1" t="s">
        <v>64</v>
      </c>
      <c r="N19" s="1" t="s">
        <v>65</v>
      </c>
      <c r="O19" s="1">
        <v>4.0</v>
      </c>
      <c r="P19" s="1">
        <v>13022.0</v>
      </c>
      <c r="Q19" s="3">
        <f t="shared" si="3"/>
        <v>271.2916667</v>
      </c>
    </row>
    <row r="20">
      <c r="A20" s="1" t="s">
        <v>66</v>
      </c>
      <c r="B20" s="1" t="s">
        <v>54</v>
      </c>
      <c r="C20" s="1">
        <v>1972.0</v>
      </c>
      <c r="D20" s="1">
        <v>0.0</v>
      </c>
      <c r="E20" s="1">
        <v>13854.0</v>
      </c>
      <c r="F20" s="1">
        <v>7465.0</v>
      </c>
      <c r="G20" s="1">
        <v>14688.0</v>
      </c>
      <c r="H20" s="1">
        <v>1605.0</v>
      </c>
      <c r="I20" s="1" t="s">
        <v>67</v>
      </c>
      <c r="J20" s="2">
        <f t="shared" si="1"/>
        <v>37612</v>
      </c>
      <c r="K20" s="2">
        <f t="shared" si="2"/>
        <v>23758</v>
      </c>
      <c r="M20" s="1" t="s">
        <v>68</v>
      </c>
      <c r="O20" s="1">
        <v>4.0</v>
      </c>
      <c r="Q20" s="3">
        <f t="shared" si="3"/>
        <v>0</v>
      </c>
    </row>
    <row r="21">
      <c r="M21" s="1" t="s">
        <v>69</v>
      </c>
      <c r="N21" s="1" t="s">
        <v>65</v>
      </c>
      <c r="O21" s="1">
        <v>4.0</v>
      </c>
      <c r="P21" s="1">
        <v>13022.0</v>
      </c>
      <c r="Q21" s="3">
        <f t="shared" si="3"/>
        <v>271.2916667</v>
      </c>
    </row>
    <row r="22">
      <c r="M22" s="1" t="s">
        <v>70</v>
      </c>
      <c r="O22" s="1">
        <v>4.0</v>
      </c>
      <c r="Q22" s="3">
        <f t="shared" si="3"/>
        <v>0</v>
      </c>
    </row>
    <row r="23">
      <c r="M23" s="1" t="s">
        <v>71</v>
      </c>
      <c r="N23" s="1" t="s">
        <v>65</v>
      </c>
      <c r="O23" s="1">
        <v>4.0</v>
      </c>
      <c r="P23" s="1">
        <v>13022.0</v>
      </c>
      <c r="Q23" s="3">
        <f t="shared" si="3"/>
        <v>271.2916667</v>
      </c>
    </row>
    <row r="24">
      <c r="M24" s="1" t="s">
        <v>72</v>
      </c>
      <c r="O24" s="1">
        <v>4.0</v>
      </c>
      <c r="Q24" s="3">
        <f t="shared" si="3"/>
        <v>0</v>
      </c>
    </row>
    <row r="25">
      <c r="M25" s="1" t="s">
        <v>73</v>
      </c>
      <c r="N25" s="1" t="s">
        <v>65</v>
      </c>
      <c r="O25" s="1">
        <v>4.0</v>
      </c>
      <c r="P25" s="1">
        <v>13022.0</v>
      </c>
      <c r="Q25" s="3">
        <f t="shared" si="3"/>
        <v>271.2916667</v>
      </c>
    </row>
    <row r="26">
      <c r="M26" s="1" t="s">
        <v>74</v>
      </c>
      <c r="O26" s="1">
        <v>4.0</v>
      </c>
      <c r="Q26" s="3">
        <f t="shared" si="3"/>
        <v>0</v>
      </c>
    </row>
    <row r="27">
      <c r="M27" s="1" t="s">
        <v>75</v>
      </c>
      <c r="O27" s="1">
        <v>4.0</v>
      </c>
      <c r="Q27" s="3">
        <f t="shared" si="3"/>
        <v>0</v>
      </c>
    </row>
    <row r="28">
      <c r="M28" s="1" t="s">
        <v>76</v>
      </c>
      <c r="N28" s="1" t="s">
        <v>65</v>
      </c>
      <c r="O28" s="1">
        <v>4.0</v>
      </c>
      <c r="P28" s="1">
        <v>13022.0</v>
      </c>
      <c r="Q28" s="3">
        <f t="shared" si="3"/>
        <v>271.2916667</v>
      </c>
    </row>
    <row r="29">
      <c r="M29" s="1" t="s">
        <v>77</v>
      </c>
      <c r="N29" s="1" t="s">
        <v>78</v>
      </c>
      <c r="O29" s="1">
        <v>6.0</v>
      </c>
      <c r="P29" s="1">
        <v>25444.0</v>
      </c>
      <c r="Q29" s="3">
        <f t="shared" si="3"/>
        <v>353.3888889</v>
      </c>
    </row>
    <row r="30">
      <c r="M30" s="1" t="s">
        <v>79</v>
      </c>
      <c r="N30" s="1" t="s">
        <v>80</v>
      </c>
      <c r="O30" s="1">
        <v>6.0</v>
      </c>
      <c r="P30" s="1">
        <v>21809.0</v>
      </c>
      <c r="Q30" s="3">
        <f t="shared" si="3"/>
        <v>302.9027778</v>
      </c>
    </row>
    <row r="31">
      <c r="M31" s="1" t="s">
        <v>81</v>
      </c>
      <c r="N31" s="1" t="s">
        <v>80</v>
      </c>
      <c r="O31" s="1">
        <v>6.0</v>
      </c>
      <c r="P31" s="1">
        <v>21809.0</v>
      </c>
      <c r="Q31" s="3">
        <f t="shared" si="3"/>
        <v>302.9027778</v>
      </c>
    </row>
    <row r="32">
      <c r="M32" s="1" t="s">
        <v>82</v>
      </c>
      <c r="N32" s="1" t="s">
        <v>83</v>
      </c>
      <c r="O32" s="1">
        <v>6.0</v>
      </c>
      <c r="P32" s="2">
        <f>2*23758</f>
        <v>47516</v>
      </c>
      <c r="Q32" s="3">
        <f t="shared" si="3"/>
        <v>659.9444444</v>
      </c>
    </row>
    <row r="33">
      <c r="M33" s="1" t="s">
        <v>84</v>
      </c>
      <c r="O33" s="1">
        <v>6.0</v>
      </c>
      <c r="Q33" s="3">
        <f t="shared" si="3"/>
        <v>0</v>
      </c>
    </row>
    <row r="34">
      <c r="M34" s="1" t="s">
        <v>85</v>
      </c>
      <c r="N34" s="1" t="s">
        <v>66</v>
      </c>
      <c r="O34" s="1">
        <v>6.0</v>
      </c>
      <c r="P34" s="1">
        <v>23758.0</v>
      </c>
      <c r="Q34" s="3">
        <f t="shared" si="3"/>
        <v>329.9722222</v>
      </c>
    </row>
    <row r="35">
      <c r="M35" s="1" t="s">
        <v>86</v>
      </c>
      <c r="N35" s="1" t="s">
        <v>87</v>
      </c>
      <c r="O35" s="1">
        <v>6.0</v>
      </c>
      <c r="P35" s="1">
        <v>23758.0</v>
      </c>
      <c r="Q35" s="3">
        <f t="shared" si="3"/>
        <v>329.9722222</v>
      </c>
    </row>
    <row r="36">
      <c r="M36" s="1" t="s">
        <v>88</v>
      </c>
      <c r="N36" s="1" t="s">
        <v>78</v>
      </c>
      <c r="O36" s="1">
        <v>6.0</v>
      </c>
      <c r="P36" s="1">
        <v>25444.0</v>
      </c>
      <c r="Q36" s="3">
        <f t="shared" si="3"/>
        <v>353.3888889</v>
      </c>
    </row>
    <row r="37">
      <c r="M37" s="1" t="s">
        <v>89</v>
      </c>
      <c r="O37" s="1">
        <v>6.0</v>
      </c>
      <c r="Q37" s="3">
        <f t="shared" si="3"/>
        <v>0</v>
      </c>
    </row>
    <row r="38">
      <c r="M38" s="1" t="s">
        <v>90</v>
      </c>
      <c r="O38" s="1">
        <v>6.0</v>
      </c>
      <c r="Q38" s="3">
        <f t="shared" si="3"/>
        <v>0</v>
      </c>
    </row>
    <row r="39">
      <c r="M39" s="1" t="s">
        <v>91</v>
      </c>
      <c r="N39" s="1" t="s">
        <v>92</v>
      </c>
      <c r="O39" s="1">
        <v>6.0</v>
      </c>
      <c r="P39" s="2">
        <f>2*23921</f>
        <v>47842</v>
      </c>
      <c r="Q39" s="3">
        <f t="shared" si="3"/>
        <v>664.4722222</v>
      </c>
    </row>
    <row r="40">
      <c r="M40" s="1" t="s">
        <v>93</v>
      </c>
      <c r="O40" s="1">
        <v>6.0</v>
      </c>
      <c r="Q40" s="3">
        <f t="shared" si="3"/>
        <v>0</v>
      </c>
    </row>
    <row r="41">
      <c r="M41" s="1" t="s">
        <v>94</v>
      </c>
      <c r="N41" s="1" t="s">
        <v>78</v>
      </c>
      <c r="O41" s="1">
        <v>6.0</v>
      </c>
      <c r="P41" s="1">
        <v>25444.0</v>
      </c>
      <c r="Q41" s="3">
        <f t="shared" si="3"/>
        <v>353.3888889</v>
      </c>
    </row>
    <row r="42">
      <c r="M42" s="1" t="s">
        <v>95</v>
      </c>
      <c r="O42" s="1">
        <v>6.0</v>
      </c>
      <c r="Q42" s="3">
        <f t="shared" si="3"/>
        <v>0</v>
      </c>
    </row>
    <row r="43">
      <c r="M43" s="1" t="s">
        <v>96</v>
      </c>
      <c r="O43" s="1">
        <v>6.0</v>
      </c>
      <c r="Q43" s="3">
        <f t="shared" si="3"/>
        <v>0</v>
      </c>
    </row>
    <row r="44">
      <c r="M44" s="1" t="s">
        <v>97</v>
      </c>
      <c r="N44" s="1" t="s">
        <v>66</v>
      </c>
      <c r="O44" s="1">
        <v>6.0</v>
      </c>
      <c r="P44" s="1">
        <v>23758.0</v>
      </c>
      <c r="Q44" s="3">
        <f t="shared" si="3"/>
        <v>329.9722222</v>
      </c>
    </row>
    <row r="45">
      <c r="M45" s="1" t="s">
        <v>98</v>
      </c>
      <c r="O45" s="1">
        <v>6.0</v>
      </c>
      <c r="Q45" s="3">
        <f t="shared" si="3"/>
        <v>0</v>
      </c>
    </row>
    <row r="47">
      <c r="Q47" s="3">
        <f>SUM(Q1:Q45)</f>
        <v>10580.30556</v>
      </c>
      <c r="R47" s="3">
        <f>Q47*12</f>
        <v>126963.6667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rawing r:id="rId1"/>
</worksheet>
</file>