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sat\CODE\punisher\Fig5\Make Pop Model\"/>
    </mc:Choice>
  </mc:AlternateContent>
  <xr:revisionPtr revIDLastSave="0" documentId="13_ncr:1_{FDA4709E-11BB-45F7-A43D-D3F2CE57D6EA}" xr6:coauthVersionLast="47" xr6:coauthVersionMax="47" xr10:uidLastSave="{00000000-0000-0000-0000-000000000000}"/>
  <bookViews>
    <workbookView xWindow="14295" yWindow="0" windowWidth="14610" windowHeight="15585" xr2:uid="{7EBF1748-0CF1-4662-A168-45D48256CF16}"/>
  </bookViews>
  <sheets>
    <sheet name="New values" sheetId="4" r:id="rId1"/>
    <sheet name="Old values" sheetId="1" r:id="rId2"/>
    <sheet name="Sheet1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2" i="4"/>
  <c r="I10" i="4"/>
  <c r="I9" i="4"/>
  <c r="I8" i="4"/>
  <c r="I7" i="4"/>
  <c r="I6" i="4"/>
  <c r="I4" i="4"/>
  <c r="I2" i="4"/>
  <c r="I17" i="1"/>
  <c r="I16" i="1"/>
  <c r="I15" i="1"/>
  <c r="I14" i="1"/>
  <c r="I12" i="1"/>
  <c r="I10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<sst xmlns="http://schemas.openxmlformats.org/spreadsheetml/2006/main" count="279" uniqueCount="78">
  <si>
    <t>Genetic state</t>
  </si>
  <si>
    <t>State transition</t>
  </si>
  <si>
    <t>N</t>
  </si>
  <si>
    <t>T</t>
  </si>
  <si>
    <t>MLE</t>
  </si>
  <si>
    <t>Confint left</t>
  </si>
  <si>
    <t>Confint right</t>
  </si>
  <si>
    <t>L &gt; H</t>
  </si>
  <si>
    <t>H &gt; L</t>
  </si>
  <si>
    <t>L &gt; 0</t>
  </si>
  <si>
    <t>Relative confint width to MLE</t>
  </si>
  <si>
    <t>Artificial T (for L &gt; 0 falls)</t>
  </si>
  <si>
    <t>N/A</t>
  </si>
  <si>
    <t>INFTY!</t>
  </si>
  <si>
    <t>BSP</t>
  </si>
  <si>
    <t>OSP</t>
  </si>
  <si>
    <t>BOP</t>
  </si>
  <si>
    <t>OOP</t>
  </si>
  <si>
    <t>BSO</t>
  </si>
  <si>
    <t>OSO</t>
  </si>
  <si>
    <t>BOO</t>
  </si>
  <si>
    <t>OOO</t>
  </si>
  <si>
    <t>Notes</t>
  </si>
  <si>
    <t>With 10x slower removal, definitely no chance of H&gt;L</t>
  </si>
  <si>
    <t>Updated?</t>
  </si>
  <si>
    <t>No</t>
  </si>
  <si>
    <t>? on average</t>
  </si>
  <si>
    <t>Will probably be fine speed-wise</t>
  </si>
  <si>
    <t>Maybe the timescales are fine, actually</t>
  </si>
  <si>
    <t>Kind of</t>
  </si>
  <si>
    <t>Script ready?</t>
  </si>
  <si>
    <t>Yes</t>
  </si>
  <si>
    <t>A SINGLE switching at 6h - how do we work with this?</t>
  </si>
  <si>
    <t>! Hand-calculate the confint!</t>
  </si>
  <si>
    <t>Genetic State</t>
  </si>
  <si>
    <t>Switch state</t>
  </si>
  <si>
    <t>L</t>
  </si>
  <si>
    <t>H</t>
  </si>
  <si>
    <t>BSPC</t>
  </si>
  <si>
    <t>OSPC</t>
  </si>
  <si>
    <t>BOPC</t>
  </si>
  <si>
    <t>OOPC</t>
  </si>
  <si>
    <t>BSOC</t>
  </si>
  <si>
    <t>OSOC</t>
  </si>
  <si>
    <t>BOOC</t>
  </si>
  <si>
    <t>OOOC</t>
  </si>
  <si>
    <t>Growth rate</t>
  </si>
  <si>
    <t>Integrase action rate</t>
  </si>
  <si>
    <t>P_xtra</t>
  </si>
  <si>
    <t>Sim</t>
  </si>
  <si>
    <t>Same as OSPC:H</t>
  </si>
  <si>
    <t>Same as BOPC:O</t>
  </si>
  <si>
    <t>Same as OOPC:0</t>
  </si>
  <si>
    <t>Same as BSOC:H</t>
  </si>
  <si>
    <t>BOPO</t>
  </si>
  <si>
    <t>OOPO</t>
  </si>
  <si>
    <t>BSOO</t>
  </si>
  <si>
    <t>OSOO</t>
  </si>
  <si>
    <t>BOOO</t>
  </si>
  <si>
    <t>OOOO</t>
  </si>
  <si>
    <t>Same as BOPC:H (BOPC:0)</t>
  </si>
  <si>
    <t>Same as BOPC:L (BOPC:0)</t>
  </si>
  <si>
    <t>Same as BOPC:0</t>
  </si>
  <si>
    <t>Same as OSPC:L (OSPC:H)</t>
  </si>
  <si>
    <t>BSPO</t>
  </si>
  <si>
    <t>OSPO</t>
  </si>
  <si>
    <t>Same as BSPC:L</t>
  </si>
  <si>
    <t>All</t>
  </si>
  <si>
    <t>0 (nobody cares)</t>
  </si>
  <si>
    <t>Same as BSPC:H</t>
  </si>
  <si>
    <t>Same as OSPC:L (BSPC:L)</t>
  </si>
  <si>
    <t>Same as BSOC:L (BSPC:L)</t>
  </si>
  <si>
    <t>Same as OSOC:H</t>
  </si>
  <si>
    <t>Same as OSOC:L (BSPC:L)</t>
  </si>
  <si>
    <t>Same as OSOC:L (OSPC:H)</t>
  </si>
  <si>
    <t>Can't see :/</t>
  </si>
  <si>
    <t>Based on binomial distribution instead</t>
  </si>
  <si>
    <t>See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</si>
</sst>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48118533890809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0" applyNumberFormat="0" applyAlignment="0" applyProtection="0"/>
    <xf numFmtId="0" fontId="6" fillId="6" borderId="29" applyNumberForma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8" applyBorder="0">
      <alignment horizontal="center"/>
    </xf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2" borderId="6" xfId="1" applyBorder="1"/>
    <xf numFmtId="0" fontId="1" fillId="2" borderId="11" xfId="1" applyBorder="1"/>
    <xf numFmtId="0" fontId="1" fillId="2" borderId="17" xfId="1" applyBorder="1"/>
    <xf numFmtId="0" fontId="1" fillId="2" borderId="20" xfId="1" applyBorder="1"/>
    <xf numFmtId="0" fontId="1" fillId="2" borderId="13" xfId="1" applyBorder="1"/>
    <xf numFmtId="0" fontId="1" fillId="2" borderId="16" xfId="1" applyBorder="1"/>
    <xf numFmtId="0" fontId="1" fillId="2" borderId="7" xfId="1" applyBorder="1"/>
    <xf numFmtId="0" fontId="1" fillId="2" borderId="12" xfId="1" applyBorder="1"/>
    <xf numFmtId="0" fontId="1" fillId="2" borderId="21" xfId="1" applyBorder="1"/>
    <xf numFmtId="0" fontId="1" fillId="2" borderId="22" xfId="1" applyBorder="1"/>
    <xf numFmtId="0" fontId="1" fillId="2" borderId="0" xfId="1" applyBorder="1"/>
    <xf numFmtId="0" fontId="1" fillId="2" borderId="23" xfId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1" xfId="0" applyBorder="1"/>
    <xf numFmtId="0" fontId="0" fillId="0" borderId="23" xfId="0" applyBorder="1"/>
    <xf numFmtId="0" fontId="0" fillId="0" borderId="32" xfId="0" applyBorder="1"/>
    <xf numFmtId="0" fontId="0" fillId="0" borderId="1" xfId="0" applyBorder="1"/>
    <xf numFmtId="0" fontId="6" fillId="6" borderId="29" xfId="6"/>
    <xf numFmtId="0" fontId="5" fillId="6" borderId="33" xfId="5" applyBorder="1"/>
    <xf numFmtId="0" fontId="6" fillId="6" borderId="34" xfId="6" applyBorder="1"/>
    <xf numFmtId="0" fontId="6" fillId="6" borderId="35" xfId="6" applyBorder="1"/>
    <xf numFmtId="0" fontId="6" fillId="6" borderId="36" xfId="6" applyBorder="1"/>
    <xf numFmtId="0" fontId="0" fillId="0" borderId="22" xfId="0" applyBorder="1"/>
    <xf numFmtId="0" fontId="6" fillId="6" borderId="37" xfId="6" applyBorder="1"/>
    <xf numFmtId="0" fontId="6" fillId="6" borderId="38" xfId="6" applyBorder="1"/>
    <xf numFmtId="0" fontId="6" fillId="6" borderId="39" xfId="6" applyBorder="1"/>
    <xf numFmtId="0" fontId="3" fillId="4" borderId="8" xfId="3" applyBorder="1"/>
    <xf numFmtId="0" fontId="3" fillId="4" borderId="19" xfId="3" applyBorder="1"/>
    <xf numFmtId="0" fontId="3" fillId="4" borderId="15" xfId="3" applyBorder="1"/>
    <xf numFmtId="0" fontId="3" fillId="4" borderId="9" xfId="3" applyBorder="1"/>
    <xf numFmtId="0" fontId="4" fillId="5" borderId="19" xfId="4" applyBorder="1"/>
    <xf numFmtId="0" fontId="4" fillId="5" borderId="9" xfId="4" applyBorder="1"/>
    <xf numFmtId="0" fontId="2" fillId="3" borderId="14" xfId="2" applyBorder="1"/>
    <xf numFmtId="0" fontId="2" fillId="3" borderId="18" xfId="2" applyBorder="1"/>
    <xf numFmtId="0" fontId="2" fillId="3" borderId="3" xfId="2" applyBorder="1"/>
    <xf numFmtId="0" fontId="0" fillId="2" borderId="22" xfId="1" applyFont="1" applyBorder="1"/>
    <xf numFmtId="0" fontId="1" fillId="2" borderId="40" xfId="1" applyBorder="1"/>
    <xf numFmtId="0" fontId="1" fillId="2" borderId="41" xfId="1" applyBorder="1"/>
    <xf numFmtId="0" fontId="1" fillId="2" borderId="42" xfId="1" applyBorder="1"/>
    <xf numFmtId="0" fontId="1" fillId="2" borderId="43" xfId="1" applyBorder="1"/>
    <xf numFmtId="0" fontId="5" fillId="6" borderId="44" xfId="5" applyBorder="1"/>
    <xf numFmtId="0" fontId="0" fillId="0" borderId="16" xfId="0" applyBorder="1"/>
    <xf numFmtId="0" fontId="0" fillId="0" borderId="12" xfId="0" applyBorder="1"/>
    <xf numFmtId="0" fontId="5" fillId="6" borderId="30" xfId="5"/>
    <xf numFmtId="0" fontId="6" fillId="6" borderId="45" xfId="6" applyBorder="1"/>
    <xf numFmtId="0" fontId="0" fillId="0" borderId="11" xfId="0" applyBorder="1"/>
    <xf numFmtId="0" fontId="0" fillId="0" borderId="20" xfId="0" applyBorder="1"/>
    <xf numFmtId="0" fontId="0" fillId="0" borderId="46" xfId="0" applyBorder="1"/>
    <xf numFmtId="0" fontId="0" fillId="0" borderId="0" xfId="0" applyAlignment="1">
      <alignment horizontal="center"/>
    </xf>
    <xf numFmtId="0" fontId="1" fillId="12" borderId="8" xfId="12" applyBorder="1" applyAlignment="1">
      <alignment horizontal="center"/>
    </xf>
    <xf numFmtId="0" fontId="1" fillId="12" borderId="15" xfId="12" applyBorder="1" applyAlignment="1">
      <alignment horizontal="center"/>
    </xf>
    <xf numFmtId="0" fontId="1" fillId="12" borderId="19" xfId="12" applyBorder="1" applyAlignment="1">
      <alignment horizontal="center"/>
    </xf>
    <xf numFmtId="0" fontId="1" fillId="9" borderId="50" xfId="9" applyBorder="1" applyAlignment="1">
      <alignment horizontal="center"/>
    </xf>
    <xf numFmtId="0" fontId="1" fillId="9" borderId="9" xfId="9" applyBorder="1" applyAlignment="1">
      <alignment horizontal="center"/>
    </xf>
    <xf numFmtId="0" fontId="1" fillId="13" borderId="50" xfId="13" applyBorder="1" applyAlignment="1">
      <alignment horizontal="center"/>
    </xf>
    <xf numFmtId="0" fontId="1" fillId="13" borderId="15" xfId="13" applyBorder="1" applyAlignment="1">
      <alignment horizontal="center"/>
    </xf>
    <xf numFmtId="0" fontId="1" fillId="13" borderId="9" xfId="13" applyBorder="1" applyAlignment="1">
      <alignment horizontal="center"/>
    </xf>
    <xf numFmtId="0" fontId="1" fillId="15" borderId="8" xfId="15" applyBorder="1" applyAlignment="1">
      <alignment horizontal="center"/>
    </xf>
    <xf numFmtId="0" fontId="1" fillId="11" borderId="18" xfId="11" applyBorder="1" applyAlignment="1">
      <alignment horizontal="center"/>
    </xf>
    <xf numFmtId="0" fontId="1" fillId="11" borderId="3" xfId="11" applyBorder="1" applyAlignment="1">
      <alignment horizontal="center"/>
    </xf>
    <xf numFmtId="0" fontId="1" fillId="11" borderId="19" xfId="11" applyBorder="1" applyAlignment="1">
      <alignment horizontal="center"/>
    </xf>
    <xf numFmtId="0" fontId="1" fillId="16" borderId="9" xfId="16" applyBorder="1">
      <alignment horizontal="center"/>
    </xf>
    <xf numFmtId="0" fontId="1" fillId="16" borderId="15" xfId="16" applyBorder="1">
      <alignment horizontal="center"/>
    </xf>
    <xf numFmtId="0" fontId="1" fillId="11" borderId="14" xfId="11" applyBorder="1" applyAlignment="1">
      <alignment horizontal="center"/>
    </xf>
    <xf numFmtId="0" fontId="1" fillId="10" borderId="2" xfId="10" applyBorder="1" applyAlignment="1">
      <alignment horizontal="center"/>
    </xf>
    <xf numFmtId="0" fontId="1" fillId="10" borderId="8" xfId="10" applyBorder="1" applyAlignment="1">
      <alignment horizontal="center"/>
    </xf>
    <xf numFmtId="0" fontId="1" fillId="16" borderId="18" xfId="16" applyBorder="1">
      <alignment horizontal="center"/>
    </xf>
    <xf numFmtId="0" fontId="1" fillId="16" borderId="3" xfId="16" applyBorder="1">
      <alignment horizontal="center"/>
    </xf>
    <xf numFmtId="0" fontId="1" fillId="15" borderId="2" xfId="15" applyBorder="1" applyAlignment="1">
      <alignment horizontal="center"/>
    </xf>
    <xf numFmtId="0" fontId="1" fillId="14" borderId="15" xfId="14" applyBorder="1" applyAlignment="1">
      <alignment horizontal="center"/>
    </xf>
    <xf numFmtId="0" fontId="1" fillId="14" borderId="14" xfId="14" applyBorder="1" applyAlignment="1">
      <alignment horizontal="center"/>
    </xf>
    <xf numFmtId="0" fontId="1" fillId="9" borderId="14" xfId="9" applyBorder="1" applyAlignment="1">
      <alignment horizontal="center"/>
    </xf>
    <xf numFmtId="0" fontId="1" fillId="8" borderId="19" xfId="8" applyBorder="1" applyAlignment="1">
      <alignment horizontal="center"/>
    </xf>
    <xf numFmtId="0" fontId="7" fillId="7" borderId="9" xfId="7" applyBorder="1" applyAlignment="1">
      <alignment horizontal="center"/>
    </xf>
    <xf numFmtId="0" fontId="1" fillId="9" borderId="15" xfId="9" applyBorder="1" applyAlignment="1">
      <alignment horizontal="center"/>
    </xf>
    <xf numFmtId="0" fontId="1" fillId="14" borderId="20" xfId="14" applyBorder="1"/>
    <xf numFmtId="0" fontId="1" fillId="14" borderId="22" xfId="14" applyBorder="1"/>
    <xf numFmtId="0" fontId="1" fillId="14" borderId="28" xfId="14" applyBorder="1"/>
    <xf numFmtId="0" fontId="1" fillId="14" borderId="12" xfId="14" applyBorder="1"/>
    <xf numFmtId="0" fontId="1" fillId="14" borderId="23" xfId="14" applyBorder="1"/>
    <xf numFmtId="0" fontId="1" fillId="14" borderId="26" xfId="14" applyBorder="1"/>
    <xf numFmtId="0" fontId="4" fillId="5" borderId="3" xfId="4" applyBorder="1"/>
    <xf numFmtId="0" fontId="1" fillId="14" borderId="18" xfId="14" applyBorder="1"/>
    <xf numFmtId="0" fontId="1" fillId="14" borderId="3" xfId="14" applyBorder="1"/>
    <xf numFmtId="0" fontId="3" fillId="4" borderId="14" xfId="3" applyBorder="1"/>
    <xf numFmtId="0" fontId="3" fillId="4" borderId="18" xfId="3" applyBorder="1"/>
    <xf numFmtId="0" fontId="3" fillId="4" borderId="3" xfId="3" applyBorder="1"/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6" borderId="50" xfId="16" applyBorder="1">
      <alignment horizontal="center"/>
    </xf>
    <xf numFmtId="0" fontId="1" fillId="16" borderId="15" xfId="16" applyBorder="1">
      <alignment horizontal="center"/>
    </xf>
    <xf numFmtId="0" fontId="1" fillId="16" borderId="9" xfId="16" applyBorder="1">
      <alignment horizontal="center"/>
    </xf>
    <xf numFmtId="0" fontId="1" fillId="16" borderId="8" xfId="16" applyBorder="1">
      <alignment horizontal="center"/>
    </xf>
    <xf numFmtId="0" fontId="1" fillId="16" borderId="19" xfId="16" applyBorder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7">
    <cellStyle name="20% - Accent2" xfId="9" builtinId="34"/>
    <cellStyle name="20% - Accent4" xfId="12" builtinId="42"/>
    <cellStyle name="20% - Accent5" xfId="13" builtinId="46"/>
    <cellStyle name="20% - Accent6" xfId="15" builtinId="50"/>
    <cellStyle name="40% - Accent2" xfId="1" builtinId="35"/>
    <cellStyle name="40% - Accent3" xfId="11" builtinId="39"/>
    <cellStyle name="40% - Accent5" xfId="14" builtinId="47"/>
    <cellStyle name="60% - Accent1" xfId="8" builtinId="32"/>
    <cellStyle name="60% - Accent2" xfId="10" builtinId="36"/>
    <cellStyle name="Accent1" xfId="7" builtinId="29"/>
    <cellStyle name="Bad" xfId="2" builtinId="27"/>
    <cellStyle name="Calculation" xfId="6" builtinId="22"/>
    <cellStyle name="Good" xfId="3" builtinId="26"/>
    <cellStyle name="Neutral" xfId="4" builtinId="28"/>
    <cellStyle name="Normal" xfId="0" builtinId="0"/>
    <cellStyle name="Output" xfId="5" builtinId="21"/>
    <cellStyle name="Style 1" xfId="16" xr:uid="{B3F15202-CEAB-4127-B01E-2003158D3113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21E6-BB43-4468-83BF-3DFBB1030687}">
  <dimension ref="A1:L17"/>
  <sheetViews>
    <sheetView tabSelected="1" topLeftCell="B1" workbookViewId="0">
      <selection activeCell="F17" sqref="F17"/>
    </sheetView>
  </sheetViews>
  <sheetFormatPr defaultRowHeight="15" x14ac:dyDescent="0.25"/>
  <cols>
    <col min="1" max="1" width="15.5703125" customWidth="1"/>
    <col min="2" max="2" width="18.140625" customWidth="1"/>
    <col min="3" max="3" width="14.5703125" customWidth="1"/>
    <col min="4" max="4" width="12.42578125" customWidth="1"/>
    <col min="5" max="5" width="26" customWidth="1"/>
    <col min="6" max="6" width="23.7109375" customWidth="1"/>
    <col min="7" max="7" width="15.85546875" customWidth="1"/>
    <col min="8" max="8" width="14.5703125" customWidth="1"/>
    <col min="9" max="9" width="14.42578125" customWidth="1"/>
    <col min="10" max="10" width="10.7109375" customWidth="1"/>
    <col min="11" max="11" width="13.140625" customWidth="1"/>
    <col min="12" max="12" width="42.42578125" customWidth="1"/>
  </cols>
  <sheetData>
    <row r="1" spans="1:12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22</v>
      </c>
    </row>
    <row r="2" spans="1:12" x14ac:dyDescent="0.25">
      <c r="A2" s="108" t="s">
        <v>14</v>
      </c>
      <c r="B2" s="1" t="s">
        <v>7</v>
      </c>
      <c r="C2" s="7">
        <v>30000</v>
      </c>
      <c r="D2" s="1">
        <v>10</v>
      </c>
      <c r="E2" s="4" t="s">
        <v>12</v>
      </c>
      <c r="F2" s="16">
        <v>11.357780722265501</v>
      </c>
      <c r="G2" s="17">
        <v>11.191502831813301</v>
      </c>
      <c r="H2" s="24">
        <v>11.527478188780901</v>
      </c>
      <c r="I2" s="31">
        <f>(H2-G2)/F2</f>
        <v>2.9581074435515595E-2</v>
      </c>
      <c r="J2" s="47"/>
      <c r="K2" s="47" t="s">
        <v>31</v>
      </c>
    </row>
    <row r="3" spans="1:12" x14ac:dyDescent="0.25">
      <c r="A3" s="109"/>
      <c r="B3" s="13" t="s">
        <v>8</v>
      </c>
      <c r="C3" s="15">
        <v>30000</v>
      </c>
      <c r="D3" s="13">
        <v>10</v>
      </c>
      <c r="E3" s="14" t="s">
        <v>12</v>
      </c>
      <c r="F3" s="18">
        <v>1153.2939326298299</v>
      </c>
      <c r="G3" s="96" t="s">
        <v>12</v>
      </c>
      <c r="H3" s="97" t="s">
        <v>12</v>
      </c>
      <c r="I3" s="98" t="s">
        <v>12</v>
      </c>
      <c r="J3" s="48"/>
      <c r="K3" s="48" t="s">
        <v>31</v>
      </c>
      <c r="L3" t="s">
        <v>76</v>
      </c>
    </row>
    <row r="4" spans="1:12" x14ac:dyDescent="0.25">
      <c r="A4" s="110" t="s">
        <v>15</v>
      </c>
      <c r="B4" s="10" t="s">
        <v>7</v>
      </c>
      <c r="C4" s="36">
        <v>30000</v>
      </c>
      <c r="D4" s="33">
        <v>10</v>
      </c>
      <c r="E4" s="11" t="s">
        <v>12</v>
      </c>
      <c r="F4" s="20">
        <v>5.6228050282567699</v>
      </c>
      <c r="G4" s="21">
        <v>5.5537170948119501</v>
      </c>
      <c r="H4" s="26">
        <v>5.6933124923256004</v>
      </c>
      <c r="I4" s="29">
        <f t="shared" ref="I4:I17" si="0">(H4-G4)/F4</f>
        <v>2.4826647342763887E-2</v>
      </c>
      <c r="J4" s="49"/>
      <c r="K4" s="49" t="s">
        <v>31</v>
      </c>
    </row>
    <row r="5" spans="1:12" ht="15.75" thickBot="1" x14ac:dyDescent="0.3">
      <c r="A5" s="111"/>
      <c r="B5" s="2" t="s">
        <v>8</v>
      </c>
      <c r="C5" s="8">
        <v>30000</v>
      </c>
      <c r="D5" s="2">
        <v>10</v>
      </c>
      <c r="E5" s="5" t="s">
        <v>12</v>
      </c>
      <c r="F5" s="22">
        <v>29994.9997221792</v>
      </c>
      <c r="G5" s="99" t="s">
        <v>12</v>
      </c>
      <c r="H5" s="100" t="s">
        <v>12</v>
      </c>
      <c r="I5" s="101" t="s">
        <v>12</v>
      </c>
      <c r="J5" s="50"/>
      <c r="K5" s="50" t="s">
        <v>31</v>
      </c>
      <c r="L5" t="s">
        <v>76</v>
      </c>
    </row>
    <row r="6" spans="1:12" x14ac:dyDescent="0.25">
      <c r="A6" s="108" t="s">
        <v>16</v>
      </c>
      <c r="B6" s="1" t="s">
        <v>8</v>
      </c>
      <c r="C6" s="7">
        <v>30000</v>
      </c>
      <c r="D6" s="1">
        <v>10</v>
      </c>
      <c r="E6" s="4" t="s">
        <v>12</v>
      </c>
      <c r="F6" s="16">
        <v>2.6013269999999999</v>
      </c>
      <c r="G6" s="17">
        <v>2.57189371871221</v>
      </c>
      <c r="H6" s="24">
        <v>2.63141245835455</v>
      </c>
      <c r="I6" s="31">
        <f t="shared" si="0"/>
        <v>2.2880145265220406E-2</v>
      </c>
      <c r="J6" s="47"/>
      <c r="K6" s="47" t="s">
        <v>31</v>
      </c>
    </row>
    <row r="7" spans="1:12" x14ac:dyDescent="0.25">
      <c r="A7" s="109"/>
      <c r="B7" s="13" t="s">
        <v>9</v>
      </c>
      <c r="C7" s="15">
        <v>30000</v>
      </c>
      <c r="D7" s="103" t="s">
        <v>77</v>
      </c>
      <c r="E7" s="14">
        <v>4.8999999999999897</v>
      </c>
      <c r="F7" s="18">
        <v>1.49236560946109</v>
      </c>
      <c r="G7" s="19">
        <v>1.4753366571867901</v>
      </c>
      <c r="H7" s="25">
        <v>1.50976625811938</v>
      </c>
      <c r="I7" s="32">
        <f t="shared" si="0"/>
        <v>2.3070486691945998E-2</v>
      </c>
      <c r="J7" s="48"/>
      <c r="K7" s="48" t="s">
        <v>31</v>
      </c>
    </row>
    <row r="8" spans="1:12" x14ac:dyDescent="0.25">
      <c r="A8" s="110" t="s">
        <v>17</v>
      </c>
      <c r="B8" s="10" t="s">
        <v>8</v>
      </c>
      <c r="C8" s="12">
        <v>30000</v>
      </c>
      <c r="D8" s="10">
        <v>10</v>
      </c>
      <c r="E8" s="11" t="s">
        <v>12</v>
      </c>
      <c r="F8" s="20">
        <v>2.40654866666666</v>
      </c>
      <c r="G8" s="21">
        <v>2.3794003315678398</v>
      </c>
      <c r="H8" s="26">
        <v>2.43430244162625</v>
      </c>
      <c r="I8" s="29">
        <f t="shared" si="0"/>
        <v>2.2813629667608491E-2</v>
      </c>
      <c r="J8" s="49"/>
      <c r="K8" s="49" t="s">
        <v>31</v>
      </c>
    </row>
    <row r="9" spans="1:12" ht="15.75" thickBot="1" x14ac:dyDescent="0.3">
      <c r="A9" s="111"/>
      <c r="B9" s="2" t="s">
        <v>9</v>
      </c>
      <c r="C9" s="8">
        <v>30000</v>
      </c>
      <c r="D9" s="104" t="s">
        <v>77</v>
      </c>
      <c r="E9" s="52" t="s">
        <v>75</v>
      </c>
      <c r="F9" s="22">
        <v>1.2701454739581499</v>
      </c>
      <c r="G9" s="23">
        <v>1.2558444930201</v>
      </c>
      <c r="H9" s="27">
        <v>1.28476686968877</v>
      </c>
      <c r="I9" s="30">
        <f t="shared" si="0"/>
        <v>2.2770916608897736E-2</v>
      </c>
      <c r="J9" s="50"/>
      <c r="K9" s="50" t="s">
        <v>31</v>
      </c>
    </row>
    <row r="10" spans="1:12" ht="15.75" thickBot="1" x14ac:dyDescent="0.3">
      <c r="A10" s="108" t="s">
        <v>18</v>
      </c>
      <c r="B10" s="34" t="s">
        <v>7</v>
      </c>
      <c r="C10" s="7">
        <v>30000</v>
      </c>
      <c r="D10" s="1">
        <v>10</v>
      </c>
      <c r="E10" s="1" t="s">
        <v>12</v>
      </c>
      <c r="F10" s="16">
        <v>3.1302656666666602</v>
      </c>
      <c r="G10" s="17">
        <v>3.0944813128791</v>
      </c>
      <c r="H10" s="17">
        <v>3.1668288992140101</v>
      </c>
      <c r="I10" s="30">
        <f t="shared" si="0"/>
        <v>2.311228312194703E-2</v>
      </c>
      <c r="J10" s="47"/>
      <c r="K10" s="47" t="s">
        <v>31</v>
      </c>
      <c r="L10" t="s">
        <v>27</v>
      </c>
    </row>
    <row r="11" spans="1:12" x14ac:dyDescent="0.25">
      <c r="A11" s="109"/>
      <c r="B11" s="42"/>
      <c r="C11" s="44"/>
      <c r="D11" s="45"/>
      <c r="E11" s="46"/>
      <c r="F11" s="64"/>
      <c r="G11" s="64"/>
      <c r="H11" s="64"/>
      <c r="I11" s="38"/>
      <c r="J11" s="39"/>
      <c r="K11" s="40"/>
      <c r="L11" t="s">
        <v>23</v>
      </c>
    </row>
    <row r="12" spans="1:12" x14ac:dyDescent="0.25">
      <c r="A12" s="110" t="s">
        <v>19</v>
      </c>
      <c r="B12" t="s">
        <v>7</v>
      </c>
      <c r="C12" s="12">
        <v>30000</v>
      </c>
      <c r="D12" s="10">
        <v>10</v>
      </c>
      <c r="E12" s="10" t="s">
        <v>12</v>
      </c>
      <c r="F12" s="20">
        <v>2.70777133333333</v>
      </c>
      <c r="G12" s="21">
        <v>2.6770777201083602</v>
      </c>
      <c r="H12" s="21">
        <v>2.7391426085941202</v>
      </c>
      <c r="I12" s="29">
        <f t="shared" si="0"/>
        <v>2.2921022806366976E-2</v>
      </c>
      <c r="J12" s="49"/>
      <c r="K12" s="49" t="s">
        <v>31</v>
      </c>
      <c r="L12" t="s">
        <v>27</v>
      </c>
    </row>
    <row r="13" spans="1:12" ht="15.75" thickBot="1" x14ac:dyDescent="0.3">
      <c r="A13" s="111"/>
      <c r="B13" s="42"/>
      <c r="C13" s="44"/>
      <c r="D13" s="45"/>
      <c r="E13" s="46"/>
      <c r="F13" s="64"/>
      <c r="G13" s="64"/>
      <c r="H13" s="64"/>
      <c r="I13" s="65"/>
      <c r="J13" s="61"/>
      <c r="K13" s="41"/>
      <c r="L13" t="s">
        <v>23</v>
      </c>
    </row>
    <row r="14" spans="1:12" x14ac:dyDescent="0.25">
      <c r="A14" s="108" t="s">
        <v>20</v>
      </c>
      <c r="B14" s="34" t="s">
        <v>8</v>
      </c>
      <c r="C14" s="7">
        <v>30000</v>
      </c>
      <c r="D14" s="1">
        <v>10</v>
      </c>
      <c r="E14" s="1" t="s">
        <v>12</v>
      </c>
      <c r="F14" s="16">
        <v>2.7076496666666601</v>
      </c>
      <c r="G14" s="17">
        <v>2.6769574988980702</v>
      </c>
      <c r="H14" s="60">
        <v>2.7390194673530299</v>
      </c>
      <c r="I14" s="66">
        <f t="shared" si="0"/>
        <v>2.2920974311777604E-2</v>
      </c>
      <c r="J14" s="105"/>
      <c r="K14" s="47" t="s">
        <v>31</v>
      </c>
      <c r="L14" t="s">
        <v>28</v>
      </c>
    </row>
    <row r="15" spans="1:12" x14ac:dyDescent="0.25">
      <c r="A15" s="109"/>
      <c r="B15" s="43" t="s">
        <v>9</v>
      </c>
      <c r="C15" s="15">
        <v>30000</v>
      </c>
      <c r="D15" s="103" t="s">
        <v>77</v>
      </c>
      <c r="E15" s="13">
        <v>4.8499999999999996</v>
      </c>
      <c r="F15" s="18">
        <v>1.4871267728708699</v>
      </c>
      <c r="G15" s="19">
        <v>1.47015010259936</v>
      </c>
      <c r="H15" s="57">
        <v>1.50447374329248</v>
      </c>
      <c r="I15" s="67">
        <f t="shared" si="0"/>
        <v>2.308050753928588E-2</v>
      </c>
      <c r="J15" s="106"/>
      <c r="K15" s="48" t="s">
        <v>31</v>
      </c>
      <c r="L15" t="s">
        <v>28</v>
      </c>
    </row>
    <row r="16" spans="1:12" x14ac:dyDescent="0.25">
      <c r="A16" s="110" t="s">
        <v>21</v>
      </c>
      <c r="B16" t="s">
        <v>8</v>
      </c>
      <c r="C16" s="12">
        <v>30000</v>
      </c>
      <c r="D16" s="10">
        <v>10</v>
      </c>
      <c r="E16" s="10" t="s">
        <v>12</v>
      </c>
      <c r="F16" s="20">
        <v>2.47044833333333</v>
      </c>
      <c r="G16" s="21">
        <v>2.44255331933274</v>
      </c>
      <c r="H16" s="58">
        <v>2.4989641404815002</v>
      </c>
      <c r="I16" s="62">
        <f t="shared" si="0"/>
        <v>2.2834244451753458E-2</v>
      </c>
      <c r="J16" s="105"/>
      <c r="K16" s="49" t="s">
        <v>31</v>
      </c>
      <c r="L16" t="s">
        <v>28</v>
      </c>
    </row>
    <row r="17" spans="1:12" ht="15.75" thickBot="1" x14ac:dyDescent="0.3">
      <c r="A17" s="111"/>
      <c r="B17" s="35" t="s">
        <v>9</v>
      </c>
      <c r="C17" s="8">
        <v>30000</v>
      </c>
      <c r="D17" s="104" t="s">
        <v>77</v>
      </c>
      <c r="E17" s="102" t="s">
        <v>75</v>
      </c>
      <c r="F17" s="22">
        <v>1.2685709042375699</v>
      </c>
      <c r="G17" s="23">
        <v>1.25428813884032</v>
      </c>
      <c r="H17" s="59">
        <v>1.2831737040096001</v>
      </c>
      <c r="I17" s="63">
        <f t="shared" si="0"/>
        <v>2.2770162135037103E-2</v>
      </c>
      <c r="J17" s="107"/>
      <c r="K17" s="50" t="s">
        <v>31</v>
      </c>
      <c r="L17" t="s">
        <v>28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I2:I10">
    <cfRule type="cellIs" dxfId="5" priority="3" operator="lessThan">
      <formula>0.05</formula>
    </cfRule>
  </conditionalFormatting>
  <conditionalFormatting sqref="I12">
    <cfRule type="cellIs" dxfId="4" priority="2" operator="lessThan">
      <formula>0.05</formula>
    </cfRule>
  </conditionalFormatting>
  <conditionalFormatting sqref="I14:I17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A4DA-47DF-46FC-8995-3BB85B702A4F}">
  <dimension ref="A1:M17"/>
  <sheetViews>
    <sheetView workbookViewId="0">
      <selection activeCell="E20" sqref="E20"/>
    </sheetView>
  </sheetViews>
  <sheetFormatPr defaultRowHeight="15" x14ac:dyDescent="0.25"/>
  <cols>
    <col min="1" max="1" width="15.5703125" customWidth="1"/>
    <col min="2" max="2" width="18.140625" customWidth="1"/>
    <col min="3" max="3" width="14.5703125" customWidth="1"/>
    <col min="4" max="4" width="12.42578125" customWidth="1"/>
    <col min="5" max="5" width="26" customWidth="1"/>
    <col min="6" max="6" width="23.7109375" customWidth="1"/>
    <col min="7" max="7" width="15.85546875" customWidth="1"/>
    <col min="8" max="8" width="14.5703125" customWidth="1"/>
    <col min="9" max="9" width="14.42578125" customWidth="1"/>
    <col min="10" max="10" width="10.7109375" customWidth="1"/>
    <col min="11" max="11" width="13.140625" customWidth="1"/>
    <col min="12" max="12" width="42.42578125" customWidth="1"/>
  </cols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22</v>
      </c>
    </row>
    <row r="2" spans="1:13" x14ac:dyDescent="0.25">
      <c r="A2" s="108" t="s">
        <v>14</v>
      </c>
      <c r="B2" s="1" t="s">
        <v>7</v>
      </c>
      <c r="C2" s="7">
        <v>30000</v>
      </c>
      <c r="D2" s="1">
        <v>10</v>
      </c>
      <c r="E2" s="4" t="s">
        <v>12</v>
      </c>
      <c r="F2" s="16">
        <v>7.0412278217409403</v>
      </c>
      <c r="G2" s="17">
        <v>6.9506255892885802</v>
      </c>
      <c r="H2" s="24">
        <v>7.1336498544270004</v>
      </c>
      <c r="I2" s="31">
        <f>(H2-G2)/F2</f>
        <v>2.5993231545967437E-2</v>
      </c>
      <c r="J2" s="47" t="s">
        <v>31</v>
      </c>
      <c r="K2" s="47" t="s">
        <v>31</v>
      </c>
    </row>
    <row r="3" spans="1:13" x14ac:dyDescent="0.25">
      <c r="A3" s="109"/>
      <c r="B3" s="13" t="s">
        <v>8</v>
      </c>
      <c r="C3" s="15">
        <v>30000</v>
      </c>
      <c r="D3" s="13">
        <v>10</v>
      </c>
      <c r="E3" s="14" t="s">
        <v>12</v>
      </c>
      <c r="F3" s="18">
        <v>299996.03000000003</v>
      </c>
      <c r="G3" s="19">
        <v>52959.420144349497</v>
      </c>
      <c r="H3" s="56" t="s">
        <v>12</v>
      </c>
      <c r="I3" s="32" t="e">
        <f t="shared" ref="I3:I17" si="0">(H3-G3)/F3</f>
        <v>#VALUE!</v>
      </c>
      <c r="J3" s="51" t="s">
        <v>29</v>
      </c>
      <c r="K3" s="48" t="s">
        <v>31</v>
      </c>
      <c r="L3" t="s">
        <v>32</v>
      </c>
      <c r="M3" t="s">
        <v>33</v>
      </c>
    </row>
    <row r="4" spans="1:13" x14ac:dyDescent="0.25">
      <c r="A4" s="110" t="s">
        <v>15</v>
      </c>
      <c r="B4" s="10" t="s">
        <v>7</v>
      </c>
      <c r="C4" s="36">
        <v>30000</v>
      </c>
      <c r="D4" s="33">
        <v>10</v>
      </c>
      <c r="E4" s="11" t="s">
        <v>12</v>
      </c>
      <c r="F4" s="20">
        <v>2.7467088777219399</v>
      </c>
      <c r="G4" s="21">
        <v>2.71555200376091</v>
      </c>
      <c r="H4" s="26">
        <v>2.7785526517847998</v>
      </c>
      <c r="I4" s="29">
        <f t="shared" si="0"/>
        <v>2.2936776640173524E-2</v>
      </c>
      <c r="J4" s="49" t="s">
        <v>31</v>
      </c>
      <c r="K4" s="49" t="s">
        <v>31</v>
      </c>
    </row>
    <row r="5" spans="1:13" ht="15.75" thickBot="1" x14ac:dyDescent="0.3">
      <c r="A5" s="111"/>
      <c r="B5" s="2" t="s">
        <v>8</v>
      </c>
      <c r="C5" s="8">
        <v>30000</v>
      </c>
      <c r="D5" s="2">
        <v>10</v>
      </c>
      <c r="E5" s="5" t="s">
        <v>12</v>
      </c>
      <c r="F5" s="22" t="s">
        <v>13</v>
      </c>
      <c r="G5" s="23"/>
      <c r="H5" s="27"/>
      <c r="I5" s="29" t="e">
        <f t="shared" si="0"/>
        <v>#VALUE!</v>
      </c>
      <c r="J5" s="52" t="s">
        <v>29</v>
      </c>
      <c r="K5" s="50" t="s">
        <v>31</v>
      </c>
    </row>
    <row r="6" spans="1:13" x14ac:dyDescent="0.25">
      <c r="A6" s="108" t="s">
        <v>16</v>
      </c>
      <c r="B6" s="1" t="s">
        <v>8</v>
      </c>
      <c r="C6" s="7">
        <v>30000</v>
      </c>
      <c r="D6" s="1">
        <v>10</v>
      </c>
      <c r="E6" s="4" t="s">
        <v>12</v>
      </c>
      <c r="F6" s="16">
        <v>0.48862499999999998</v>
      </c>
      <c r="G6" s="17">
        <v>0.48315765687755602</v>
      </c>
      <c r="H6" s="24">
        <v>0.49421749466743797</v>
      </c>
      <c r="I6" s="31">
        <f t="shared" si="0"/>
        <v>2.2634613026107864E-2</v>
      </c>
      <c r="J6" s="47" t="s">
        <v>31</v>
      </c>
      <c r="K6" s="47" t="s">
        <v>31</v>
      </c>
    </row>
    <row r="7" spans="1:13" x14ac:dyDescent="0.25">
      <c r="A7" s="109"/>
      <c r="B7" s="13" t="s">
        <v>9</v>
      </c>
      <c r="C7" s="15">
        <v>30000</v>
      </c>
      <c r="D7" s="13" t="s">
        <v>26</v>
      </c>
      <c r="E7" s="14">
        <v>9.32</v>
      </c>
      <c r="F7" s="18">
        <v>0.52256333333333305</v>
      </c>
      <c r="G7" s="19">
        <v>0.51671624594809995</v>
      </c>
      <c r="H7" s="25">
        <v>0.52854426487240602</v>
      </c>
      <c r="I7" s="32">
        <f t="shared" si="0"/>
        <v>2.2634613203451087E-2</v>
      </c>
      <c r="J7" s="48" t="s">
        <v>31</v>
      </c>
      <c r="K7" s="48" t="s">
        <v>31</v>
      </c>
    </row>
    <row r="8" spans="1:13" x14ac:dyDescent="0.25">
      <c r="A8" s="110" t="s">
        <v>17</v>
      </c>
      <c r="B8" s="10" t="s">
        <v>8</v>
      </c>
      <c r="C8" s="12">
        <v>30000</v>
      </c>
      <c r="D8" s="10">
        <v>10</v>
      </c>
      <c r="E8" s="11" t="s">
        <v>12</v>
      </c>
      <c r="F8" s="20">
        <v>0.49802000000000002</v>
      </c>
      <c r="G8" s="21">
        <v>0.492447533951822</v>
      </c>
      <c r="H8" s="26">
        <v>0.50372002393427595</v>
      </c>
      <c r="I8" s="29">
        <f t="shared" si="0"/>
        <v>2.2634613032516661E-2</v>
      </c>
      <c r="J8" s="49" t="s">
        <v>31</v>
      </c>
      <c r="K8" s="49" t="s">
        <v>31</v>
      </c>
    </row>
    <row r="9" spans="1:13" ht="15.75" thickBot="1" x14ac:dyDescent="0.3">
      <c r="A9" s="111"/>
      <c r="B9" s="2" t="s">
        <v>9</v>
      </c>
      <c r="C9" s="8">
        <v>30000</v>
      </c>
      <c r="D9" s="2" t="s">
        <v>26</v>
      </c>
      <c r="E9" s="5">
        <v>9.32</v>
      </c>
      <c r="F9" s="22">
        <v>0.493609666666666</v>
      </c>
      <c r="G9" s="23">
        <v>0.48808654888851699</v>
      </c>
      <c r="H9" s="27">
        <v>0.49925921270700802</v>
      </c>
      <c r="I9" s="30">
        <f t="shared" si="0"/>
        <v>2.2634613081910955E-2</v>
      </c>
      <c r="J9" s="50" t="s">
        <v>31</v>
      </c>
      <c r="K9" s="50" t="s">
        <v>31</v>
      </c>
    </row>
    <row r="10" spans="1:13" ht="15.75" thickBot="1" x14ac:dyDescent="0.3">
      <c r="A10" s="108" t="s">
        <v>18</v>
      </c>
      <c r="B10" s="34" t="s">
        <v>7</v>
      </c>
      <c r="C10" s="7">
        <v>30000</v>
      </c>
      <c r="D10" s="1">
        <v>10</v>
      </c>
      <c r="E10" s="1" t="s">
        <v>12</v>
      </c>
      <c r="F10" s="16">
        <v>4.71165566666666</v>
      </c>
      <c r="G10" s="17">
        <v>4.6554108663930398</v>
      </c>
      <c r="H10" s="17">
        <v>4.7690733849317599</v>
      </c>
      <c r="I10" s="30">
        <f t="shared" si="0"/>
        <v>2.4123689543538433E-2</v>
      </c>
      <c r="J10" s="47" t="s">
        <v>31</v>
      </c>
      <c r="K10" s="47" t="s">
        <v>31</v>
      </c>
      <c r="L10" t="s">
        <v>27</v>
      </c>
    </row>
    <row r="11" spans="1:13" x14ac:dyDescent="0.25">
      <c r="A11" s="109"/>
      <c r="B11" s="42"/>
      <c r="C11" s="44"/>
      <c r="D11" s="45"/>
      <c r="E11" s="46"/>
      <c r="F11" s="64"/>
      <c r="G11" s="64"/>
      <c r="H11" s="64"/>
      <c r="I11" s="38"/>
      <c r="J11" s="39"/>
      <c r="K11" s="40"/>
      <c r="L11" t="s">
        <v>23</v>
      </c>
    </row>
    <row r="12" spans="1:13" x14ac:dyDescent="0.25">
      <c r="A12" s="110" t="s">
        <v>19</v>
      </c>
      <c r="B12" t="s">
        <v>7</v>
      </c>
      <c r="C12" s="12">
        <v>30000</v>
      </c>
      <c r="D12" s="10">
        <v>10</v>
      </c>
      <c r="E12" s="10" t="s">
        <v>12</v>
      </c>
      <c r="F12" s="20">
        <v>4.1253460000000004</v>
      </c>
      <c r="G12" s="21">
        <v>4.0769563550768204</v>
      </c>
      <c r="H12" s="21">
        <v>4.1747582987166698</v>
      </c>
      <c r="I12" s="29">
        <f t="shared" si="0"/>
        <v>2.3707573531977534E-2</v>
      </c>
      <c r="J12" s="49" t="s">
        <v>31</v>
      </c>
      <c r="K12" s="49" t="s">
        <v>31</v>
      </c>
      <c r="L12" t="s">
        <v>27</v>
      </c>
    </row>
    <row r="13" spans="1:13" ht="15.75" thickBot="1" x14ac:dyDescent="0.3">
      <c r="A13" s="111"/>
      <c r="B13" s="42"/>
      <c r="C13" s="44"/>
      <c r="D13" s="45"/>
      <c r="E13" s="46"/>
      <c r="F13" s="64"/>
      <c r="G13" s="64"/>
      <c r="H13" s="64"/>
      <c r="I13" s="65"/>
      <c r="J13" s="61"/>
      <c r="K13" s="41"/>
      <c r="L13" t="s">
        <v>23</v>
      </c>
    </row>
    <row r="14" spans="1:13" x14ac:dyDescent="0.25">
      <c r="A14" s="108" t="s">
        <v>20</v>
      </c>
      <c r="B14" s="34" t="s">
        <v>8</v>
      </c>
      <c r="C14" s="7">
        <v>30000</v>
      </c>
      <c r="D14" s="1">
        <v>10</v>
      </c>
      <c r="E14" s="1" t="s">
        <v>12</v>
      </c>
      <c r="F14" s="16"/>
      <c r="G14" s="17"/>
      <c r="H14" s="60"/>
      <c r="I14" s="66" t="e">
        <f t="shared" si="0"/>
        <v>#DIV/0!</v>
      </c>
      <c r="J14" s="53" t="s">
        <v>25</v>
      </c>
      <c r="K14" s="47" t="s">
        <v>31</v>
      </c>
      <c r="L14" t="s">
        <v>28</v>
      </c>
    </row>
    <row r="15" spans="1:13" x14ac:dyDescent="0.25">
      <c r="A15" s="109"/>
      <c r="B15" s="43" t="s">
        <v>9</v>
      </c>
      <c r="C15" s="15">
        <v>30000</v>
      </c>
      <c r="D15" s="13">
        <v>10</v>
      </c>
      <c r="E15" s="13" t="s">
        <v>12</v>
      </c>
      <c r="F15" s="18"/>
      <c r="G15" s="19"/>
      <c r="H15" s="57"/>
      <c r="I15" s="67" t="e">
        <f t="shared" si="0"/>
        <v>#DIV/0!</v>
      </c>
      <c r="J15" s="54" t="s">
        <v>25</v>
      </c>
      <c r="K15" s="48" t="s">
        <v>31</v>
      </c>
      <c r="L15" t="s">
        <v>28</v>
      </c>
    </row>
    <row r="16" spans="1:13" x14ac:dyDescent="0.25">
      <c r="A16" s="110" t="s">
        <v>21</v>
      </c>
      <c r="B16" t="s">
        <v>8</v>
      </c>
      <c r="C16" s="12">
        <v>30000</v>
      </c>
      <c r="D16" s="10">
        <v>10</v>
      </c>
      <c r="E16" s="10" t="s">
        <v>12</v>
      </c>
      <c r="F16" s="20"/>
      <c r="G16" s="21"/>
      <c r="H16" s="58"/>
      <c r="I16" s="62" t="e">
        <f t="shared" si="0"/>
        <v>#DIV/0!</v>
      </c>
      <c r="J16" s="53" t="s">
        <v>25</v>
      </c>
      <c r="K16" s="49" t="s">
        <v>31</v>
      </c>
      <c r="L16" t="s">
        <v>28</v>
      </c>
    </row>
    <row r="17" spans="1:12" ht="15.75" thickBot="1" x14ac:dyDescent="0.3">
      <c r="A17" s="111"/>
      <c r="B17" s="35" t="s">
        <v>9</v>
      </c>
      <c r="C17" s="8">
        <v>30000</v>
      </c>
      <c r="D17" s="2">
        <v>10</v>
      </c>
      <c r="E17" s="2" t="s">
        <v>12</v>
      </c>
      <c r="F17" s="22"/>
      <c r="G17" s="23"/>
      <c r="H17" s="59"/>
      <c r="I17" s="63" t="e">
        <f t="shared" si="0"/>
        <v>#DIV/0!</v>
      </c>
      <c r="J17" s="55" t="s">
        <v>25</v>
      </c>
      <c r="K17" s="50" t="s">
        <v>31</v>
      </c>
      <c r="L17" t="s">
        <v>28</v>
      </c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conditionalFormatting sqref="I2:I10">
    <cfRule type="cellIs" dxfId="2" priority="7" operator="lessThan">
      <formula>0.05</formula>
    </cfRule>
  </conditionalFormatting>
  <conditionalFormatting sqref="I12">
    <cfRule type="cellIs" dxfId="1" priority="5" operator="lessThan">
      <formula>0.05</formula>
    </cfRule>
  </conditionalFormatting>
  <conditionalFormatting sqref="I14:I1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9F84-4E66-4E15-A743-8460A0034F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DB94-5D85-43CF-BB32-E65D083B0EA7}">
  <dimension ref="A1:E42"/>
  <sheetViews>
    <sheetView topLeftCell="A12" workbookViewId="0">
      <selection activeCell="C29" sqref="C29:C31"/>
    </sheetView>
  </sheetViews>
  <sheetFormatPr defaultRowHeight="15" x14ac:dyDescent="0.25"/>
  <cols>
    <col min="1" max="1" width="19.42578125" customWidth="1"/>
    <col min="2" max="2" width="12.7109375" customWidth="1"/>
    <col min="3" max="3" width="34.85546875" customWidth="1"/>
    <col min="4" max="4" width="27.42578125" customWidth="1"/>
    <col min="5" max="5" width="41.28515625" customWidth="1"/>
  </cols>
  <sheetData>
    <row r="1" spans="1:5" ht="15.75" thickBot="1" x14ac:dyDescent="0.3">
      <c r="A1" s="68" t="s">
        <v>34</v>
      </c>
      <c r="B1" s="4" t="s">
        <v>35</v>
      </c>
      <c r="C1" s="4" t="s">
        <v>46</v>
      </c>
      <c r="D1" s="4" t="s">
        <v>48</v>
      </c>
      <c r="E1" s="1" t="s">
        <v>47</v>
      </c>
    </row>
    <row r="2" spans="1:5" x14ac:dyDescent="0.25">
      <c r="A2" s="119" t="s">
        <v>38</v>
      </c>
      <c r="B2" s="4" t="s">
        <v>37</v>
      </c>
      <c r="C2" s="86" t="s">
        <v>49</v>
      </c>
      <c r="D2" s="86" t="s">
        <v>49</v>
      </c>
      <c r="E2" s="85" t="s">
        <v>49</v>
      </c>
    </row>
    <row r="3" spans="1:5" x14ac:dyDescent="0.25">
      <c r="A3" s="120"/>
      <c r="B3" s="14" t="s">
        <v>36</v>
      </c>
      <c r="C3" s="81" t="s">
        <v>49</v>
      </c>
      <c r="D3" s="81" t="s">
        <v>49</v>
      </c>
      <c r="E3" s="79" t="s">
        <v>49</v>
      </c>
    </row>
    <row r="4" spans="1:5" x14ac:dyDescent="0.25">
      <c r="A4" s="121" t="s">
        <v>39</v>
      </c>
      <c r="B4" s="11" t="s">
        <v>37</v>
      </c>
      <c r="C4" s="73" t="s">
        <v>49</v>
      </c>
      <c r="D4" s="83">
        <v>0</v>
      </c>
      <c r="E4" s="92" t="s">
        <v>49</v>
      </c>
    </row>
    <row r="5" spans="1:5" ht="15.75" thickBot="1" x14ac:dyDescent="0.3">
      <c r="A5" s="122"/>
      <c r="B5" s="5" t="s">
        <v>36</v>
      </c>
      <c r="C5" s="74" t="s">
        <v>50</v>
      </c>
      <c r="D5" s="83">
        <v>0</v>
      </c>
      <c r="E5" s="80" t="s">
        <v>66</v>
      </c>
    </row>
    <row r="6" spans="1:5" x14ac:dyDescent="0.25">
      <c r="A6" s="125" t="s">
        <v>40</v>
      </c>
      <c r="B6" s="4" t="s">
        <v>37</v>
      </c>
      <c r="C6" s="70" t="s">
        <v>62</v>
      </c>
      <c r="D6" s="70" t="s">
        <v>51</v>
      </c>
      <c r="E6" s="85" t="s">
        <v>69</v>
      </c>
    </row>
    <row r="7" spans="1:5" x14ac:dyDescent="0.25">
      <c r="A7" s="126"/>
      <c r="B7" s="11" t="s">
        <v>36</v>
      </c>
      <c r="C7" s="71" t="s">
        <v>62</v>
      </c>
      <c r="D7" s="71" t="s">
        <v>51</v>
      </c>
      <c r="E7" s="84" t="s">
        <v>66</v>
      </c>
    </row>
    <row r="8" spans="1:5" x14ac:dyDescent="0.25">
      <c r="A8" s="127"/>
      <c r="B8" s="14">
        <v>0</v>
      </c>
      <c r="C8" s="72" t="s">
        <v>49</v>
      </c>
      <c r="D8" s="72" t="s">
        <v>49</v>
      </c>
      <c r="E8" s="87">
        <v>0</v>
      </c>
    </row>
    <row r="9" spans="1:5" x14ac:dyDescent="0.25">
      <c r="A9" s="128" t="s">
        <v>41</v>
      </c>
      <c r="B9" s="11" t="s">
        <v>37</v>
      </c>
      <c r="C9" s="75" t="s">
        <v>52</v>
      </c>
      <c r="D9" s="83">
        <v>0</v>
      </c>
      <c r="E9" s="92" t="s">
        <v>50</v>
      </c>
    </row>
    <row r="10" spans="1:5" x14ac:dyDescent="0.25">
      <c r="A10" s="126"/>
      <c r="B10" s="11" t="s">
        <v>36</v>
      </c>
      <c r="C10" s="76" t="s">
        <v>52</v>
      </c>
      <c r="D10" s="83">
        <v>0</v>
      </c>
      <c r="E10" s="84" t="s">
        <v>70</v>
      </c>
    </row>
    <row r="11" spans="1:5" ht="15.75" thickBot="1" x14ac:dyDescent="0.3">
      <c r="A11" s="129"/>
      <c r="B11" s="14">
        <v>0</v>
      </c>
      <c r="C11" s="77" t="s">
        <v>49</v>
      </c>
      <c r="D11" s="83">
        <v>0</v>
      </c>
      <c r="E11" s="88">
        <v>0</v>
      </c>
    </row>
    <row r="12" spans="1:5" x14ac:dyDescent="0.25">
      <c r="A12" s="117" t="s">
        <v>42</v>
      </c>
      <c r="B12" s="4" t="s">
        <v>37</v>
      </c>
      <c r="C12" s="78" t="s">
        <v>49</v>
      </c>
      <c r="D12" s="78" t="s">
        <v>49</v>
      </c>
      <c r="E12" s="89" t="s">
        <v>49</v>
      </c>
    </row>
    <row r="13" spans="1:5" x14ac:dyDescent="0.25">
      <c r="A13" s="118"/>
      <c r="B13" s="14" t="s">
        <v>36</v>
      </c>
      <c r="C13" s="81" t="s">
        <v>66</v>
      </c>
      <c r="D13" s="81" t="s">
        <v>66</v>
      </c>
      <c r="E13" s="79" t="s">
        <v>66</v>
      </c>
    </row>
    <row r="14" spans="1:5" x14ac:dyDescent="0.25">
      <c r="A14" s="123" t="s">
        <v>43</v>
      </c>
      <c r="B14" s="11" t="s">
        <v>37</v>
      </c>
      <c r="C14" s="90" t="s">
        <v>49</v>
      </c>
      <c r="D14" s="83">
        <v>0</v>
      </c>
      <c r="E14" s="91" t="s">
        <v>49</v>
      </c>
    </row>
    <row r="15" spans="1:5" ht="15.75" thickBot="1" x14ac:dyDescent="0.3">
      <c r="A15" s="124"/>
      <c r="B15" s="5" t="s">
        <v>36</v>
      </c>
      <c r="C15" s="74" t="s">
        <v>63</v>
      </c>
      <c r="D15" s="82">
        <v>0</v>
      </c>
      <c r="E15" s="80" t="s">
        <v>70</v>
      </c>
    </row>
    <row r="16" spans="1:5" x14ac:dyDescent="0.25">
      <c r="A16" s="125" t="s">
        <v>44</v>
      </c>
      <c r="B16" s="4" t="s">
        <v>37</v>
      </c>
      <c r="C16" s="70" t="s">
        <v>60</v>
      </c>
      <c r="D16" s="70" t="s">
        <v>60</v>
      </c>
      <c r="E16" s="89" t="s">
        <v>53</v>
      </c>
    </row>
    <row r="17" spans="1:5" x14ac:dyDescent="0.25">
      <c r="A17" s="126"/>
      <c r="B17" s="11" t="s">
        <v>36</v>
      </c>
      <c r="C17" s="71" t="s">
        <v>61</v>
      </c>
      <c r="D17" s="71" t="s">
        <v>61</v>
      </c>
      <c r="E17" s="84" t="s">
        <v>71</v>
      </c>
    </row>
    <row r="18" spans="1:5" ht="15.75" thickBot="1" x14ac:dyDescent="0.3">
      <c r="A18" s="127"/>
      <c r="B18" s="14">
        <v>0</v>
      </c>
      <c r="C18" s="93" t="s">
        <v>49</v>
      </c>
      <c r="D18" s="93" t="s">
        <v>49</v>
      </c>
      <c r="E18" s="87">
        <v>0</v>
      </c>
    </row>
    <row r="19" spans="1:5" x14ac:dyDescent="0.25">
      <c r="A19" s="128" t="s">
        <v>45</v>
      </c>
      <c r="B19" s="4" t="s">
        <v>37</v>
      </c>
      <c r="C19" s="90" t="s">
        <v>72</v>
      </c>
      <c r="D19" s="83">
        <v>0</v>
      </c>
      <c r="E19" s="91" t="s">
        <v>72</v>
      </c>
    </row>
    <row r="20" spans="1:5" x14ac:dyDescent="0.25">
      <c r="A20" s="126"/>
      <c r="B20" s="11" t="s">
        <v>36</v>
      </c>
      <c r="C20" s="95" t="s">
        <v>74</v>
      </c>
      <c r="D20" s="83">
        <v>0</v>
      </c>
      <c r="E20" s="84" t="s">
        <v>73</v>
      </c>
    </row>
    <row r="21" spans="1:5" ht="15.75" thickBot="1" x14ac:dyDescent="0.3">
      <c r="A21" s="129"/>
      <c r="B21" s="14">
        <v>0</v>
      </c>
      <c r="C21" s="94" t="s">
        <v>49</v>
      </c>
      <c r="D21" s="82">
        <v>0</v>
      </c>
      <c r="E21" s="88">
        <v>0</v>
      </c>
    </row>
    <row r="22" spans="1:5" x14ac:dyDescent="0.25">
      <c r="A22" s="119" t="s">
        <v>64</v>
      </c>
      <c r="B22" s="117" t="s">
        <v>67</v>
      </c>
      <c r="C22" s="117" t="s">
        <v>49</v>
      </c>
      <c r="D22" s="117" t="s">
        <v>49</v>
      </c>
      <c r="E22" s="115" t="s">
        <v>68</v>
      </c>
    </row>
    <row r="23" spans="1:5" x14ac:dyDescent="0.25">
      <c r="A23" s="120"/>
      <c r="B23" s="118"/>
      <c r="C23" s="118"/>
      <c r="D23" s="118"/>
      <c r="E23" s="116"/>
    </row>
    <row r="24" spans="1:5" x14ac:dyDescent="0.25">
      <c r="A24" s="121" t="s">
        <v>65</v>
      </c>
      <c r="B24" s="123" t="s">
        <v>67</v>
      </c>
      <c r="C24" s="123" t="s">
        <v>49</v>
      </c>
      <c r="D24" s="112">
        <v>0</v>
      </c>
      <c r="E24" s="112" t="s">
        <v>68</v>
      </c>
    </row>
    <row r="25" spans="1:5" ht="15.75" thickBot="1" x14ac:dyDescent="0.3">
      <c r="A25" s="122"/>
      <c r="B25" s="124"/>
      <c r="C25" s="124"/>
      <c r="D25" s="114"/>
      <c r="E25" s="114"/>
    </row>
    <row r="26" spans="1:5" x14ac:dyDescent="0.25">
      <c r="A26" s="125" t="s">
        <v>54</v>
      </c>
      <c r="B26" s="117" t="s">
        <v>67</v>
      </c>
      <c r="C26" s="117" t="s">
        <v>49</v>
      </c>
      <c r="D26" s="126" t="s">
        <v>49</v>
      </c>
      <c r="E26" s="115" t="s">
        <v>68</v>
      </c>
    </row>
    <row r="27" spans="1:5" x14ac:dyDescent="0.25">
      <c r="A27" s="126"/>
      <c r="B27" s="130"/>
      <c r="C27" s="130"/>
      <c r="D27" s="126"/>
      <c r="E27" s="113"/>
    </row>
    <row r="28" spans="1:5" x14ac:dyDescent="0.25">
      <c r="A28" s="127"/>
      <c r="B28" s="118"/>
      <c r="C28" s="118"/>
      <c r="D28" s="126"/>
      <c r="E28" s="116"/>
    </row>
    <row r="29" spans="1:5" x14ac:dyDescent="0.25">
      <c r="A29" s="128" t="s">
        <v>55</v>
      </c>
      <c r="B29" s="123" t="s">
        <v>67</v>
      </c>
      <c r="C29" s="123" t="s">
        <v>49</v>
      </c>
      <c r="D29" s="112">
        <v>0</v>
      </c>
      <c r="E29" s="112" t="s">
        <v>68</v>
      </c>
    </row>
    <row r="30" spans="1:5" x14ac:dyDescent="0.25">
      <c r="A30" s="126"/>
      <c r="B30" s="130"/>
      <c r="C30" s="130"/>
      <c r="D30" s="113"/>
      <c r="E30" s="113"/>
    </row>
    <row r="31" spans="1:5" ht="15.75" thickBot="1" x14ac:dyDescent="0.3">
      <c r="A31" s="129"/>
      <c r="B31" s="124"/>
      <c r="C31" s="124"/>
      <c r="D31" s="114"/>
      <c r="E31" s="114"/>
    </row>
    <row r="32" spans="1:5" x14ac:dyDescent="0.25">
      <c r="A32" s="117" t="s">
        <v>56</v>
      </c>
      <c r="B32" s="117" t="s">
        <v>67</v>
      </c>
      <c r="C32" s="117" t="s">
        <v>49</v>
      </c>
      <c r="D32" s="117" t="s">
        <v>49</v>
      </c>
      <c r="E32" s="115" t="s">
        <v>68</v>
      </c>
    </row>
    <row r="33" spans="1:5" x14ac:dyDescent="0.25">
      <c r="A33" s="118"/>
      <c r="B33" s="118"/>
      <c r="C33" s="118"/>
      <c r="D33" s="118"/>
      <c r="E33" s="116"/>
    </row>
    <row r="34" spans="1:5" x14ac:dyDescent="0.25">
      <c r="A34" s="123" t="s">
        <v>57</v>
      </c>
      <c r="B34" s="123" t="s">
        <v>67</v>
      </c>
      <c r="C34" s="123" t="s">
        <v>49</v>
      </c>
      <c r="D34" s="112">
        <v>0</v>
      </c>
      <c r="E34" s="112" t="s">
        <v>68</v>
      </c>
    </row>
    <row r="35" spans="1:5" ht="15.75" thickBot="1" x14ac:dyDescent="0.3">
      <c r="A35" s="124"/>
      <c r="B35" s="124"/>
      <c r="C35" s="124"/>
      <c r="D35" s="114"/>
      <c r="E35" s="114"/>
    </row>
    <row r="36" spans="1:5" x14ac:dyDescent="0.25">
      <c r="A36" s="125" t="s">
        <v>58</v>
      </c>
      <c r="B36" s="117" t="s">
        <v>67</v>
      </c>
      <c r="C36" s="117" t="s">
        <v>49</v>
      </c>
      <c r="D36" s="117" t="s">
        <v>49</v>
      </c>
      <c r="E36" s="115" t="s">
        <v>68</v>
      </c>
    </row>
    <row r="37" spans="1:5" x14ac:dyDescent="0.25">
      <c r="A37" s="126"/>
      <c r="B37" s="130"/>
      <c r="C37" s="130"/>
      <c r="D37" s="130"/>
      <c r="E37" s="113"/>
    </row>
    <row r="38" spans="1:5" x14ac:dyDescent="0.25">
      <c r="A38" s="127"/>
      <c r="B38" s="118"/>
      <c r="C38" s="118"/>
      <c r="D38" s="118"/>
      <c r="E38" s="116"/>
    </row>
    <row r="39" spans="1:5" x14ac:dyDescent="0.25">
      <c r="A39" s="128" t="s">
        <v>59</v>
      </c>
      <c r="B39" s="123" t="s">
        <v>67</v>
      </c>
      <c r="C39" s="123" t="s">
        <v>49</v>
      </c>
      <c r="D39" s="112">
        <v>0</v>
      </c>
      <c r="E39" s="112" t="s">
        <v>68</v>
      </c>
    </row>
    <row r="40" spans="1:5" x14ac:dyDescent="0.25">
      <c r="A40" s="126"/>
      <c r="B40" s="130"/>
      <c r="C40" s="130"/>
      <c r="D40" s="113"/>
      <c r="E40" s="113"/>
    </row>
    <row r="41" spans="1:5" ht="15.75" thickBot="1" x14ac:dyDescent="0.3">
      <c r="A41" s="129"/>
      <c r="B41" s="124"/>
      <c r="C41" s="124"/>
      <c r="D41" s="114"/>
      <c r="E41" s="114"/>
    </row>
    <row r="42" spans="1:5" x14ac:dyDescent="0.25">
      <c r="E42" s="69"/>
    </row>
  </sheetData>
  <mergeCells count="48">
    <mergeCell ref="C39:C41"/>
    <mergeCell ref="D26:D28"/>
    <mergeCell ref="D32:D33"/>
    <mergeCell ref="D36:D38"/>
    <mergeCell ref="B29:B31"/>
    <mergeCell ref="B32:B33"/>
    <mergeCell ref="B34:B35"/>
    <mergeCell ref="B36:B38"/>
    <mergeCell ref="B39:B41"/>
    <mergeCell ref="C26:C28"/>
    <mergeCell ref="C29:C31"/>
    <mergeCell ref="C32:C33"/>
    <mergeCell ref="C34:C35"/>
    <mergeCell ref="C36:C38"/>
    <mergeCell ref="A39:A41"/>
    <mergeCell ref="B26:B28"/>
    <mergeCell ref="A24:A25"/>
    <mergeCell ref="A26:A28"/>
    <mergeCell ref="A29:A31"/>
    <mergeCell ref="A32:A33"/>
    <mergeCell ref="A34:A35"/>
    <mergeCell ref="A36:A38"/>
    <mergeCell ref="A2:A3"/>
    <mergeCell ref="A4:A5"/>
    <mergeCell ref="B22:B23"/>
    <mergeCell ref="B24:B25"/>
    <mergeCell ref="C22:C23"/>
    <mergeCell ref="C24:C25"/>
    <mergeCell ref="A12:A13"/>
    <mergeCell ref="A22:A23"/>
    <mergeCell ref="A14:A15"/>
    <mergeCell ref="A6:A8"/>
    <mergeCell ref="A9:A11"/>
    <mergeCell ref="A16:A18"/>
    <mergeCell ref="A19:A21"/>
    <mergeCell ref="D22:D23"/>
    <mergeCell ref="D24:D25"/>
    <mergeCell ref="E22:E23"/>
    <mergeCell ref="E24:E25"/>
    <mergeCell ref="E26:E28"/>
    <mergeCell ref="E29:E31"/>
    <mergeCell ref="E32:E33"/>
    <mergeCell ref="D34:D35"/>
    <mergeCell ref="D39:D41"/>
    <mergeCell ref="E34:E35"/>
    <mergeCell ref="E36:E38"/>
    <mergeCell ref="E39:E41"/>
    <mergeCell ref="D29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values</vt:lpstr>
      <vt:lpstr>Old values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Sechkar</dc:creator>
  <cp:lastModifiedBy>Kirill Sechkar</cp:lastModifiedBy>
  <dcterms:created xsi:type="dcterms:W3CDTF">2024-04-18T18:03:47Z</dcterms:created>
  <dcterms:modified xsi:type="dcterms:W3CDTF">2024-06-17T14:51:22Z</dcterms:modified>
</cp:coreProperties>
</file>