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ET\"/>
    </mc:Choice>
  </mc:AlternateContent>
  <xr:revisionPtr revIDLastSave="0" documentId="13_ncr:1_{945B1664-ACA4-483B-8C60-4106BE776D2A}" xr6:coauthVersionLast="40" xr6:coauthVersionMax="41" xr10:uidLastSave="{00000000-0000-0000-0000-000000000000}"/>
  <bookViews>
    <workbookView xWindow="0" yWindow="0" windowWidth="20490" windowHeight="7545" activeTab="1" xr2:uid="{9B2A2B1B-4046-4F19-A56C-23392091A57B}"/>
  </bookViews>
  <sheets>
    <sheet name="Summary" sheetId="7" r:id="rId1"/>
    <sheet name="Final" sheetId="3" r:id="rId2"/>
    <sheet name="Current 2019" sheetId="10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3" l="1"/>
  <c r="E67" i="3"/>
  <c r="E66" i="3"/>
  <c r="E65" i="3"/>
  <c r="E64" i="3"/>
  <c r="E43" i="3"/>
  <c r="E42" i="3"/>
  <c r="E31" i="3"/>
  <c r="E21" i="3"/>
  <c r="E63" i="3" l="1"/>
  <c r="E62" i="3"/>
  <c r="E61" i="3"/>
  <c r="E60" i="3"/>
  <c r="E40" i="3"/>
  <c r="G8" i="7"/>
  <c r="G10" i="7"/>
  <c r="G12" i="7"/>
  <c r="G13" i="7"/>
  <c r="G14" i="7"/>
  <c r="G17" i="7"/>
  <c r="G16" i="7"/>
  <c r="E16" i="7" s="1"/>
  <c r="I16" i="7" s="1"/>
  <c r="G18" i="7"/>
  <c r="G19" i="7"/>
  <c r="G20" i="7"/>
  <c r="G21" i="7"/>
  <c r="G22" i="7"/>
  <c r="G23" i="7"/>
  <c r="G7" i="7"/>
  <c r="F8" i="7"/>
  <c r="D8" i="7" s="1"/>
  <c r="H8" i="7" s="1"/>
  <c r="F9" i="7"/>
  <c r="D9" i="7" s="1"/>
  <c r="H9" i="7" s="1"/>
  <c r="F10" i="7"/>
  <c r="D10" i="7" s="1"/>
  <c r="H10" i="7" s="1"/>
  <c r="F11" i="7"/>
  <c r="D11" i="7" s="1"/>
  <c r="H11" i="7" s="1"/>
  <c r="F12" i="7"/>
  <c r="D12" i="7" s="1"/>
  <c r="H12" i="7" s="1"/>
  <c r="F13" i="7"/>
  <c r="D13" i="7" s="1"/>
  <c r="H13" i="7" s="1"/>
  <c r="F14" i="7"/>
  <c r="D14" i="7" s="1"/>
  <c r="H14" i="7" s="1"/>
  <c r="F15" i="7"/>
  <c r="D15" i="7" s="1"/>
  <c r="H15" i="7" s="1"/>
  <c r="F17" i="7"/>
  <c r="D17" i="7" s="1"/>
  <c r="H17" i="7" s="1"/>
  <c r="F16" i="7"/>
  <c r="D16" i="7" s="1"/>
  <c r="H16" i="7" s="1"/>
  <c r="F18" i="7"/>
  <c r="D18" i="7" s="1"/>
  <c r="H18" i="7" s="1"/>
  <c r="F19" i="7"/>
  <c r="D19" i="7" s="1"/>
  <c r="H19" i="7" s="1"/>
  <c r="F20" i="7"/>
  <c r="D20" i="7" s="1"/>
  <c r="H20" i="7" s="1"/>
  <c r="F21" i="7"/>
  <c r="D21" i="7" s="1"/>
  <c r="H21" i="7" s="1"/>
  <c r="F22" i="7"/>
  <c r="D22" i="7" s="1"/>
  <c r="H22" i="7" s="1"/>
  <c r="F23" i="7"/>
  <c r="D23" i="7" s="1"/>
  <c r="H23" i="7" s="1"/>
  <c r="F24" i="7"/>
  <c r="D24" i="7" s="1"/>
  <c r="H24" i="7" s="1"/>
  <c r="F7" i="7"/>
  <c r="D7" i="7" s="1"/>
  <c r="H7" i="7" s="1"/>
  <c r="E59" i="3"/>
  <c r="E58" i="3"/>
  <c r="E57" i="3"/>
  <c r="E56" i="3"/>
  <c r="E55" i="3"/>
  <c r="E54" i="3"/>
  <c r="E53" i="3"/>
  <c r="E52" i="3"/>
  <c r="E51" i="3"/>
  <c r="E50" i="3"/>
  <c r="E44" i="3"/>
  <c r="E45" i="3"/>
  <c r="E46" i="3"/>
  <c r="E47" i="3"/>
  <c r="E48" i="3"/>
  <c r="E49" i="3"/>
  <c r="E34" i="3"/>
  <c r="E33" i="3"/>
  <c r="E35" i="3"/>
  <c r="E36" i="3"/>
  <c r="E37" i="3"/>
  <c r="E38" i="3"/>
  <c r="E39" i="3"/>
  <c r="E41" i="3"/>
  <c r="G15" i="7" s="1"/>
  <c r="E15" i="7" s="1"/>
  <c r="I15" i="7" s="1"/>
  <c r="E32" i="3"/>
  <c r="G11" i="7" s="1"/>
  <c r="E11" i="7" s="1"/>
  <c r="I11" i="7" s="1"/>
  <c r="E23" i="3"/>
  <c r="E24" i="3"/>
  <c r="E25" i="3"/>
  <c r="E26" i="3"/>
  <c r="E27" i="3"/>
  <c r="E28" i="3"/>
  <c r="E29" i="3"/>
  <c r="E30" i="3"/>
  <c r="E22" i="3"/>
  <c r="E12" i="3"/>
  <c r="E13" i="3"/>
  <c r="E14" i="3"/>
  <c r="E15" i="3"/>
  <c r="E16" i="3"/>
  <c r="E17" i="3"/>
  <c r="E18" i="3"/>
  <c r="E19" i="3"/>
  <c r="E20" i="3"/>
  <c r="E11" i="3"/>
  <c r="E6" i="3"/>
  <c r="E7" i="3"/>
  <c r="E8" i="3"/>
  <c r="E9" i="3"/>
  <c r="E10" i="3"/>
  <c r="E5" i="3"/>
  <c r="G24" i="7" l="1"/>
  <c r="E24" i="7" s="1"/>
  <c r="I24" i="7" s="1"/>
  <c r="G9" i="7"/>
  <c r="E9" i="7" s="1"/>
  <c r="I9" i="7" s="1"/>
  <c r="E23" i="7"/>
  <c r="I23" i="7" s="1"/>
  <c r="E19" i="7"/>
  <c r="I19" i="7" s="1"/>
  <c r="E14" i="7"/>
  <c r="I14" i="7" s="1"/>
  <c r="E10" i="7"/>
  <c r="I10" i="7" s="1"/>
  <c r="E22" i="7"/>
  <c r="I22" i="7" s="1"/>
  <c r="E18" i="7"/>
  <c r="I18" i="7" s="1"/>
  <c r="E13" i="7"/>
  <c r="I13" i="7" s="1"/>
  <c r="E12" i="7"/>
  <c r="I12" i="7" s="1"/>
  <c r="E8" i="7"/>
  <c r="I8" i="7" s="1"/>
  <c r="E7" i="7"/>
  <c r="I7" i="7" s="1"/>
  <c r="E21" i="7"/>
  <c r="I21" i="7" s="1"/>
  <c r="E20" i="7"/>
  <c r="I20" i="7" s="1"/>
  <c r="E17" i="7"/>
  <c r="I17" i="7" s="1"/>
</calcChain>
</file>

<file path=xl/sharedStrings.xml><?xml version="1.0" encoding="utf-8"?>
<sst xmlns="http://schemas.openxmlformats.org/spreadsheetml/2006/main" count="262" uniqueCount="84">
  <si>
    <t>Credit Hours</t>
  </si>
  <si>
    <t>Contact Hours</t>
  </si>
  <si>
    <t>Dr. Shoaib</t>
  </si>
  <si>
    <t>Dr. Tauqir</t>
  </si>
  <si>
    <t>Dr. Amjad</t>
  </si>
  <si>
    <t>Dr. Junaid</t>
  </si>
  <si>
    <t>Dr. Khaldoon</t>
  </si>
  <si>
    <t>Dr. Usman</t>
  </si>
  <si>
    <t>Dr. Faisal</t>
  </si>
  <si>
    <t>Dr. Amna</t>
  </si>
  <si>
    <t>Dr. Awais</t>
  </si>
  <si>
    <t>Dr. Talha</t>
  </si>
  <si>
    <t>Dr. Afzaal</t>
  </si>
  <si>
    <t>Mr. Samyan</t>
  </si>
  <si>
    <t>Mr. Aatif</t>
  </si>
  <si>
    <t>Dr. Shahzad</t>
  </si>
  <si>
    <t>Teacher</t>
  </si>
  <si>
    <t>Dr. Aslam</t>
  </si>
  <si>
    <t>Professor</t>
  </si>
  <si>
    <t>Associate Professor</t>
  </si>
  <si>
    <t>Assisstant Professor</t>
  </si>
  <si>
    <t>Theory</t>
  </si>
  <si>
    <t>Lab</t>
  </si>
  <si>
    <t>Designation</t>
  </si>
  <si>
    <t>Unassigned</t>
  </si>
  <si>
    <t>Subject</t>
  </si>
  <si>
    <t>Type</t>
  </si>
  <si>
    <t>Dr. Shazia</t>
  </si>
  <si>
    <t>Teaher</t>
  </si>
  <si>
    <t>Sem.</t>
  </si>
  <si>
    <t>Department of Computer Science UET Lahore</t>
  </si>
  <si>
    <t>Course Allocation for Spring 2020</t>
  </si>
  <si>
    <t>Sr. No.</t>
  </si>
  <si>
    <t>Professor (IBM)</t>
  </si>
  <si>
    <r>
      <t>Lecturer</t>
    </r>
    <r>
      <rPr>
        <b/>
        <sz val="11"/>
        <color theme="1"/>
        <rFont val="Calibri"/>
        <family val="2"/>
        <scheme val="minor"/>
      </rPr>
      <t xml:space="preserve"> (Phd Scholar)</t>
    </r>
  </si>
  <si>
    <r>
      <t>Associate Professor</t>
    </r>
    <r>
      <rPr>
        <b/>
        <sz val="11"/>
        <color theme="1"/>
        <rFont val="Calibri"/>
        <family val="2"/>
        <scheme val="minor"/>
      </rPr>
      <t xml:space="preserve"> (KSK)</t>
    </r>
  </si>
  <si>
    <r>
      <t xml:space="preserve">Associate Professor </t>
    </r>
    <r>
      <rPr>
        <b/>
        <sz val="11"/>
        <color theme="1"/>
        <rFont val="Calibri"/>
        <family val="2"/>
        <scheme val="minor"/>
      </rPr>
      <t>(FACS)</t>
    </r>
  </si>
  <si>
    <t>Dr. Sohail Aftab</t>
  </si>
  <si>
    <t>Session 2016, 2017, 2018</t>
  </si>
  <si>
    <t>Session 2019</t>
  </si>
  <si>
    <t>Total</t>
  </si>
  <si>
    <t>20th January- 20th May</t>
  </si>
  <si>
    <t>20th Feb- 20th June</t>
  </si>
  <si>
    <t>Course Allocation for Fall 2019</t>
  </si>
  <si>
    <t>Dr. Yasir</t>
  </si>
  <si>
    <t>Computer Organization and Assembly</t>
  </si>
  <si>
    <t>Beenish Ayesha Akram</t>
  </si>
  <si>
    <t>Probability and Random Variables</t>
  </si>
  <si>
    <t>Software Engineering</t>
  </si>
  <si>
    <t>Theory of Automata and Formal languages</t>
  </si>
  <si>
    <t>Artificial Intelligence</t>
  </si>
  <si>
    <t>Computing Fundamentals</t>
  </si>
  <si>
    <t>Dr. Ali Hammad Akbar</t>
  </si>
  <si>
    <t>FYP I</t>
  </si>
  <si>
    <t>FYP II</t>
  </si>
  <si>
    <t>Management Information Systems</t>
  </si>
  <si>
    <t>Computer Architecture</t>
  </si>
  <si>
    <t>Signals and Systems</t>
  </si>
  <si>
    <t>Dr. Tania Habib</t>
  </si>
  <si>
    <t>Digital Signal Processing</t>
  </si>
  <si>
    <t>Electronics</t>
  </si>
  <si>
    <t>Data Structures and Algorithms</t>
  </si>
  <si>
    <t>Programming Languages</t>
  </si>
  <si>
    <t>Digital Logic Design</t>
  </si>
  <si>
    <t>Dr. Muhammad Asim</t>
  </si>
  <si>
    <t>Robotics and CNC Machines</t>
  </si>
  <si>
    <t>Hina Khalid</t>
  </si>
  <si>
    <t>Mobile Application Development</t>
  </si>
  <si>
    <t>Introduction to Computing</t>
  </si>
  <si>
    <t>Object Oriented Analysis and Design</t>
  </si>
  <si>
    <t>Computer Vision</t>
  </si>
  <si>
    <t>Programming Fundamentals</t>
  </si>
  <si>
    <t>Sahar Waqar</t>
  </si>
  <si>
    <t>Analysis of Algorithms</t>
  </si>
  <si>
    <t>Data Mining</t>
  </si>
  <si>
    <t>Dr. Sheikh Faisal Rasheed</t>
  </si>
  <si>
    <t>Introduction to Information Technology</t>
  </si>
  <si>
    <t>Professional Practices in Software Development</t>
  </si>
  <si>
    <t>Ahmad Awais</t>
  </si>
  <si>
    <t>Object Oriented Programming</t>
  </si>
  <si>
    <t>Aatif Hussain</t>
  </si>
  <si>
    <t>Discrete Mathematical Structures</t>
  </si>
  <si>
    <t>Computer Programming and Numerical Analysis</t>
  </si>
  <si>
    <t>Fareed Ud Din Mehmood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</si>
</sst>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/>
    <xf numFmtId="0" fontId="0" fillId="2" borderId="1" xfId="0" applyFont="1" applyFill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Fill="1" applyBorder="1"/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91B31-3D69-4D40-BF26-9DF7339BDBC1}">
  <dimension ref="A1:I35"/>
  <sheetViews>
    <sheetView topLeftCell="A17" workbookViewId="0">
      <selection activeCell="B35" sqref="B35"/>
    </sheetView>
  </sheetViews>
  <sheetFormatPr defaultRowHeight="15" x14ac:dyDescent="0.25"/>
  <cols>
    <col min="2" max="2" width="25.85546875" customWidth="1"/>
    <col min="3" max="3" width="27.7109375" customWidth="1"/>
    <col min="4" max="4" width="10.5703125" customWidth="1"/>
    <col min="5" max="5" width="11.42578125" customWidth="1"/>
    <col min="6" max="6" width="10.5703125" customWidth="1"/>
    <col min="7" max="7" width="10.28515625" customWidth="1"/>
  </cols>
  <sheetData>
    <row r="1" spans="1:9" x14ac:dyDescent="0.25">
      <c r="A1" s="13" t="s">
        <v>30</v>
      </c>
      <c r="B1" s="13"/>
      <c r="C1" s="13"/>
      <c r="D1" s="13"/>
      <c r="E1" s="13"/>
      <c r="F1" s="13"/>
      <c r="G1" s="13"/>
      <c r="H1" s="13"/>
      <c r="I1" s="13"/>
    </row>
    <row r="2" spans="1:9" x14ac:dyDescent="0.25">
      <c r="A2" s="13" t="s">
        <v>31</v>
      </c>
      <c r="B2" s="13"/>
      <c r="C2" s="13"/>
      <c r="D2" s="13"/>
      <c r="E2" s="13"/>
      <c r="F2" s="13"/>
      <c r="G2" s="13"/>
      <c r="H2" s="13"/>
      <c r="I2" s="13"/>
    </row>
    <row r="4" spans="1:9" ht="28.9" customHeight="1" x14ac:dyDescent="0.25">
      <c r="A4" s="6" t="s">
        <v>32</v>
      </c>
      <c r="B4" s="6" t="s">
        <v>28</v>
      </c>
      <c r="C4" s="6" t="s">
        <v>23</v>
      </c>
      <c r="D4" s="18" t="s">
        <v>38</v>
      </c>
      <c r="E4" s="18"/>
      <c r="F4" s="19" t="s">
        <v>39</v>
      </c>
      <c r="G4" s="19"/>
      <c r="H4" s="20" t="s">
        <v>40</v>
      </c>
      <c r="I4" s="20"/>
    </row>
    <row r="5" spans="1:9" ht="28.9" customHeight="1" x14ac:dyDescent="0.25">
      <c r="A5" s="6"/>
      <c r="B5" s="6"/>
      <c r="C5" s="6"/>
      <c r="D5" s="14" t="s">
        <v>41</v>
      </c>
      <c r="E5" s="15"/>
      <c r="F5" s="16" t="s">
        <v>42</v>
      </c>
      <c r="G5" s="17"/>
      <c r="H5" s="9"/>
      <c r="I5" s="9"/>
    </row>
    <row r="6" spans="1:9" ht="30" x14ac:dyDescent="0.25">
      <c r="A6" s="1"/>
      <c r="B6" s="1"/>
      <c r="C6" s="1"/>
      <c r="D6" s="2" t="s">
        <v>0</v>
      </c>
      <c r="E6" s="2" t="s">
        <v>1</v>
      </c>
      <c r="F6" s="10" t="s">
        <v>0</v>
      </c>
      <c r="G6" s="10" t="s">
        <v>1</v>
      </c>
      <c r="H6" s="2" t="s">
        <v>0</v>
      </c>
      <c r="I6" s="2" t="s">
        <v>1</v>
      </c>
    </row>
    <row r="7" spans="1:9" x14ac:dyDescent="0.25">
      <c r="A7" s="1">
        <v>1</v>
      </c>
      <c r="B7" s="1" t="s">
        <v>27</v>
      </c>
      <c r="C7" s="1" t="s">
        <v>18</v>
      </c>
      <c r="D7" s="1">
        <f>SUMIF(Final!$F$5:$F$83,B7,Final!$D$5:$D$83)-F7</f>
        <v>3</v>
      </c>
      <c r="E7" s="1">
        <f>SUMIF(Final!$F$5:$F$83,B7,Final!$E$5:$E$83)-G7</f>
        <v>3</v>
      </c>
      <c r="F7" s="11">
        <f>SUMIFS(Final!$D$5:$D$84,Final!$F$5:$F$84,B7,Final!$C$5:$C$84,2019)</f>
        <v>0</v>
      </c>
      <c r="G7" s="11">
        <f>SUMIFS(Final!$E$5:$E$84,Final!$F$5:$F$84,B7,Final!$C$5:$C$84,2019)</f>
        <v>0</v>
      </c>
      <c r="H7" s="1">
        <f t="shared" ref="H7:H24" si="0">D7+F7</f>
        <v>3</v>
      </c>
      <c r="I7" s="1">
        <f t="shared" ref="I7:I24" si="1">E7+G7</f>
        <v>3</v>
      </c>
    </row>
    <row r="8" spans="1:9" x14ac:dyDescent="0.25">
      <c r="A8" s="1">
        <v>2</v>
      </c>
      <c r="B8" s="1" t="s">
        <v>2</v>
      </c>
      <c r="C8" s="1" t="s">
        <v>33</v>
      </c>
      <c r="D8" s="1">
        <f>SUMIF(Final!$F$5:$F$83,B8,Final!$D$5:$D$83)-F8</f>
        <v>3</v>
      </c>
      <c r="E8" s="1">
        <f>SUMIF(Final!$F$5:$F$83,B8,Final!$E$5:$E$83)-G8</f>
        <v>3</v>
      </c>
      <c r="F8" s="11">
        <f>SUMIFS(Final!$D$5:$D$84,Final!$F$5:$F$84,B8,Final!$C$5:$C$84,2019)</f>
        <v>0</v>
      </c>
      <c r="G8" s="11">
        <f>SUMIFS(Final!$E$5:$E$84,Final!$F$5:$F$84,B8,Final!$C$5:$C$84,2019)</f>
        <v>0</v>
      </c>
      <c r="H8" s="1">
        <f t="shared" si="0"/>
        <v>3</v>
      </c>
      <c r="I8" s="1">
        <f t="shared" si="1"/>
        <v>3</v>
      </c>
    </row>
    <row r="9" spans="1:9" x14ac:dyDescent="0.25">
      <c r="A9" s="1">
        <v>3</v>
      </c>
      <c r="B9" s="1" t="s">
        <v>37</v>
      </c>
      <c r="C9" s="1" t="s">
        <v>18</v>
      </c>
      <c r="D9" s="1">
        <f>SUMIF(Final!$F$5:$F$83,B9,Final!$D$5:$D$83)-F9</f>
        <v>0</v>
      </c>
      <c r="E9" s="1">
        <f>SUMIF(Final!$F$5:$F$83,B9,Final!$E$5:$E$83)-G9</f>
        <v>0</v>
      </c>
      <c r="F9" s="11">
        <f>SUMIFS(Final!$D$5:$D$84,Final!$F$5:$F$84,B9,Final!$C$5:$C$84,2019)</f>
        <v>0</v>
      </c>
      <c r="G9" s="11">
        <f>SUMIFS(Final!$E$5:$E$84,Final!$F$5:$F$84,B9,Final!$C$5:$C$84,2019)</f>
        <v>0</v>
      </c>
      <c r="H9" s="1">
        <f t="shared" si="0"/>
        <v>0</v>
      </c>
      <c r="I9" s="1">
        <f t="shared" si="1"/>
        <v>0</v>
      </c>
    </row>
    <row r="10" spans="1:9" x14ac:dyDescent="0.25">
      <c r="A10" s="1">
        <v>4</v>
      </c>
      <c r="B10" s="1" t="s">
        <v>3</v>
      </c>
      <c r="C10" s="1" t="s">
        <v>19</v>
      </c>
      <c r="D10" s="1">
        <f>SUMIF(Final!$F$5:$F$83,B10,Final!$D$5:$D$83)-F10</f>
        <v>9</v>
      </c>
      <c r="E10" s="1">
        <f>SUMIF(Final!$F$5:$F$83,B10,Final!$E$5:$E$83)-G10</f>
        <v>15</v>
      </c>
      <c r="F10" s="11">
        <f>SUMIFS(Final!$D$5:$D$84,Final!$F$5:$F$84,B10,Final!$C$5:$C$84,2019)</f>
        <v>0</v>
      </c>
      <c r="G10" s="11">
        <f>SUMIFS(Final!$E$5:$E$84,Final!$F$5:$F$84,B10,Final!$C$5:$C$84,2019)</f>
        <v>0</v>
      </c>
      <c r="H10" s="1">
        <f t="shared" si="0"/>
        <v>9</v>
      </c>
      <c r="I10" s="1">
        <f t="shared" si="1"/>
        <v>15</v>
      </c>
    </row>
    <row r="11" spans="1:9" x14ac:dyDescent="0.25">
      <c r="A11" s="1">
        <v>5</v>
      </c>
      <c r="B11" s="1" t="s">
        <v>12</v>
      </c>
      <c r="C11" s="1" t="s">
        <v>19</v>
      </c>
      <c r="D11" s="1">
        <f>SUMIF(Final!$F$5:$F$83,B11,Final!$D$5:$D$83)-F11</f>
        <v>10</v>
      </c>
      <c r="E11" s="1">
        <f>SUMIF(Final!$F$5:$F$83,B11,Final!$E$5:$E$83)-G11</f>
        <v>18</v>
      </c>
      <c r="F11" s="11">
        <f>SUMIFS(Final!$D$5:$D$84,Final!$F$5:$F$84,B11,Final!$C$5:$C$84,2019)</f>
        <v>0</v>
      </c>
      <c r="G11" s="11">
        <f>SUMIFS(Final!$E$5:$E$84,Final!$F$5:$F$84,B11,Final!$C$5:$C$84,2019)</f>
        <v>0</v>
      </c>
      <c r="H11" s="1">
        <f t="shared" si="0"/>
        <v>10</v>
      </c>
      <c r="I11" s="1">
        <f t="shared" si="1"/>
        <v>18</v>
      </c>
    </row>
    <row r="12" spans="1:9" x14ac:dyDescent="0.25">
      <c r="A12" s="1">
        <v>6</v>
      </c>
      <c r="B12" s="1" t="s">
        <v>4</v>
      </c>
      <c r="C12" s="1" t="s">
        <v>19</v>
      </c>
      <c r="D12" s="1">
        <f>SUMIF(Final!$F$5:$F$83,B12,Final!$D$5:$D$83)-F12</f>
        <v>9</v>
      </c>
      <c r="E12" s="1">
        <f>SUMIF(Final!$F$5:$F$83,B12,Final!$E$5:$E$83)-G12</f>
        <v>9</v>
      </c>
      <c r="F12" s="11">
        <f>SUMIFS(Final!$D$5:$D$84,Final!$F$5:$F$84,B12,Final!$C$5:$C$84,2019)</f>
        <v>0</v>
      </c>
      <c r="G12" s="11">
        <f>SUMIFS(Final!$E$5:$E$84,Final!$F$5:$F$84,B12,Final!$C$5:$C$84,2019)</f>
        <v>0</v>
      </c>
      <c r="H12" s="1">
        <f t="shared" si="0"/>
        <v>9</v>
      </c>
      <c r="I12" s="1">
        <f t="shared" si="1"/>
        <v>9</v>
      </c>
    </row>
    <row r="13" spans="1:9" x14ac:dyDescent="0.25">
      <c r="A13" s="1">
        <v>7</v>
      </c>
      <c r="B13" s="1" t="s">
        <v>5</v>
      </c>
      <c r="C13" s="1" t="s">
        <v>19</v>
      </c>
      <c r="D13" s="1">
        <f>SUMIF(Final!$F$5:$F$83,B13,Final!$D$5:$D$83)-F13</f>
        <v>9</v>
      </c>
      <c r="E13" s="1">
        <f>SUMIF(Final!$F$5:$F$83,B13,Final!$E$5:$E$83)-G13</f>
        <v>9</v>
      </c>
      <c r="F13" s="11">
        <f>SUMIFS(Final!$D$5:$D$84,Final!$F$5:$F$84,B13,Final!$C$5:$C$84,2019)</f>
        <v>0</v>
      </c>
      <c r="G13" s="11">
        <f>SUMIFS(Final!$E$5:$E$84,Final!$F$5:$F$84,B13,Final!$C$5:$C$84,2019)</f>
        <v>0</v>
      </c>
      <c r="H13" s="1">
        <f t="shared" si="0"/>
        <v>9</v>
      </c>
      <c r="I13" s="1">
        <f t="shared" si="1"/>
        <v>9</v>
      </c>
    </row>
    <row r="14" spans="1:9" x14ac:dyDescent="0.25">
      <c r="A14" s="1">
        <v>8</v>
      </c>
      <c r="B14" s="1" t="s">
        <v>17</v>
      </c>
      <c r="C14" s="1" t="s">
        <v>19</v>
      </c>
      <c r="D14" s="1">
        <f>SUMIF(Final!$F$5:$F$83,B14,Final!$D$5:$D$83)-F14</f>
        <v>6</v>
      </c>
      <c r="E14" s="1">
        <f>SUMIF(Final!$F$5:$F$83,B14,Final!$E$5:$E$83)-G14</f>
        <v>6</v>
      </c>
      <c r="F14" s="11">
        <f>SUMIFS(Final!$D$5:$D$84,Final!$F$5:$F$84,B14,Final!$C$5:$C$84,2019)</f>
        <v>0</v>
      </c>
      <c r="G14" s="11">
        <f>SUMIFS(Final!$E$5:$E$84,Final!$F$5:$F$84,B14,Final!$C$5:$C$84,2019)</f>
        <v>0</v>
      </c>
      <c r="H14" s="1">
        <f t="shared" si="0"/>
        <v>6</v>
      </c>
      <c r="I14" s="1">
        <f t="shared" si="1"/>
        <v>6</v>
      </c>
    </row>
    <row r="15" spans="1:9" x14ac:dyDescent="0.25">
      <c r="A15" s="1">
        <v>9</v>
      </c>
      <c r="B15" s="1" t="s">
        <v>7</v>
      </c>
      <c r="C15" s="1" t="s">
        <v>36</v>
      </c>
      <c r="D15" s="8">
        <f>SUMIF(Final!$F$5:$F$83,B15,Final!$D$5:$D$83)-F15</f>
        <v>0</v>
      </c>
      <c r="E15" s="8">
        <f>SUMIF(Final!$F$5:$F$83,B15,Final!$E$5:$E$83)-G15</f>
        <v>0</v>
      </c>
      <c r="F15" s="12">
        <f>SUMIFS(Final!$D$5:$D$84,Final!$F$5:$F$84,B15,Final!$C$5:$C$84,2019)</f>
        <v>9</v>
      </c>
      <c r="G15" s="12">
        <f>SUMIFS(Final!$E$5:$E$84,Final!$F$5:$F$84,B15,Final!$C$5:$C$84,2019)</f>
        <v>15</v>
      </c>
      <c r="H15" s="8">
        <f t="shared" si="0"/>
        <v>9</v>
      </c>
      <c r="I15" s="8">
        <f t="shared" si="1"/>
        <v>15</v>
      </c>
    </row>
    <row r="16" spans="1:9" x14ac:dyDescent="0.25">
      <c r="A16" s="1">
        <v>10</v>
      </c>
      <c r="B16" s="1" t="s">
        <v>15</v>
      </c>
      <c r="C16" s="1" t="s">
        <v>35</v>
      </c>
      <c r="D16" s="1">
        <f>SUMIF(Final!$F$5:$F$83,B16,Final!$D$5:$D$83)-F16</f>
        <v>0</v>
      </c>
      <c r="E16" s="1">
        <f>SUMIF(Final!$F$5:$F$83,B16,Final!$E$5:$E$83)-G16</f>
        <v>0</v>
      </c>
      <c r="F16" s="11">
        <f>SUMIFS(Final!$D$5:$D$84,Final!$F$5:$F$84,B16,Final!$C$5:$C$84,2019)</f>
        <v>0</v>
      </c>
      <c r="G16" s="11">
        <f>SUMIFS(Final!$E$5:$E$84,Final!$F$5:$F$84,B16,Final!$C$5:$C$84,2019)</f>
        <v>0</v>
      </c>
      <c r="H16" s="1">
        <f t="shared" si="0"/>
        <v>0</v>
      </c>
      <c r="I16" s="1">
        <f t="shared" si="1"/>
        <v>0</v>
      </c>
    </row>
    <row r="17" spans="1:9" x14ac:dyDescent="0.25">
      <c r="A17" s="1">
        <v>11</v>
      </c>
      <c r="B17" s="1" t="s">
        <v>8</v>
      </c>
      <c r="C17" s="1" t="s">
        <v>20</v>
      </c>
      <c r="D17" s="1">
        <f>SUMIF(Final!$F$5:$F$83,B17,Final!$D$5:$D$83)-F17</f>
        <v>8</v>
      </c>
      <c r="E17" s="1">
        <f>SUMIF(Final!$F$5:$F$83,B17,Final!$E$5:$E$83)-G17</f>
        <v>12</v>
      </c>
      <c r="F17" s="11">
        <f>SUMIFS(Final!$D$5:$D$84,Final!$F$5:$F$84,B17,Final!$C$5:$C$84,2019)</f>
        <v>0</v>
      </c>
      <c r="G17" s="11">
        <f>SUMIFS(Final!$E$5:$E$84,Final!$F$5:$F$84,B17,Final!$C$5:$C$84,2019)</f>
        <v>0</v>
      </c>
      <c r="H17" s="1">
        <f t="shared" si="0"/>
        <v>8</v>
      </c>
      <c r="I17" s="1">
        <f t="shared" si="1"/>
        <v>12</v>
      </c>
    </row>
    <row r="18" spans="1:9" x14ac:dyDescent="0.25">
      <c r="A18" s="1">
        <v>12</v>
      </c>
      <c r="B18" s="1" t="s">
        <v>11</v>
      </c>
      <c r="C18" s="1" t="s">
        <v>20</v>
      </c>
      <c r="D18" s="1">
        <f>SUMIF(Final!$F$5:$F$83,B18,Final!$D$5:$D$83)-F18</f>
        <v>9</v>
      </c>
      <c r="E18" s="1">
        <f>SUMIF(Final!$F$5:$F$83,B18,Final!$E$5:$E$83)-G18</f>
        <v>11</v>
      </c>
      <c r="F18" s="11">
        <f>SUMIFS(Final!$D$5:$D$84,Final!$F$5:$F$84,B18,Final!$C$5:$C$84,2019)</f>
        <v>0</v>
      </c>
      <c r="G18" s="11">
        <f>SUMIFS(Final!$E$5:$E$84,Final!$F$5:$F$84,B18,Final!$C$5:$C$84,2019)</f>
        <v>0</v>
      </c>
      <c r="H18" s="1">
        <f t="shared" si="0"/>
        <v>9</v>
      </c>
      <c r="I18" s="1">
        <f t="shared" si="1"/>
        <v>11</v>
      </c>
    </row>
    <row r="19" spans="1:9" x14ac:dyDescent="0.25">
      <c r="A19" s="1">
        <v>13</v>
      </c>
      <c r="B19" s="1" t="s">
        <v>10</v>
      </c>
      <c r="C19" s="1" t="s">
        <v>20</v>
      </c>
      <c r="D19" s="1">
        <f>SUMIF(Final!$F$5:$F$83,B19,Final!$D$5:$D$83)-F19</f>
        <v>0</v>
      </c>
      <c r="E19" s="1">
        <f>SUMIF(Final!$F$5:$F$83,B19,Final!$E$5:$E$83)-G19</f>
        <v>0</v>
      </c>
      <c r="F19" s="11">
        <f>SUMIFS(Final!$D$5:$D$84,Final!$F$5:$F$84,B19,Final!$C$5:$C$84,2019)</f>
        <v>15</v>
      </c>
      <c r="G19" s="11">
        <f>SUMIFS(Final!$E$5:$E$84,Final!$F$5:$F$84,B19,Final!$C$5:$C$84,2019)</f>
        <v>27</v>
      </c>
      <c r="H19" s="1">
        <f t="shared" si="0"/>
        <v>15</v>
      </c>
      <c r="I19" s="1">
        <f t="shared" si="1"/>
        <v>27</v>
      </c>
    </row>
    <row r="20" spans="1:9" x14ac:dyDescent="0.25">
      <c r="A20" s="1">
        <v>14</v>
      </c>
      <c r="B20" s="1" t="s">
        <v>9</v>
      </c>
      <c r="C20" s="1" t="s">
        <v>20</v>
      </c>
      <c r="D20" s="1">
        <f>SUMIF(Final!$F$5:$F$83,B20,Final!$D$5:$D$83)-F20</f>
        <v>4</v>
      </c>
      <c r="E20" s="1">
        <f>SUMIF(Final!$F$5:$F$83,B20,Final!$E$5:$E$83)-G20</f>
        <v>6</v>
      </c>
      <c r="F20" s="11">
        <f>SUMIFS(Final!$D$5:$D$84,Final!$F$5:$F$84,B20,Final!$C$5:$C$84,2019)</f>
        <v>6</v>
      </c>
      <c r="G20" s="11">
        <f>SUMIFS(Final!$E$5:$E$84,Final!$F$5:$F$84,B20,Final!$C$5:$C$84,2019)</f>
        <v>8</v>
      </c>
      <c r="H20" s="1">
        <f t="shared" si="0"/>
        <v>10</v>
      </c>
      <c r="I20" s="1">
        <f t="shared" si="1"/>
        <v>14</v>
      </c>
    </row>
    <row r="21" spans="1:9" x14ac:dyDescent="0.25">
      <c r="A21" s="1">
        <v>15</v>
      </c>
      <c r="B21" s="1" t="s">
        <v>6</v>
      </c>
      <c r="C21" s="1" t="s">
        <v>20</v>
      </c>
      <c r="D21" s="1">
        <f>SUMIF(Final!$F$5:$F$83,B21,Final!$D$5:$D$83)-F21</f>
        <v>0</v>
      </c>
      <c r="E21" s="1">
        <f>SUMIF(Final!$F$5:$F$83,B21,Final!$E$5:$E$83)-G21</f>
        <v>0</v>
      </c>
      <c r="F21" s="11">
        <f>SUMIFS(Final!$D$5:$D$84,Final!$F$5:$F$84,B21,Final!$C$5:$C$84,2019)</f>
        <v>12</v>
      </c>
      <c r="G21" s="11">
        <f>SUMIFS(Final!$E$5:$E$84,Final!$F$5:$F$84,B21,Final!$C$5:$C$84,2019)</f>
        <v>18</v>
      </c>
      <c r="H21" s="1">
        <f t="shared" si="0"/>
        <v>12</v>
      </c>
      <c r="I21" s="1">
        <f t="shared" si="1"/>
        <v>18</v>
      </c>
    </row>
    <row r="22" spans="1:9" x14ac:dyDescent="0.25">
      <c r="A22" s="1">
        <v>16</v>
      </c>
      <c r="B22" s="1" t="s">
        <v>14</v>
      </c>
      <c r="C22" s="1" t="s">
        <v>34</v>
      </c>
      <c r="D22" s="1">
        <f>SUMIF(Final!$F$5:$F$83,B22,Final!$D$5:$D$83)-F22</f>
        <v>0</v>
      </c>
      <c r="E22" s="1">
        <f>SUMIF(Final!$F$5:$F$83,B22,Final!$E$5:$E$83)-G22</f>
        <v>0</v>
      </c>
      <c r="F22" s="11">
        <f>SUMIFS(Final!$D$5:$D$84,Final!$F$5:$F$84,B22,Final!$C$5:$C$84,2019)</f>
        <v>0</v>
      </c>
      <c r="G22" s="11">
        <f>SUMIFS(Final!$E$5:$E$84,Final!$F$5:$F$84,B22,Final!$C$5:$C$84,2019)</f>
        <v>0</v>
      </c>
      <c r="H22" s="1">
        <f t="shared" si="0"/>
        <v>0</v>
      </c>
      <c r="I22" s="1">
        <f t="shared" si="1"/>
        <v>0</v>
      </c>
    </row>
    <row r="23" spans="1:9" x14ac:dyDescent="0.25">
      <c r="A23" s="1">
        <v>17</v>
      </c>
      <c r="B23" s="1" t="s">
        <v>13</v>
      </c>
      <c r="C23" s="1" t="s">
        <v>34</v>
      </c>
      <c r="D23" s="1">
        <f>SUMIF(Final!$F$5:$F$83,B23,Final!$D$5:$D$83)-F23</f>
        <v>0</v>
      </c>
      <c r="E23" s="1">
        <f>SUMIF(Final!$F$5:$F$83,B23,Final!$E$5:$E$83)-G23</f>
        <v>0</v>
      </c>
      <c r="F23" s="11">
        <f>SUMIFS(Final!$D$5:$D$84,Final!$F$5:$F$84,B23,Final!$C$5:$C$84,2019)</f>
        <v>12</v>
      </c>
      <c r="G23" s="11">
        <f>SUMIFS(Final!$E$5:$E$84,Final!$F$5:$F$84,B23,Final!$C$5:$C$84,2019)</f>
        <v>12</v>
      </c>
      <c r="H23" s="1">
        <f t="shared" si="0"/>
        <v>12</v>
      </c>
      <c r="I23" s="1">
        <f t="shared" si="1"/>
        <v>12</v>
      </c>
    </row>
    <row r="24" spans="1:9" x14ac:dyDescent="0.25">
      <c r="A24" s="1">
        <v>18</v>
      </c>
      <c r="B24" s="7" t="s">
        <v>24</v>
      </c>
      <c r="C24" s="1"/>
      <c r="D24" s="1">
        <f>SUMIF(Final!$F$5:$F$83,B24,Final!$D$5:$D$83)-F24</f>
        <v>0</v>
      </c>
      <c r="E24" s="1">
        <f>SUMIF(Final!$F$5:$F$83,B24,Final!$E$5:$E$83)-G24</f>
        <v>0</v>
      </c>
      <c r="F24" s="11">
        <f>SUMIFS(Final!$D$5:$D$84,Final!$F$5:$F$84,B24,Final!$C$5:$C$84,2019)</f>
        <v>0</v>
      </c>
      <c r="G24" s="11">
        <f>SUMIFS(Final!$E$5:$E$84,Final!$F$5:$F$84,B24,Final!$C$5:$C$84,2019)</f>
        <v>0</v>
      </c>
      <c r="H24" s="1">
        <f t="shared" si="0"/>
        <v>0</v>
      </c>
      <c r="I24" s="1">
        <f t="shared" si="1"/>
        <v>0</v>
      </c>
    </row>
    <row r="25" spans="1:9" x14ac:dyDescent="0.25">
      <c r="B25" s="21" t="s">
        <v>44</v>
      </c>
    </row>
    <row r="26" spans="1:9" x14ac:dyDescent="0.25">
      <c r="B26" t="s">
        <v>46</v>
      </c>
    </row>
    <row r="27" spans="1:9" x14ac:dyDescent="0.25">
      <c r="B27" t="s">
        <v>52</v>
      </c>
    </row>
    <row r="28" spans="1:9" x14ac:dyDescent="0.25">
      <c r="B28" t="s">
        <v>58</v>
      </c>
    </row>
    <row r="29" spans="1:9" x14ac:dyDescent="0.25">
      <c r="B29" t="s">
        <v>64</v>
      </c>
    </row>
    <row r="30" spans="1:9" x14ac:dyDescent="0.25">
      <c r="B30" t="s">
        <v>66</v>
      </c>
    </row>
    <row r="31" spans="1:9" x14ac:dyDescent="0.25">
      <c r="B31" t="s">
        <v>72</v>
      </c>
    </row>
    <row r="32" spans="1:9" x14ac:dyDescent="0.25">
      <c r="B32" t="s">
        <v>75</v>
      </c>
    </row>
    <row r="33" spans="2:2" x14ac:dyDescent="0.25">
      <c r="B33" t="s">
        <v>78</v>
      </c>
    </row>
    <row r="34" spans="2:2" x14ac:dyDescent="0.25">
      <c r="B34" t="s">
        <v>80</v>
      </c>
    </row>
    <row r="35" spans="2:2" x14ac:dyDescent="0.25">
      <c r="B35" t="s">
        <v>83</v>
      </c>
    </row>
  </sheetData>
  <sortState ref="A7:I24">
    <sortCondition ref="A7"/>
  </sortState>
  <mergeCells count="7">
    <mergeCell ref="A1:I1"/>
    <mergeCell ref="A2:I2"/>
    <mergeCell ref="D5:E5"/>
    <mergeCell ref="F5:G5"/>
    <mergeCell ref="D4:E4"/>
    <mergeCell ref="F4:G4"/>
    <mergeCell ref="H4:I4"/>
  </mergeCells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8365A-2529-4F32-8870-5EDAE207FB57}">
  <dimension ref="A1:F68"/>
  <sheetViews>
    <sheetView tabSelected="1" workbookViewId="0">
      <selection activeCell="A3" sqref="A3"/>
    </sheetView>
  </sheetViews>
  <sheetFormatPr defaultRowHeight="15" x14ac:dyDescent="0.25"/>
  <cols>
    <col min="1" max="1" width="43.5703125" style="3" customWidth="1"/>
    <col min="2" max="2" width="8" customWidth="1"/>
    <col min="3" max="3" width="5.7109375" customWidth="1"/>
    <col min="4" max="4" width="8.28515625" customWidth="1"/>
    <col min="5" max="5" width="9.85546875" customWidth="1"/>
    <col min="6" max="6" width="25" customWidth="1"/>
    <col min="11" max="11" width="17.85546875" customWidth="1"/>
    <col min="12" max="12" width="23.85546875" customWidth="1"/>
  </cols>
  <sheetData>
    <row r="1" spans="1:6" x14ac:dyDescent="0.25">
      <c r="A1" s="13" t="s">
        <v>30</v>
      </c>
      <c r="B1" s="13"/>
      <c r="C1" s="13"/>
      <c r="D1" s="13"/>
      <c r="E1" s="13"/>
      <c r="F1" s="13"/>
    </row>
    <row r="2" spans="1:6" x14ac:dyDescent="0.25">
      <c r="A2" s="13" t="s">
        <v>43</v>
      </c>
      <c r="B2" s="13"/>
      <c r="C2" s="13"/>
      <c r="D2" s="13"/>
      <c r="E2" s="13"/>
      <c r="F2" s="13"/>
    </row>
    <row r="4" spans="1:6" ht="30" x14ac:dyDescent="0.25">
      <c r="A4" s="2" t="s">
        <v>25</v>
      </c>
      <c r="B4" s="2" t="s">
        <v>26</v>
      </c>
      <c r="C4" s="2" t="s">
        <v>29</v>
      </c>
      <c r="D4" s="2" t="s">
        <v>0</v>
      </c>
      <c r="E4" s="2" t="s">
        <v>1</v>
      </c>
      <c r="F4" s="2" t="s">
        <v>16</v>
      </c>
    </row>
    <row r="5" spans="1:6" x14ac:dyDescent="0.25">
      <c r="A5" s="1" t="s">
        <v>45</v>
      </c>
      <c r="B5" s="4" t="s">
        <v>21</v>
      </c>
      <c r="C5" s="4">
        <v>2016</v>
      </c>
      <c r="D5" s="4">
        <v>9</v>
      </c>
      <c r="E5" s="4">
        <f>IF(B5="Theory",D5,D5*3)</f>
        <v>9</v>
      </c>
      <c r="F5" s="4" t="s">
        <v>46</v>
      </c>
    </row>
    <row r="6" spans="1:6" x14ac:dyDescent="0.25">
      <c r="A6" s="1" t="s">
        <v>45</v>
      </c>
      <c r="B6" s="4" t="s">
        <v>22</v>
      </c>
      <c r="C6" s="4">
        <v>2016</v>
      </c>
      <c r="D6" s="4">
        <v>6</v>
      </c>
      <c r="E6" s="4">
        <f t="shared" ref="E6:E10" si="0">IF(B6="Theory",D6,D6*3)</f>
        <v>18</v>
      </c>
      <c r="F6" s="4" t="s">
        <v>46</v>
      </c>
    </row>
    <row r="7" spans="1:6" x14ac:dyDescent="0.25">
      <c r="A7" s="1" t="s">
        <v>47</v>
      </c>
      <c r="B7" s="4" t="s">
        <v>21</v>
      </c>
      <c r="C7" s="4">
        <v>2016</v>
      </c>
      <c r="D7" s="4">
        <v>9</v>
      </c>
      <c r="E7" s="4">
        <f t="shared" si="0"/>
        <v>9</v>
      </c>
      <c r="F7" s="4" t="s">
        <v>44</v>
      </c>
    </row>
    <row r="8" spans="1:6" x14ac:dyDescent="0.25">
      <c r="A8" s="1" t="s">
        <v>48</v>
      </c>
      <c r="B8" s="4" t="s">
        <v>22</v>
      </c>
      <c r="C8" s="4">
        <v>2016</v>
      </c>
      <c r="D8" s="4">
        <v>3</v>
      </c>
      <c r="E8" s="4">
        <f t="shared" si="0"/>
        <v>9</v>
      </c>
      <c r="F8" s="4" t="s">
        <v>3</v>
      </c>
    </row>
    <row r="9" spans="1:6" x14ac:dyDescent="0.25">
      <c r="A9" s="1" t="s">
        <v>49</v>
      </c>
      <c r="B9" s="4" t="s">
        <v>21</v>
      </c>
      <c r="C9" s="4">
        <v>2016</v>
      </c>
      <c r="D9" s="4">
        <v>6</v>
      </c>
      <c r="E9" s="4">
        <f t="shared" si="0"/>
        <v>6</v>
      </c>
      <c r="F9" s="4" t="s">
        <v>3</v>
      </c>
    </row>
    <row r="10" spans="1:6" x14ac:dyDescent="0.25">
      <c r="A10" s="1" t="s">
        <v>50</v>
      </c>
      <c r="B10" s="4" t="s">
        <v>21</v>
      </c>
      <c r="C10" s="4">
        <v>2016</v>
      </c>
      <c r="D10" s="4">
        <v>6</v>
      </c>
      <c r="E10" s="4">
        <f t="shared" si="0"/>
        <v>6</v>
      </c>
      <c r="F10" s="4" t="s">
        <v>17</v>
      </c>
    </row>
    <row r="11" spans="1:6" x14ac:dyDescent="0.25">
      <c r="A11" s="1" t="s">
        <v>50</v>
      </c>
      <c r="B11" s="4" t="s">
        <v>22</v>
      </c>
      <c r="C11" s="4">
        <v>2017</v>
      </c>
      <c r="D11" s="4">
        <v>4</v>
      </c>
      <c r="E11" s="4">
        <f>IF(B11="Theory",D11,D11*3)</f>
        <v>12</v>
      </c>
      <c r="F11" s="4" t="s">
        <v>52</v>
      </c>
    </row>
    <row r="12" spans="1:6" x14ac:dyDescent="0.25">
      <c r="A12" s="1" t="s">
        <v>51</v>
      </c>
      <c r="B12" s="4" t="s">
        <v>21</v>
      </c>
      <c r="C12" s="4">
        <v>2017</v>
      </c>
      <c r="D12" s="4">
        <v>4</v>
      </c>
      <c r="E12" s="4">
        <f t="shared" ref="E12:E21" si="1">IF(B12="Theory",D12,D12*3)</f>
        <v>4</v>
      </c>
      <c r="F12" s="4" t="s">
        <v>52</v>
      </c>
    </row>
    <row r="13" spans="1:6" x14ac:dyDescent="0.25">
      <c r="A13" s="1" t="s">
        <v>51</v>
      </c>
      <c r="B13" s="4" t="s">
        <v>22</v>
      </c>
      <c r="C13" s="4">
        <v>2017</v>
      </c>
      <c r="D13" s="4">
        <v>2</v>
      </c>
      <c r="E13" s="4">
        <f t="shared" si="1"/>
        <v>6</v>
      </c>
      <c r="F13" s="4" t="s">
        <v>52</v>
      </c>
    </row>
    <row r="14" spans="1:6" x14ac:dyDescent="0.25">
      <c r="A14" s="1" t="s">
        <v>53</v>
      </c>
      <c r="B14" s="4" t="s">
        <v>21</v>
      </c>
      <c r="C14" s="4">
        <v>2017</v>
      </c>
      <c r="D14" s="4">
        <v>3</v>
      </c>
      <c r="E14" s="4">
        <f t="shared" si="1"/>
        <v>3</v>
      </c>
      <c r="F14" s="4" t="s">
        <v>52</v>
      </c>
    </row>
    <row r="15" spans="1:6" x14ac:dyDescent="0.25">
      <c r="A15" s="1" t="s">
        <v>54</v>
      </c>
      <c r="B15" s="4" t="s">
        <v>21</v>
      </c>
      <c r="C15" s="4">
        <v>2017</v>
      </c>
      <c r="D15" s="4">
        <v>3</v>
      </c>
      <c r="E15" s="4">
        <f t="shared" si="1"/>
        <v>3</v>
      </c>
      <c r="F15" s="4" t="s">
        <v>52</v>
      </c>
    </row>
    <row r="16" spans="1:6" x14ac:dyDescent="0.25">
      <c r="A16" s="1" t="s">
        <v>55</v>
      </c>
      <c r="B16" s="4" t="s">
        <v>21</v>
      </c>
      <c r="C16" s="4">
        <v>2017</v>
      </c>
      <c r="D16" s="4">
        <v>3</v>
      </c>
      <c r="E16" s="4">
        <f t="shared" si="1"/>
        <v>3</v>
      </c>
      <c r="F16" s="4" t="s">
        <v>2</v>
      </c>
    </row>
    <row r="17" spans="1:6" x14ac:dyDescent="0.25">
      <c r="A17" s="1" t="s">
        <v>56</v>
      </c>
      <c r="B17" s="4" t="s">
        <v>21</v>
      </c>
      <c r="C17" s="4">
        <v>2017</v>
      </c>
      <c r="D17" s="4">
        <v>9</v>
      </c>
      <c r="E17" s="4">
        <f t="shared" si="1"/>
        <v>9</v>
      </c>
      <c r="F17" s="4" t="s">
        <v>5</v>
      </c>
    </row>
    <row r="18" spans="1:6" x14ac:dyDescent="0.25">
      <c r="A18" s="1" t="s">
        <v>48</v>
      </c>
      <c r="B18" s="4" t="s">
        <v>21</v>
      </c>
      <c r="C18" s="4">
        <v>2017</v>
      </c>
      <c r="D18" s="4">
        <v>9</v>
      </c>
      <c r="E18" s="4">
        <f t="shared" si="1"/>
        <v>9</v>
      </c>
      <c r="F18" s="4" t="s">
        <v>4</v>
      </c>
    </row>
    <row r="19" spans="1:6" x14ac:dyDescent="0.25">
      <c r="A19" s="1" t="s">
        <v>48</v>
      </c>
      <c r="B19" s="4" t="s">
        <v>21</v>
      </c>
      <c r="C19" s="4">
        <v>2017</v>
      </c>
      <c r="D19" s="4">
        <v>3</v>
      </c>
      <c r="E19" s="4">
        <f t="shared" si="1"/>
        <v>3</v>
      </c>
      <c r="F19" s="4" t="s">
        <v>27</v>
      </c>
    </row>
    <row r="20" spans="1:6" x14ac:dyDescent="0.25">
      <c r="A20" s="1" t="s">
        <v>57</v>
      </c>
      <c r="B20" s="4" t="s">
        <v>21</v>
      </c>
      <c r="C20" s="4">
        <v>2017</v>
      </c>
      <c r="D20" s="4">
        <v>3</v>
      </c>
      <c r="E20" s="4">
        <f t="shared" si="1"/>
        <v>3</v>
      </c>
      <c r="F20" s="4" t="s">
        <v>58</v>
      </c>
    </row>
    <row r="21" spans="1:6" x14ac:dyDescent="0.25">
      <c r="A21" s="1" t="s">
        <v>59</v>
      </c>
      <c r="B21" s="4" t="s">
        <v>21</v>
      </c>
      <c r="C21" s="4"/>
      <c r="D21" s="4">
        <v>2</v>
      </c>
      <c r="E21" s="4">
        <f t="shared" si="1"/>
        <v>2</v>
      </c>
      <c r="F21" s="4" t="s">
        <v>58</v>
      </c>
    </row>
    <row r="22" spans="1:6" x14ac:dyDescent="0.25">
      <c r="A22" s="1" t="s">
        <v>59</v>
      </c>
      <c r="B22" s="4" t="s">
        <v>22</v>
      </c>
      <c r="C22" s="4">
        <v>2018</v>
      </c>
      <c r="D22" s="4">
        <v>2</v>
      </c>
      <c r="E22" s="4">
        <f>IF(B22="Theory",D22,D22*3)</f>
        <v>6</v>
      </c>
      <c r="F22" s="4" t="s">
        <v>58</v>
      </c>
    </row>
    <row r="23" spans="1:6" x14ac:dyDescent="0.25">
      <c r="A23" s="1" t="s">
        <v>60</v>
      </c>
      <c r="B23" s="4" t="s">
        <v>21</v>
      </c>
      <c r="C23" s="4">
        <v>2018</v>
      </c>
      <c r="D23" s="4">
        <v>3</v>
      </c>
      <c r="E23" s="4">
        <f t="shared" ref="E23:E31" si="2">IF(B23="Theory",D23,D23*3)</f>
        <v>3</v>
      </c>
      <c r="F23" s="4" t="s">
        <v>8</v>
      </c>
    </row>
    <row r="24" spans="1:6" x14ac:dyDescent="0.25">
      <c r="A24" s="1" t="s">
        <v>60</v>
      </c>
      <c r="B24" s="4" t="s">
        <v>22</v>
      </c>
      <c r="C24" s="4">
        <v>2018</v>
      </c>
      <c r="D24" s="4">
        <v>2</v>
      </c>
      <c r="E24" s="4">
        <f t="shared" si="2"/>
        <v>6</v>
      </c>
      <c r="F24" s="4" t="s">
        <v>8</v>
      </c>
    </row>
    <row r="25" spans="1:6" x14ac:dyDescent="0.25">
      <c r="A25" s="1" t="s">
        <v>56</v>
      </c>
      <c r="B25" s="4" t="s">
        <v>21</v>
      </c>
      <c r="C25" s="4">
        <v>2018</v>
      </c>
      <c r="D25" s="4">
        <v>3</v>
      </c>
      <c r="E25" s="4">
        <f t="shared" si="2"/>
        <v>3</v>
      </c>
      <c r="F25" s="4" t="s">
        <v>8</v>
      </c>
    </row>
    <row r="26" spans="1:6" x14ac:dyDescent="0.25">
      <c r="A26" s="1" t="s">
        <v>61</v>
      </c>
      <c r="B26" s="4" t="s">
        <v>21</v>
      </c>
      <c r="C26" s="4">
        <v>2018</v>
      </c>
      <c r="D26" s="4">
        <v>6</v>
      </c>
      <c r="E26" s="4">
        <f t="shared" si="2"/>
        <v>6</v>
      </c>
      <c r="F26" s="4" t="s">
        <v>12</v>
      </c>
    </row>
    <row r="27" spans="1:6" x14ac:dyDescent="0.25">
      <c r="A27" s="1" t="s">
        <v>61</v>
      </c>
      <c r="B27" s="4" t="s">
        <v>22</v>
      </c>
      <c r="C27" s="4">
        <v>2018</v>
      </c>
      <c r="D27" s="4">
        <v>4</v>
      </c>
      <c r="E27" s="4">
        <f t="shared" si="2"/>
        <v>12</v>
      </c>
      <c r="F27" s="4" t="s">
        <v>12</v>
      </c>
    </row>
    <row r="28" spans="1:6" x14ac:dyDescent="0.25">
      <c r="A28" s="1" t="s">
        <v>51</v>
      </c>
      <c r="B28" s="4" t="s">
        <v>21</v>
      </c>
      <c r="C28" s="4">
        <v>2018</v>
      </c>
      <c r="D28" s="4">
        <v>2</v>
      </c>
      <c r="E28" s="4">
        <f t="shared" si="2"/>
        <v>2</v>
      </c>
      <c r="F28" s="4" t="s">
        <v>11</v>
      </c>
    </row>
    <row r="29" spans="1:6" x14ac:dyDescent="0.25">
      <c r="A29" s="1" t="s">
        <v>51</v>
      </c>
      <c r="B29" s="4" t="s">
        <v>22</v>
      </c>
      <c r="C29" s="4">
        <v>2018</v>
      </c>
      <c r="D29" s="4">
        <v>1</v>
      </c>
      <c r="E29" s="4">
        <f t="shared" si="2"/>
        <v>3</v>
      </c>
      <c r="F29" s="4" t="s">
        <v>11</v>
      </c>
    </row>
    <row r="30" spans="1:6" ht="16.5" customHeight="1" x14ac:dyDescent="0.25">
      <c r="A30" s="22" t="s">
        <v>49</v>
      </c>
      <c r="B30" s="4" t="s">
        <v>21</v>
      </c>
      <c r="C30" s="4">
        <v>2018</v>
      </c>
      <c r="D30" s="4">
        <v>3</v>
      </c>
      <c r="E30" s="4">
        <f t="shared" si="2"/>
        <v>3</v>
      </c>
      <c r="F30" s="4" t="s">
        <v>11</v>
      </c>
    </row>
    <row r="31" spans="1:6" x14ac:dyDescent="0.25">
      <c r="A31" s="1" t="s">
        <v>62</v>
      </c>
      <c r="B31" s="4" t="s">
        <v>21</v>
      </c>
      <c r="C31" s="4"/>
      <c r="D31" s="4">
        <v>3</v>
      </c>
      <c r="E31" s="4">
        <f t="shared" si="2"/>
        <v>3</v>
      </c>
      <c r="F31" s="4" t="s">
        <v>11</v>
      </c>
    </row>
    <row r="32" spans="1:6" x14ac:dyDescent="0.25">
      <c r="A32" s="1" t="s">
        <v>63</v>
      </c>
      <c r="B32" s="4" t="s">
        <v>21</v>
      </c>
      <c r="C32" s="4">
        <v>2019</v>
      </c>
      <c r="D32" s="4">
        <v>3</v>
      </c>
      <c r="E32" s="4">
        <f>IF(B32="Theory",D32,D32*3)</f>
        <v>3</v>
      </c>
      <c r="F32" s="4" t="s">
        <v>64</v>
      </c>
    </row>
    <row r="33" spans="1:6" x14ac:dyDescent="0.25">
      <c r="A33" s="1" t="s">
        <v>63</v>
      </c>
      <c r="B33" s="4" t="s">
        <v>22</v>
      </c>
      <c r="C33" s="4">
        <v>2019</v>
      </c>
      <c r="D33" s="4">
        <v>1</v>
      </c>
      <c r="E33" s="4">
        <f t="shared" ref="E33:E43" si="3">IF(B33="Theory",D33,D33*3)</f>
        <v>3</v>
      </c>
      <c r="F33" s="4" t="s">
        <v>64</v>
      </c>
    </row>
    <row r="34" spans="1:6" x14ac:dyDescent="0.25">
      <c r="A34" s="1" t="s">
        <v>65</v>
      </c>
      <c r="B34" s="4" t="s">
        <v>22</v>
      </c>
      <c r="C34" s="4">
        <v>2019</v>
      </c>
      <c r="D34" s="4">
        <v>2</v>
      </c>
      <c r="E34" s="4">
        <f t="shared" ref="E34" si="4">IF(B34="Theory",D34,D34*3)</f>
        <v>6</v>
      </c>
      <c r="F34" s="4" t="s">
        <v>64</v>
      </c>
    </row>
    <row r="35" spans="1:6" x14ac:dyDescent="0.25">
      <c r="A35" s="1" t="s">
        <v>65</v>
      </c>
      <c r="B35" s="4" t="s">
        <v>21</v>
      </c>
      <c r="C35" s="4">
        <v>2019</v>
      </c>
      <c r="D35" s="4">
        <v>2</v>
      </c>
      <c r="E35" s="4">
        <f t="shared" si="3"/>
        <v>2</v>
      </c>
      <c r="F35" s="4" t="s">
        <v>64</v>
      </c>
    </row>
    <row r="36" spans="1:6" x14ac:dyDescent="0.25">
      <c r="A36" s="1" t="s">
        <v>63</v>
      </c>
      <c r="B36" s="4" t="s">
        <v>22</v>
      </c>
      <c r="C36" s="4">
        <v>2019</v>
      </c>
      <c r="D36" s="4">
        <v>1</v>
      </c>
      <c r="E36" s="4">
        <f t="shared" si="3"/>
        <v>3</v>
      </c>
      <c r="F36" s="4" t="s">
        <v>64</v>
      </c>
    </row>
    <row r="37" spans="1:6" x14ac:dyDescent="0.25">
      <c r="A37" s="1" t="s">
        <v>51</v>
      </c>
      <c r="B37" s="4" t="s">
        <v>21</v>
      </c>
      <c r="C37" s="4">
        <v>2019</v>
      </c>
      <c r="D37" s="4">
        <v>4</v>
      </c>
      <c r="E37" s="4">
        <f t="shared" si="3"/>
        <v>4</v>
      </c>
      <c r="F37" s="4" t="s">
        <v>64</v>
      </c>
    </row>
    <row r="38" spans="1:6" x14ac:dyDescent="0.25">
      <c r="A38" s="1" t="s">
        <v>61</v>
      </c>
      <c r="B38" s="4" t="s">
        <v>21</v>
      </c>
      <c r="C38" s="4">
        <v>2019</v>
      </c>
      <c r="D38" s="4">
        <v>3</v>
      </c>
      <c r="E38" s="4">
        <f t="shared" si="3"/>
        <v>3</v>
      </c>
      <c r="F38" s="4" t="s">
        <v>66</v>
      </c>
    </row>
    <row r="39" spans="1:6" x14ac:dyDescent="0.25">
      <c r="A39" s="1" t="s">
        <v>61</v>
      </c>
      <c r="B39" s="4" t="s">
        <v>22</v>
      </c>
      <c r="C39" s="4">
        <v>2019</v>
      </c>
      <c r="D39" s="4">
        <v>2</v>
      </c>
      <c r="E39" s="4">
        <f t="shared" si="3"/>
        <v>6</v>
      </c>
      <c r="F39" s="4" t="s">
        <v>66</v>
      </c>
    </row>
    <row r="40" spans="1:6" x14ac:dyDescent="0.25">
      <c r="A40" s="1" t="s">
        <v>67</v>
      </c>
      <c r="B40" s="4" t="s">
        <v>21</v>
      </c>
      <c r="C40" s="4">
        <v>2019</v>
      </c>
      <c r="D40" s="4">
        <v>3</v>
      </c>
      <c r="E40" s="4">
        <f t="shared" ref="E40" si="5">IF(B40="Theory",D40,D40*3)</f>
        <v>3</v>
      </c>
      <c r="F40" s="4" t="s">
        <v>66</v>
      </c>
    </row>
    <row r="41" spans="1:6" x14ac:dyDescent="0.25">
      <c r="A41" s="1" t="s">
        <v>68</v>
      </c>
      <c r="B41" s="4" t="s">
        <v>21</v>
      </c>
      <c r="C41" s="4">
        <v>2019</v>
      </c>
      <c r="D41" s="4">
        <v>3</v>
      </c>
      <c r="E41" s="4">
        <f t="shared" si="3"/>
        <v>3</v>
      </c>
      <c r="F41" s="4" t="s">
        <v>9</v>
      </c>
    </row>
    <row r="42" spans="1:6" x14ac:dyDescent="0.25">
      <c r="A42" s="1" t="s">
        <v>68</v>
      </c>
      <c r="B42" s="4" t="s">
        <v>22</v>
      </c>
      <c r="C42" s="4"/>
      <c r="D42" s="4">
        <v>1</v>
      </c>
      <c r="E42" s="4">
        <f t="shared" si="3"/>
        <v>3</v>
      </c>
      <c r="F42" s="4" t="s">
        <v>9</v>
      </c>
    </row>
    <row r="43" spans="1:6" x14ac:dyDescent="0.25">
      <c r="A43" s="1" t="s">
        <v>47</v>
      </c>
      <c r="B43" s="4" t="s">
        <v>21</v>
      </c>
      <c r="C43" s="4"/>
      <c r="D43" s="4">
        <v>3</v>
      </c>
      <c r="E43" s="4">
        <f t="shared" si="3"/>
        <v>3</v>
      </c>
      <c r="F43" s="4" t="s">
        <v>9</v>
      </c>
    </row>
    <row r="44" spans="1:6" x14ac:dyDescent="0.25">
      <c r="A44" s="1" t="s">
        <v>51</v>
      </c>
      <c r="B44" s="4" t="s">
        <v>21</v>
      </c>
      <c r="C44" s="4">
        <v>2019</v>
      </c>
      <c r="D44" s="5">
        <v>2</v>
      </c>
      <c r="E44" s="4">
        <f t="shared" ref="E44:E49" si="6">IF(B44="Theory",D44,D44*3)</f>
        <v>2</v>
      </c>
      <c r="F44" s="4" t="s">
        <v>9</v>
      </c>
    </row>
    <row r="45" spans="1:6" x14ac:dyDescent="0.25">
      <c r="A45" s="1" t="s">
        <v>51</v>
      </c>
      <c r="B45" s="5" t="s">
        <v>22</v>
      </c>
      <c r="C45" s="4">
        <v>2019</v>
      </c>
      <c r="D45" s="5">
        <v>1</v>
      </c>
      <c r="E45" s="4">
        <f t="shared" si="6"/>
        <v>3</v>
      </c>
      <c r="F45" s="4" t="s">
        <v>9</v>
      </c>
    </row>
    <row r="46" spans="1:6" x14ac:dyDescent="0.25">
      <c r="A46" s="1" t="s">
        <v>48</v>
      </c>
      <c r="B46" s="4" t="s">
        <v>22</v>
      </c>
      <c r="C46" s="4">
        <v>2019</v>
      </c>
      <c r="D46" s="5">
        <v>2</v>
      </c>
      <c r="E46" s="4">
        <f t="shared" si="6"/>
        <v>6</v>
      </c>
      <c r="F46" s="4" t="s">
        <v>10</v>
      </c>
    </row>
    <row r="47" spans="1:6" x14ac:dyDescent="0.25">
      <c r="A47" s="1" t="s">
        <v>50</v>
      </c>
      <c r="B47" s="5" t="s">
        <v>21</v>
      </c>
      <c r="C47" s="4">
        <v>2019</v>
      </c>
      <c r="D47" s="5">
        <v>6</v>
      </c>
      <c r="E47" s="4">
        <f t="shared" si="6"/>
        <v>6</v>
      </c>
      <c r="F47" s="4" t="s">
        <v>10</v>
      </c>
    </row>
    <row r="48" spans="1:6" x14ac:dyDescent="0.25">
      <c r="A48" s="1" t="s">
        <v>50</v>
      </c>
      <c r="B48" s="4" t="s">
        <v>22</v>
      </c>
      <c r="C48" s="4">
        <v>2019</v>
      </c>
      <c r="D48" s="5">
        <v>4</v>
      </c>
      <c r="E48" s="4">
        <f t="shared" si="6"/>
        <v>12</v>
      </c>
      <c r="F48" s="4" t="s">
        <v>10</v>
      </c>
    </row>
    <row r="49" spans="1:6" x14ac:dyDescent="0.25">
      <c r="A49" s="1" t="s">
        <v>69</v>
      </c>
      <c r="B49" s="5" t="s">
        <v>21</v>
      </c>
      <c r="C49" s="4">
        <v>2019</v>
      </c>
      <c r="D49" s="5">
        <v>3</v>
      </c>
      <c r="E49" s="4">
        <f t="shared" si="6"/>
        <v>3</v>
      </c>
      <c r="F49" s="4" t="s">
        <v>10</v>
      </c>
    </row>
    <row r="50" spans="1:6" x14ac:dyDescent="0.25">
      <c r="A50" s="1" t="s">
        <v>68</v>
      </c>
      <c r="B50" s="4" t="s">
        <v>21</v>
      </c>
      <c r="C50" s="4">
        <v>2019</v>
      </c>
      <c r="D50" s="5">
        <v>9</v>
      </c>
      <c r="E50" s="4">
        <f t="shared" ref="E50:E57" si="7">IF(B50="Theory",D50,D50*3)</f>
        <v>9</v>
      </c>
      <c r="F50" s="4" t="s">
        <v>6</v>
      </c>
    </row>
    <row r="51" spans="1:6" x14ac:dyDescent="0.25">
      <c r="A51" s="1" t="s">
        <v>68</v>
      </c>
      <c r="B51" s="5" t="s">
        <v>22</v>
      </c>
      <c r="C51" s="4">
        <v>2019</v>
      </c>
      <c r="D51" s="5">
        <v>3</v>
      </c>
      <c r="E51" s="4">
        <f t="shared" si="7"/>
        <v>9</v>
      </c>
      <c r="F51" s="4" t="s">
        <v>6</v>
      </c>
    </row>
    <row r="52" spans="1:6" x14ac:dyDescent="0.25">
      <c r="A52" s="1" t="s">
        <v>48</v>
      </c>
      <c r="B52" s="4" t="s">
        <v>22</v>
      </c>
      <c r="C52" s="4">
        <v>2019</v>
      </c>
      <c r="D52" s="5">
        <v>3</v>
      </c>
      <c r="E52" s="5">
        <f t="shared" si="7"/>
        <v>9</v>
      </c>
      <c r="F52" s="4" t="s">
        <v>7</v>
      </c>
    </row>
    <row r="53" spans="1:6" x14ac:dyDescent="0.25">
      <c r="A53" s="1" t="s">
        <v>70</v>
      </c>
      <c r="B53" s="5" t="s">
        <v>21</v>
      </c>
      <c r="C53" s="4">
        <v>2019</v>
      </c>
      <c r="D53" s="5">
        <v>6</v>
      </c>
      <c r="E53" s="5">
        <f t="shared" si="7"/>
        <v>6</v>
      </c>
      <c r="F53" s="4" t="s">
        <v>7</v>
      </c>
    </row>
    <row r="54" spans="1:6" x14ac:dyDescent="0.25">
      <c r="A54" s="1" t="s">
        <v>71</v>
      </c>
      <c r="B54" s="4" t="s">
        <v>21</v>
      </c>
      <c r="C54" s="4">
        <v>2019</v>
      </c>
      <c r="D54" s="5">
        <v>9</v>
      </c>
      <c r="E54" s="5">
        <f t="shared" si="7"/>
        <v>9</v>
      </c>
      <c r="F54" s="4" t="s">
        <v>72</v>
      </c>
    </row>
    <row r="55" spans="1:6" x14ac:dyDescent="0.25">
      <c r="A55" s="1" t="s">
        <v>71</v>
      </c>
      <c r="B55" s="5" t="s">
        <v>22</v>
      </c>
      <c r="C55" s="4">
        <v>2019</v>
      </c>
      <c r="D55" s="5">
        <v>3</v>
      </c>
      <c r="E55" s="5">
        <f t="shared" si="7"/>
        <v>9</v>
      </c>
      <c r="F55" s="4" t="s">
        <v>72</v>
      </c>
    </row>
    <row r="56" spans="1:6" x14ac:dyDescent="0.25">
      <c r="A56" s="1" t="s">
        <v>73</v>
      </c>
      <c r="B56" s="4" t="s">
        <v>21</v>
      </c>
      <c r="C56" s="4">
        <v>2019</v>
      </c>
      <c r="D56" s="5">
        <v>9</v>
      </c>
      <c r="E56" s="5">
        <f t="shared" si="7"/>
        <v>9</v>
      </c>
      <c r="F56" s="4" t="s">
        <v>13</v>
      </c>
    </row>
    <row r="57" spans="1:6" x14ac:dyDescent="0.25">
      <c r="A57" s="1" t="s">
        <v>53</v>
      </c>
      <c r="B57" s="5" t="s">
        <v>21</v>
      </c>
      <c r="C57" s="4">
        <v>2019</v>
      </c>
      <c r="D57" s="5">
        <v>3</v>
      </c>
      <c r="E57" s="5">
        <f t="shared" si="7"/>
        <v>3</v>
      </c>
      <c r="F57" s="4" t="s">
        <v>13</v>
      </c>
    </row>
    <row r="58" spans="1:6" x14ac:dyDescent="0.25">
      <c r="A58" s="1" t="s">
        <v>74</v>
      </c>
      <c r="B58" s="4" t="s">
        <v>21</v>
      </c>
      <c r="C58" s="4">
        <v>2019</v>
      </c>
      <c r="D58" s="5">
        <v>3</v>
      </c>
      <c r="E58" s="5">
        <f t="shared" ref="E58:E59" si="8">IF(B58="Theory",D58,D58*3)</f>
        <v>3</v>
      </c>
      <c r="F58" s="4" t="s">
        <v>75</v>
      </c>
    </row>
    <row r="59" spans="1:6" x14ac:dyDescent="0.25">
      <c r="A59" s="1" t="s">
        <v>76</v>
      </c>
      <c r="B59" s="5" t="s">
        <v>21</v>
      </c>
      <c r="C59" s="4">
        <v>2019</v>
      </c>
      <c r="D59" s="5">
        <v>6</v>
      </c>
      <c r="E59" s="5">
        <f t="shared" si="8"/>
        <v>6</v>
      </c>
      <c r="F59" s="4" t="s">
        <v>75</v>
      </c>
    </row>
    <row r="60" spans="1:6" x14ac:dyDescent="0.25">
      <c r="A60" s="1" t="s">
        <v>77</v>
      </c>
      <c r="B60" s="4" t="s">
        <v>21</v>
      </c>
      <c r="C60" s="4">
        <v>2019</v>
      </c>
      <c r="D60" s="5">
        <v>9</v>
      </c>
      <c r="E60" s="5">
        <f t="shared" ref="E60:E61" si="9">IF(B60="Theory",D60,D60*3)</f>
        <v>9</v>
      </c>
      <c r="F60" s="4" t="s">
        <v>78</v>
      </c>
    </row>
    <row r="61" spans="1:6" x14ac:dyDescent="0.25">
      <c r="A61" s="1" t="s">
        <v>53</v>
      </c>
      <c r="B61" s="5" t="s">
        <v>21</v>
      </c>
      <c r="C61" s="4">
        <v>2019</v>
      </c>
      <c r="D61" s="5">
        <v>3</v>
      </c>
      <c r="E61" s="5">
        <f t="shared" si="9"/>
        <v>3</v>
      </c>
      <c r="F61" s="4" t="s">
        <v>78</v>
      </c>
    </row>
    <row r="62" spans="1:6" x14ac:dyDescent="0.25">
      <c r="A62" s="1" t="s">
        <v>79</v>
      </c>
      <c r="B62" s="4" t="s">
        <v>21</v>
      </c>
      <c r="C62" s="4">
        <v>2019</v>
      </c>
      <c r="D62" s="5">
        <v>3</v>
      </c>
      <c r="E62" s="5">
        <f t="shared" ref="E62:E68" si="10">IF(B62="Theory",D62,D62*3)</f>
        <v>3</v>
      </c>
      <c r="F62" s="4" t="s">
        <v>80</v>
      </c>
    </row>
    <row r="63" spans="1:6" x14ac:dyDescent="0.25">
      <c r="A63" s="1" t="s">
        <v>79</v>
      </c>
      <c r="B63" s="5" t="s">
        <v>22</v>
      </c>
      <c r="C63" s="4">
        <v>2019</v>
      </c>
      <c r="D63" s="5">
        <v>2</v>
      </c>
      <c r="E63" s="5">
        <f t="shared" si="10"/>
        <v>6</v>
      </c>
      <c r="F63" s="4" t="s">
        <v>80</v>
      </c>
    </row>
    <row r="64" spans="1:6" x14ac:dyDescent="0.25">
      <c r="A64" s="1" t="s">
        <v>81</v>
      </c>
      <c r="B64" s="5" t="s">
        <v>21</v>
      </c>
      <c r="C64" s="1"/>
      <c r="D64" s="5">
        <v>3</v>
      </c>
      <c r="E64" s="5">
        <f t="shared" si="10"/>
        <v>3</v>
      </c>
      <c r="F64" s="1" t="s">
        <v>80</v>
      </c>
    </row>
    <row r="65" spans="1:6" x14ac:dyDescent="0.25">
      <c r="A65" s="1" t="s">
        <v>53</v>
      </c>
      <c r="B65" s="5" t="s">
        <v>21</v>
      </c>
      <c r="C65" s="1"/>
      <c r="D65" s="5">
        <v>3</v>
      </c>
      <c r="E65" s="5">
        <f t="shared" si="10"/>
        <v>3</v>
      </c>
      <c r="F65" s="1" t="s">
        <v>80</v>
      </c>
    </row>
    <row r="66" spans="1:6" x14ac:dyDescent="0.25">
      <c r="A66" s="1" t="s">
        <v>82</v>
      </c>
      <c r="B66" s="5" t="s">
        <v>21</v>
      </c>
      <c r="C66" s="1"/>
      <c r="D66" s="5">
        <v>1</v>
      </c>
      <c r="E66" s="5">
        <f t="shared" si="10"/>
        <v>1</v>
      </c>
      <c r="F66" s="1" t="s">
        <v>80</v>
      </c>
    </row>
    <row r="67" spans="1:6" x14ac:dyDescent="0.25">
      <c r="A67" s="1" t="s">
        <v>82</v>
      </c>
      <c r="B67" s="5" t="s">
        <v>22</v>
      </c>
      <c r="C67" s="1"/>
      <c r="D67" s="5">
        <v>1</v>
      </c>
      <c r="E67" s="5">
        <f t="shared" si="10"/>
        <v>3</v>
      </c>
      <c r="F67" s="1" t="s">
        <v>80</v>
      </c>
    </row>
    <row r="68" spans="1:6" x14ac:dyDescent="0.25">
      <c r="A68" s="1" t="s">
        <v>51</v>
      </c>
      <c r="B68" s="5" t="s">
        <v>21</v>
      </c>
      <c r="C68" s="1"/>
      <c r="D68" s="5">
        <v>8</v>
      </c>
      <c r="E68" s="5">
        <f t="shared" si="10"/>
        <v>8</v>
      </c>
      <c r="F68" s="1" t="s">
        <v>83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D40A81E-6BBD-4BE1-B420-41D526471E8D}">
          <x14:formula1>
            <xm:f>Summary!$B$7:$B$42</xm:f>
          </x14:formula1>
          <xm:sqref>F5:F78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2014B-7FE5-4BB5-8F02-B16DCC9682E9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Final</vt:lpstr>
      <vt:lpstr>Current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Samyan</dc:creator>
  <cp:lastModifiedBy>A J</cp:lastModifiedBy>
  <cp:lastPrinted>2019-11-29T07:11:48Z</cp:lastPrinted>
  <dcterms:created xsi:type="dcterms:W3CDTF">2019-10-28T08:24:04Z</dcterms:created>
  <dcterms:modified xsi:type="dcterms:W3CDTF">2019-12-11T06:54:05Z</dcterms:modified>
</cp:coreProperties>
</file>