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6F94AE-D939-4E16-8E87-7589835C2B95}" xr6:coauthVersionLast="47" xr6:coauthVersionMax="47" xr10:uidLastSave="{00000000-0000-0000-0000-000000000000}"/>
  <bookViews>
    <workbookView xWindow="-108" yWindow="-108" windowWidth="23256" windowHeight="12576" xr2:uid="{98A22F23-6A78-4DCA-B97E-14F4ACC0BA20}"/>
  </bookViews>
  <sheets>
    <sheet name="工作表1" sheetId="1" r:id="rId1"/>
    <sheet name="工作表3" sheetId="3" r:id="rId2"/>
  </sheets>
  <definedNames>
    <definedName name="_xlchart.v1.0" hidden="1">工作表1!$A$1:$A$14</definedName>
    <definedName name="_xlchart.v1.1" hidden="1">工作表1!$B$1:$B$14</definedName>
    <definedName name="_xlchart.v1.2" hidden="1">工作表1!$A$1:$A$14</definedName>
    <definedName name="_xlchart.v1.3" hidden="1">工作表1!$B$1:$B$14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B22" i="1"/>
  <c r="C23" i="1"/>
  <c r="C24" i="1"/>
  <c r="C25" i="1"/>
  <c r="C26" i="1"/>
  <c r="C27" i="1"/>
  <c r="C28" i="1"/>
  <c r="C29" i="1"/>
  <c r="C30" i="1"/>
  <c r="C31" i="1"/>
  <c r="C32" i="1"/>
  <c r="C33" i="1"/>
  <c r="C22" i="1"/>
  <c r="C21" i="1"/>
  <c r="B21" i="1"/>
  <c r="D19" i="1" l="1"/>
  <c r="D18" i="1"/>
  <c r="D17" i="1"/>
  <c r="B34" i="1"/>
  <c r="B23" i="1"/>
  <c r="B24" i="1"/>
  <c r="B25" i="1"/>
  <c r="B26" i="1"/>
  <c r="B27" i="1"/>
  <c r="B28" i="1"/>
  <c r="B29" i="1"/>
  <c r="B30" i="1"/>
  <c r="B31" i="1"/>
  <c r="B32" i="1"/>
  <c r="B33" i="1"/>
  <c r="E23" i="1"/>
  <c r="E24" i="1"/>
  <c r="E25" i="1"/>
  <c r="E26" i="1"/>
  <c r="E27" i="1"/>
  <c r="E28" i="1"/>
  <c r="E29" i="1"/>
  <c r="E30" i="1"/>
  <c r="E31" i="1"/>
  <c r="E32" i="1"/>
  <c r="E33" i="1"/>
  <c r="E22" i="1"/>
  <c r="E21" i="1"/>
</calcChain>
</file>

<file path=xl/sharedStrings.xml><?xml version="1.0" encoding="utf-8"?>
<sst xmlns="http://schemas.openxmlformats.org/spreadsheetml/2006/main" count="31" uniqueCount="29">
  <si>
    <t>一次微分</t>
    <phoneticPr fontId="1" type="noConversion"/>
  </si>
  <si>
    <t>二次微分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</si>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</sst>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0.1N NaOH </a:t>
            </a:r>
            <a:r>
              <a:rPr lang="zh-TW" altLang="en-US"/>
              <a:t>溶液之標定圖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工作表1!$A$1:$A$14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24.5</c:v>
                </c:pt>
              </c:numCache>
            </c:numRef>
          </c:cat>
          <c:val>
            <c:numRef>
              <c:f>工作表1!$B$1:$B$14</c:f>
              <c:numCache>
                <c:formatCode>General</c:formatCode>
                <c:ptCount val="14"/>
                <c:pt idx="0">
                  <c:v>4.05</c:v>
                </c:pt>
                <c:pt idx="1">
                  <c:v>4.3</c:v>
                </c:pt>
                <c:pt idx="2">
                  <c:v>4.4800000000000004</c:v>
                </c:pt>
                <c:pt idx="3">
                  <c:v>4.6399999999999997</c:v>
                </c:pt>
                <c:pt idx="4">
                  <c:v>4.79</c:v>
                </c:pt>
                <c:pt idx="5">
                  <c:v>4.92</c:v>
                </c:pt>
                <c:pt idx="6">
                  <c:v>5.05</c:v>
                </c:pt>
                <c:pt idx="7">
                  <c:v>5.19</c:v>
                </c:pt>
                <c:pt idx="8">
                  <c:v>5.33</c:v>
                </c:pt>
                <c:pt idx="9">
                  <c:v>5.51</c:v>
                </c:pt>
                <c:pt idx="10">
                  <c:v>5.72</c:v>
                </c:pt>
                <c:pt idx="11">
                  <c:v>6.02</c:v>
                </c:pt>
                <c:pt idx="12">
                  <c:v>6.63</c:v>
                </c:pt>
                <c:pt idx="13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40FE-9053-A5A74C80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19168"/>
        <c:axId val="56641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工作表1!$A$1:$A$14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24.5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工作表1!$A$1:$A$14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32-40FE-9053-A5A74C8007C0}"/>
                  </c:ext>
                </c:extLst>
              </c15:ser>
            </c15:filteredLineSeries>
          </c:ext>
        </c:extLst>
      </c:lineChart>
      <c:catAx>
        <c:axId val="5664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419824"/>
        <c:crosses val="autoZero"/>
        <c:auto val="1"/>
        <c:lblAlgn val="ctr"/>
        <c:lblOffset val="100"/>
        <c:noMultiLvlLbl val="0"/>
      </c:catAx>
      <c:valAx>
        <c:axId val="5664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4191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0.1N</a:t>
            </a:r>
            <a:r>
              <a:rPr lang="zh-TW" altLang="en-US"/>
              <a:t> </a:t>
            </a:r>
            <a:r>
              <a:rPr lang="en-US" altLang="zh-TW"/>
              <a:t>HCl</a:t>
            </a:r>
            <a:r>
              <a:rPr lang="zh-TW" altLang="zh-TW" sz="1400" b="0" i="0" u="none" strike="noStrike" baseline="0">
                <a:effectLst/>
              </a:rPr>
              <a:t>溶液之標定圖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工作表1!$B$16:$B$19</c:f>
              <c:strCache>
                <c:ptCount val="4"/>
                <c:pt idx="0">
                  <c:v>1.35</c:v>
                </c:pt>
                <c:pt idx="1">
                  <c:v>1.55</c:v>
                </c:pt>
                <c:pt idx="2">
                  <c:v>3.27</c:v>
                </c:pt>
                <c:pt idx="3">
                  <c:v>11.38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工作表1!$A$16:$A$19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工作表1!$B$16:$B$19</c:f>
              <c:numCache>
                <c:formatCode>General</c:formatCode>
                <c:ptCount val="4"/>
                <c:pt idx="0">
                  <c:v>1.35</c:v>
                </c:pt>
                <c:pt idx="1">
                  <c:v>1.55</c:v>
                </c:pt>
                <c:pt idx="2">
                  <c:v>3.27</c:v>
                </c:pt>
                <c:pt idx="3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0-499B-A642-56DFF388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86352"/>
        <c:axId val="619782744"/>
      </c:lineChart>
      <c:catAx>
        <c:axId val="6197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782744"/>
        <c:crosses val="autoZero"/>
        <c:auto val="1"/>
        <c:lblAlgn val="ctr"/>
        <c:lblOffset val="100"/>
        <c:noMultiLvlLbl val="0"/>
      </c:catAx>
      <c:valAx>
        <c:axId val="6197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78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NaOH</a:t>
            </a:r>
            <a:r>
              <a:rPr lang="zh-TW" altLang="zh-TW" sz="1800" b="0" i="0" baseline="0">
                <a:effectLst/>
              </a:rPr>
              <a:t>一次微分圖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工作表1!$A$21:$A$33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</c:numCache>
            </c:numRef>
          </c:xVal>
          <c:yVal>
            <c:numRef>
              <c:f>工作表1!$B$21:$B$33</c:f>
              <c:numCache>
                <c:formatCode>General</c:formatCode>
                <c:ptCount val="13"/>
                <c:pt idx="0">
                  <c:v>0.125</c:v>
                </c:pt>
                <c:pt idx="1">
                  <c:v>9.0000000000000302E-2</c:v>
                </c:pt>
                <c:pt idx="2">
                  <c:v>7.9999999999999627E-2</c:v>
                </c:pt>
                <c:pt idx="3">
                  <c:v>7.5000000000000178E-2</c:v>
                </c:pt>
                <c:pt idx="4">
                  <c:v>6.4999999999999947E-2</c:v>
                </c:pt>
                <c:pt idx="5">
                  <c:v>6.4999999999999947E-2</c:v>
                </c:pt>
                <c:pt idx="6">
                  <c:v>7.0000000000000284E-2</c:v>
                </c:pt>
                <c:pt idx="7">
                  <c:v>6.999999999999984E-2</c:v>
                </c:pt>
                <c:pt idx="8">
                  <c:v>8.9999999999999858E-2</c:v>
                </c:pt>
                <c:pt idx="9">
                  <c:v>0.10499999999999998</c:v>
                </c:pt>
                <c:pt idx="10">
                  <c:v>0.14999999999999991</c:v>
                </c:pt>
                <c:pt idx="11">
                  <c:v>0.30500000000000016</c:v>
                </c:pt>
                <c:pt idx="12">
                  <c:v>0.88000000000000078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D-409F-AA8B-B991C5D1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3648"/>
        <c:axId val="621404632"/>
      </c:scatterChart>
      <c:valAx>
        <c:axId val="6214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404632"/>
        <c:crosses val="autoZero"/>
        <c:crossBetween val="midCat"/>
      </c:valAx>
      <c:valAx>
        <c:axId val="6214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4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HCl</a:t>
            </a:r>
            <a:r>
              <a:rPr lang="zh-TW" altLang="zh-TW" sz="1800" b="0" i="0" baseline="0">
                <a:effectLst/>
              </a:rPr>
              <a:t>一次微分圖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工作表1!$A$17:$A$19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工作表1!$D$17:$D$19</c:f>
              <c:numCache>
                <c:formatCode>General</c:formatCode>
                <c:ptCount val="3"/>
                <c:pt idx="0">
                  <c:v>9.9999999999999978E-2</c:v>
                </c:pt>
                <c:pt idx="1">
                  <c:v>0.86</c:v>
                </c:pt>
                <c:pt idx="2">
                  <c:v>4.0550000000000006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3-4AC6-963A-FD7622C4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10920"/>
        <c:axId val="714311248"/>
      </c:lineChart>
      <c:catAx>
        <c:axId val="7143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311248"/>
        <c:crosses val="autoZero"/>
        <c:auto val="1"/>
        <c:lblAlgn val="ctr"/>
        <c:lblOffset val="100"/>
        <c:noMultiLvlLbl val="0"/>
      </c:catAx>
      <c:valAx>
        <c:axId val="7143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31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工作表1!$A$2:$A$14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</c:numCache>
            </c:numRef>
          </c:xVal>
          <c:yVal>
            <c:numRef>
              <c:f>工作表1!$B$2:$B$14</c:f>
              <c:numCache>
                <c:formatCode>General</c:formatCode>
                <c:ptCount val="13"/>
                <c:pt idx="0">
                  <c:v>4.3</c:v>
                </c:pt>
                <c:pt idx="1">
                  <c:v>4.4800000000000004</c:v>
                </c:pt>
                <c:pt idx="2">
                  <c:v>4.6399999999999997</c:v>
                </c:pt>
                <c:pt idx="3">
                  <c:v>4.79</c:v>
                </c:pt>
                <c:pt idx="4">
                  <c:v>4.92</c:v>
                </c:pt>
                <c:pt idx="5">
                  <c:v>5.05</c:v>
                </c:pt>
                <c:pt idx="6">
                  <c:v>5.19</c:v>
                </c:pt>
                <c:pt idx="7">
                  <c:v>5.33</c:v>
                </c:pt>
                <c:pt idx="8">
                  <c:v>5.51</c:v>
                </c:pt>
                <c:pt idx="9">
                  <c:v>5.72</c:v>
                </c:pt>
                <c:pt idx="10">
                  <c:v>6.02</c:v>
                </c:pt>
                <c:pt idx="11">
                  <c:v>6.63</c:v>
                </c:pt>
                <c:pt idx="12">
                  <c:v>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8-4093-B108-4DF2F366B095}"/>
            </c:ext>
          </c:extLst>
        </c:ser>
        <c:ser>
          <c:idx val="1"/>
          <c:order val="1"/>
          <c:tx>
            <c:v>預測為 4.05</c:v>
          </c:tx>
          <c:spPr>
            <a:ln w="19050">
              <a:noFill/>
            </a:ln>
          </c:spPr>
          <c:xVal>
            <c:numRef>
              <c:f>工作表1!$A$2:$A$14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</c:numCache>
            </c:numRef>
          </c:xVal>
          <c:yVal>
            <c:numRef>
              <c:f>工作表3!$B$25:$B$37</c:f>
              <c:numCache>
                <c:formatCode>General</c:formatCode>
                <c:ptCount val="13"/>
                <c:pt idx="0">
                  <c:v>4.1297822232073598</c:v>
                </c:pt>
                <c:pt idx="1">
                  <c:v>4.3364208134766713</c:v>
                </c:pt>
                <c:pt idx="2">
                  <c:v>4.5430594037459828</c:v>
                </c:pt>
                <c:pt idx="3">
                  <c:v>4.7496979940152944</c:v>
                </c:pt>
                <c:pt idx="4">
                  <c:v>4.9563365842846068</c:v>
                </c:pt>
                <c:pt idx="5">
                  <c:v>5.1629751745539183</c:v>
                </c:pt>
                <c:pt idx="6">
                  <c:v>5.3696137648232298</c:v>
                </c:pt>
                <c:pt idx="7">
                  <c:v>5.5762523550925422</c:v>
                </c:pt>
                <c:pt idx="8">
                  <c:v>5.7828909453618538</c:v>
                </c:pt>
                <c:pt idx="9">
                  <c:v>5.9895295356311653</c:v>
                </c:pt>
                <c:pt idx="10">
                  <c:v>6.1961681259004777</c:v>
                </c:pt>
                <c:pt idx="11">
                  <c:v>6.4028067161697884</c:v>
                </c:pt>
                <c:pt idx="12">
                  <c:v>6.4544663637371169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8-4093-B108-4DF2F366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89008"/>
        <c:axId val="564491632"/>
      </c:scatterChart>
      <c:valAx>
        <c:axId val="5644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491632"/>
        <c:crosses val="autoZero"/>
        <c:crossBetween val="midCat"/>
      </c:valAx>
      <c:valAx>
        <c:axId val="56449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4.05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489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0</xdr:row>
      <xdr:rowOff>95250</xdr:rowOff>
    </xdr:from>
    <xdr:to>
      <xdr:col>10</xdr:col>
      <xdr:colOff>179070</xdr:colOff>
      <xdr:row>13</xdr:row>
      <xdr:rowOff>163830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7A9D21-69FF-69AB-38E5-7AC616EF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461010</xdr:colOff>
      <xdr:row>0</xdr:row>
      <xdr:rowOff>0</xdr:rowOff>
    </xdr:from>
    <xdr:to>
      <xdr:col>18</xdr:col>
      <xdr:colOff>156210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BBD43C7-1797-F453-E292-9EDB19EB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468630</xdr:colOff>
      <xdr:row>10</xdr:row>
      <xdr:rowOff>125730</xdr:rowOff>
    </xdr:from>
    <xdr:ext cx="65" cy="172227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9BB4D772-7322-3FB4-CE47-3C3463C2F08E}"/>
            </a:ext>
          </a:extLst>
        </xdr:cNvPr>
        <xdr:cNvSpPr txBox="1"/>
      </xdr:nvSpPr>
      <xdr:spPr>
        <a:xfrm>
          <a:off x="6617970" y="2183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5</xdr:col>
      <xdr:colOff>293370</xdr:colOff>
      <xdr:row>14</xdr:row>
      <xdr:rowOff>87630</xdr:rowOff>
    </xdr:from>
    <xdr:to>
      <xdr:col>12</xdr:col>
      <xdr:colOff>544830</xdr:colOff>
      <xdr:row>27</xdr:row>
      <xdr:rowOff>156210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3127D8F-CC17-8953-CB16-C715CD33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98612</xdr:colOff>
      <xdr:row>14</xdr:row>
      <xdr:rowOff>103094</xdr:rowOff>
    </xdr:from>
    <xdr:to>
      <xdr:col>20</xdr:col>
      <xdr:colOff>304800</xdr:colOff>
      <xdr:row>27</xdr:row>
      <xdr:rowOff>165847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A4B969B-11C0-0AE9-9D2E-4439EC25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198120</xdr:rowOff>
    </xdr:from>
    <xdr:to>
      <xdr:col>15</xdr:col>
      <xdr:colOff>274320</xdr:colOff>
      <xdr:row>10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01DF70-08F2-F78E-1C5A-AE5FDD05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DEAF-9404-465D-8A59-C8C2F0751877}">
  <dimension ref="A1:E34"/>
  <sheetViews>
    <sheetView tabSelected="1" zoomScale="85" zoomScaleNormal="85" workbookViewId="0">
      <selection activeCell="AA19" sqref="AA19"/>
    </sheetView>
  </sheetViews>
  <sheetFormatPr defaultRowHeight="16.2" x14ac:dyDescent="0.3"/>
  <cols>
    <col min="5" max="6" width="9.6640625" bestFit="1" customWidth="1"/>
    <col min="20" max="20" width="10.33203125" bestFit="1" customWidth="1"/>
  </cols>
  <sheetData>
    <row r="1" spans="1:3" x14ac:dyDescent="0.3">
      <c r="A1">
        <v>0</v>
      </c>
      <c r="B1">
        <v>4.05</v>
      </c>
    </row>
    <row r="2" spans="1:3" x14ac:dyDescent="0.3">
      <c r="A2">
        <v>2</v>
      </c>
      <c r="B2">
        <v>4.3</v>
      </c>
    </row>
    <row r="3" spans="1:3" x14ac:dyDescent="0.3">
      <c r="A3">
        <v>4</v>
      </c>
      <c r="B3">
        <v>4.4800000000000004</v>
      </c>
    </row>
    <row r="4" spans="1:3" x14ac:dyDescent="0.3">
      <c r="A4">
        <v>6</v>
      </c>
      <c r="B4">
        <v>4.6399999999999997</v>
      </c>
    </row>
    <row r="5" spans="1:3" x14ac:dyDescent="0.3">
      <c r="A5">
        <v>8</v>
      </c>
      <c r="B5">
        <v>4.79</v>
      </c>
    </row>
    <row r="6" spans="1:3" x14ac:dyDescent="0.3">
      <c r="A6">
        <v>10</v>
      </c>
      <c r="B6">
        <v>4.92</v>
      </c>
    </row>
    <row r="7" spans="1:3" x14ac:dyDescent="0.3">
      <c r="A7">
        <v>12</v>
      </c>
      <c r="B7">
        <v>5.05</v>
      </c>
    </row>
    <row r="8" spans="1:3" x14ac:dyDescent="0.3">
      <c r="A8">
        <v>14</v>
      </c>
      <c r="B8">
        <v>5.19</v>
      </c>
    </row>
    <row r="9" spans="1:3" x14ac:dyDescent="0.3">
      <c r="A9">
        <v>16</v>
      </c>
      <c r="B9">
        <v>5.33</v>
      </c>
    </row>
    <row r="10" spans="1:3" x14ac:dyDescent="0.3">
      <c r="A10">
        <v>18</v>
      </c>
      <c r="B10">
        <v>5.51</v>
      </c>
    </row>
    <row r="11" spans="1:3" x14ac:dyDescent="0.3">
      <c r="A11">
        <v>20</v>
      </c>
      <c r="B11">
        <v>5.72</v>
      </c>
    </row>
    <row r="12" spans="1:3" x14ac:dyDescent="0.3">
      <c r="A12">
        <v>22</v>
      </c>
      <c r="B12">
        <v>6.02</v>
      </c>
    </row>
    <row r="13" spans="1:3" x14ac:dyDescent="0.3">
      <c r="A13">
        <v>24</v>
      </c>
      <c r="B13">
        <v>6.63</v>
      </c>
    </row>
    <row r="14" spans="1:3" x14ac:dyDescent="0.3">
      <c r="A14">
        <v>24.5</v>
      </c>
      <c r="B14">
        <v>7.07</v>
      </c>
    </row>
    <row r="16" spans="1:3" x14ac:dyDescent="0.3">
      <c r="A16">
        <v>0</v>
      </c>
      <c r="B16">
        <v>1.35</v>
      </c>
      <c r="C16">
        <f>(B17-B16)/(A17-A16)</f>
        <v>9.9999999999999978E-2</v>
      </c>
    </row>
    <row r="17" spans="1:5" x14ac:dyDescent="0.3">
      <c r="A17">
        <v>2</v>
      </c>
      <c r="B17">
        <v>1.55</v>
      </c>
      <c r="D17">
        <f>(B17-B16)/(A17-A16)</f>
        <v>9.9999999999999978E-2</v>
      </c>
    </row>
    <row r="18" spans="1:5" x14ac:dyDescent="0.3">
      <c r="A18">
        <v>4</v>
      </c>
      <c r="B18">
        <v>3.27</v>
      </c>
      <c r="D18">
        <f>(B18-B17)/(A18-A17)</f>
        <v>0.86</v>
      </c>
    </row>
    <row r="19" spans="1:5" x14ac:dyDescent="0.3">
      <c r="A19">
        <v>6</v>
      </c>
      <c r="B19">
        <v>11.38</v>
      </c>
      <c r="D19">
        <f>(B19-B18)/(A19-A18)</f>
        <v>4.0550000000000006</v>
      </c>
    </row>
    <row r="20" spans="1:5" x14ac:dyDescent="0.3">
      <c r="A20" t="s">
        <v>0</v>
      </c>
      <c r="D20" t="s">
        <v>1</v>
      </c>
    </row>
    <row r="21" spans="1:5" x14ac:dyDescent="0.3">
      <c r="A21">
        <v>2</v>
      </c>
      <c r="B21">
        <f>(B2-B1)/(A2-A1)</f>
        <v>0.125</v>
      </c>
      <c r="C21">
        <f>POWER(B2-B1,2)/POWER(A2-A1,2)</f>
        <v>1.5625E-2</v>
      </c>
      <c r="D21">
        <v>2</v>
      </c>
      <c r="E21">
        <f>POWER(B2,2)/POWER(A2,2)</f>
        <v>4.6224999999999996</v>
      </c>
    </row>
    <row r="22" spans="1:5" x14ac:dyDescent="0.3">
      <c r="A22">
        <v>4</v>
      </c>
      <c r="B22">
        <f>(B3-B2)/(A3-A2)</f>
        <v>9.0000000000000302E-2</v>
      </c>
      <c r="C22">
        <f>POWER(B3-B2,2)/POWER(A3-A2,2)</f>
        <v>8.1000000000000551E-3</v>
      </c>
      <c r="D22">
        <v>4</v>
      </c>
      <c r="E22">
        <f>POWER(B3,2)/POWER(A3,2)</f>
        <v>1.2544000000000002</v>
      </c>
    </row>
    <row r="23" spans="1:5" x14ac:dyDescent="0.3">
      <c r="A23">
        <v>6</v>
      </c>
      <c r="B23">
        <f t="shared" ref="B23:B33" si="0">(B4-B3)/(A4-A3)</f>
        <v>7.9999999999999627E-2</v>
      </c>
      <c r="C23">
        <f>POWER(B4-B3,2)/POWER(A4-A3,2)</f>
        <v>6.3999999999999405E-3</v>
      </c>
      <c r="D23">
        <v>6</v>
      </c>
      <c r="E23">
        <f t="shared" ref="E23:E33" si="1">POWER(B4,2)/POWER(A4,2)</f>
        <v>0.59804444444444438</v>
      </c>
    </row>
    <row r="24" spans="1:5" x14ac:dyDescent="0.3">
      <c r="A24">
        <v>8</v>
      </c>
      <c r="B24">
        <f t="shared" si="0"/>
        <v>7.5000000000000178E-2</v>
      </c>
      <c r="C24">
        <f>POWER(B5-B4,2)/POWER(A5-A4,2)</f>
        <v>5.6250000000000267E-3</v>
      </c>
      <c r="D24">
        <v>8</v>
      </c>
      <c r="E24">
        <f t="shared" si="1"/>
        <v>0.35850156249999998</v>
      </c>
    </row>
    <row r="25" spans="1:5" x14ac:dyDescent="0.3">
      <c r="A25">
        <v>10</v>
      </c>
      <c r="B25">
        <f t="shared" si="0"/>
        <v>6.4999999999999947E-2</v>
      </c>
      <c r="C25">
        <f>POWER(B6-B5,2)/POWER(A6-A5,2)</f>
        <v>4.2249999999999927E-3</v>
      </c>
      <c r="D25">
        <v>10</v>
      </c>
      <c r="E25">
        <f t="shared" si="1"/>
        <v>0.24206399999999997</v>
      </c>
    </row>
    <row r="26" spans="1:5" x14ac:dyDescent="0.3">
      <c r="A26">
        <v>12</v>
      </c>
      <c r="B26">
        <f t="shared" si="0"/>
        <v>6.4999999999999947E-2</v>
      </c>
      <c r="C26">
        <f>POWER(B7-B6,2)/POWER(A7-A6,2)</f>
        <v>4.2249999999999927E-3</v>
      </c>
      <c r="D26">
        <v>12</v>
      </c>
      <c r="E26">
        <f t="shared" si="1"/>
        <v>0.17710069444444443</v>
      </c>
    </row>
    <row r="27" spans="1:5" x14ac:dyDescent="0.3">
      <c r="A27">
        <v>14</v>
      </c>
      <c r="B27">
        <f t="shared" si="0"/>
        <v>7.0000000000000284E-2</v>
      </c>
      <c r="C27">
        <f>POWER(B8-B7,2)/POWER(A8-A7,2)</f>
        <v>4.9000000000000397E-3</v>
      </c>
      <c r="D27">
        <v>14</v>
      </c>
      <c r="E27">
        <f t="shared" si="1"/>
        <v>0.13742908163265308</v>
      </c>
    </row>
    <row r="28" spans="1:5" x14ac:dyDescent="0.3">
      <c r="A28">
        <v>16</v>
      </c>
      <c r="B28">
        <f t="shared" si="0"/>
        <v>6.999999999999984E-2</v>
      </c>
      <c r="C28">
        <f>POWER(B9-B8,2)/POWER(A9-A8,2)</f>
        <v>4.8999999999999773E-3</v>
      </c>
      <c r="D28">
        <v>16</v>
      </c>
      <c r="E28">
        <f t="shared" si="1"/>
        <v>0.110972265625</v>
      </c>
    </row>
    <row r="29" spans="1:5" x14ac:dyDescent="0.3">
      <c r="A29">
        <v>18</v>
      </c>
      <c r="B29">
        <f t="shared" si="0"/>
        <v>8.9999999999999858E-2</v>
      </c>
      <c r="C29">
        <f>POWER(B10-B9,2)/POWER(A10-A9,2)</f>
        <v>8.0999999999999753E-3</v>
      </c>
      <c r="D29">
        <v>18</v>
      </c>
      <c r="E29">
        <f t="shared" si="1"/>
        <v>9.3704012345679016E-2</v>
      </c>
    </row>
    <row r="30" spans="1:5" x14ac:dyDescent="0.3">
      <c r="A30">
        <v>20</v>
      </c>
      <c r="B30">
        <f t="shared" si="0"/>
        <v>0.10499999999999998</v>
      </c>
      <c r="C30">
        <f>POWER(B11-B10,2)/POWER(A11-A10,2)</f>
        <v>1.1024999999999997E-2</v>
      </c>
      <c r="D30">
        <v>20</v>
      </c>
      <c r="E30">
        <f t="shared" si="1"/>
        <v>8.1795999999999994E-2</v>
      </c>
    </row>
    <row r="31" spans="1:5" x14ac:dyDescent="0.3">
      <c r="A31">
        <v>22</v>
      </c>
      <c r="B31">
        <f t="shared" si="0"/>
        <v>0.14999999999999991</v>
      </c>
      <c r="C31">
        <f>POWER(B12-B11,2)/POWER(A12-A11,2)</f>
        <v>2.2499999999999975E-2</v>
      </c>
      <c r="D31">
        <v>22</v>
      </c>
      <c r="E31">
        <f t="shared" si="1"/>
        <v>7.4876859504132212E-2</v>
      </c>
    </row>
    <row r="32" spans="1:5" x14ac:dyDescent="0.3">
      <c r="A32">
        <v>24</v>
      </c>
      <c r="B32">
        <f t="shared" si="0"/>
        <v>0.30500000000000016</v>
      </c>
      <c r="C32">
        <f>POWER(B13-B12,2)/POWER(A13-A12,2)</f>
        <v>9.3025000000000094E-2</v>
      </c>
      <c r="D32">
        <v>24</v>
      </c>
      <c r="E32">
        <f t="shared" si="1"/>
        <v>7.6314062500000002E-2</v>
      </c>
    </row>
    <row r="33" spans="1:5" x14ac:dyDescent="0.3">
      <c r="A33">
        <v>24.5</v>
      </c>
      <c r="B33">
        <f t="shared" si="0"/>
        <v>0.88000000000000078</v>
      </c>
      <c r="C33">
        <f>POWER(B14-B13,2)/POWER(A14-A13,2)</f>
        <v>0.77440000000000142</v>
      </c>
      <c r="D33">
        <v>24.5</v>
      </c>
      <c r="E33">
        <f t="shared" si="1"/>
        <v>8.3273469387755109E-2</v>
      </c>
    </row>
    <row r="34" spans="1:5" x14ac:dyDescent="0.3">
      <c r="B34">
        <f>MAX(B21:B33)</f>
        <v>0.88000000000000078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5554-FD37-4D1A-ABA5-36838A31A056}">
  <dimension ref="A1:I37"/>
  <sheetViews>
    <sheetView topLeftCell="A10" workbookViewId="0">
      <selection activeCell="A25" sqref="A25"/>
    </sheetView>
  </sheetViews>
  <sheetFormatPr defaultRowHeight="16.2" x14ac:dyDescent="0.3"/>
  <sheetData>
    <row r="1" spans="1:9" x14ac:dyDescent="0.3">
      <c r="A1" t="s">
        <v>2</v>
      </c>
    </row>
    <row r="2" spans="1:9" ht="16.8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0.95140289230117536</v>
      </c>
    </row>
    <row r="5" spans="1:9" x14ac:dyDescent="0.3">
      <c r="A5" s="1" t="s">
        <v>5</v>
      </c>
      <c r="B5" s="1">
        <v>0.90516746347904187</v>
      </c>
    </row>
    <row r="6" spans="1:9" x14ac:dyDescent="0.3">
      <c r="A6" s="1" t="s">
        <v>6</v>
      </c>
      <c r="B6" s="1">
        <v>0.8965463237953184</v>
      </c>
    </row>
    <row r="7" spans="1:9" x14ac:dyDescent="0.3">
      <c r="A7" s="1" t="s">
        <v>7</v>
      </c>
      <c r="B7" s="1">
        <v>0.26564589594606292</v>
      </c>
    </row>
    <row r="8" spans="1:9" ht="16.8" thickBot="1" x14ac:dyDescent="0.35">
      <c r="A8" s="2" t="s">
        <v>8</v>
      </c>
      <c r="B8" s="2">
        <v>13</v>
      </c>
    </row>
    <row r="10" spans="1:9" ht="16.8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7.4091856068679185</v>
      </c>
      <c r="D12" s="1">
        <v>7.4091856068679185</v>
      </c>
      <c r="E12" s="1">
        <v>104.9939447319221</v>
      </c>
      <c r="F12" s="1">
        <v>5.79222531931941E-7</v>
      </c>
    </row>
    <row r="13" spans="1:9" x14ac:dyDescent="0.3">
      <c r="A13" s="1" t="s">
        <v>11</v>
      </c>
      <c r="B13" s="1">
        <v>11</v>
      </c>
      <c r="C13" s="1">
        <v>0.77624516236285124</v>
      </c>
      <c r="D13" s="1">
        <v>7.0567742032986477E-2</v>
      </c>
      <c r="E13" s="1"/>
      <c r="F13" s="1"/>
    </row>
    <row r="14" spans="1:9" ht="16.8" thickBot="1" x14ac:dyDescent="0.35">
      <c r="A14" s="2" t="s">
        <v>12</v>
      </c>
      <c r="B14" s="2">
        <v>12</v>
      </c>
      <c r="C14" s="2">
        <v>8.18543076923077</v>
      </c>
      <c r="D14" s="2"/>
      <c r="E14" s="2"/>
      <c r="F14" s="2"/>
    </row>
    <row r="15" spans="1:9" ht="16.8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3.9231436329380478</v>
      </c>
      <c r="C17" s="1">
        <v>0.15820477418622594</v>
      </c>
      <c r="D17" s="1">
        <v>24.797883964740777</v>
      </c>
      <c r="E17" s="1">
        <v>5.2648957096727786E-11</v>
      </c>
      <c r="F17" s="1">
        <v>3.5749372726985156</v>
      </c>
      <c r="G17" s="1">
        <v>4.27134999317758</v>
      </c>
      <c r="H17" s="1">
        <v>3.5749372726985156</v>
      </c>
      <c r="I17" s="1">
        <v>4.27134999317758</v>
      </c>
    </row>
    <row r="18" spans="1:9" ht="16.8" thickBot="1" x14ac:dyDescent="0.35">
      <c r="A18" s="2">
        <v>0</v>
      </c>
      <c r="B18" s="2">
        <v>0.10331929513465588</v>
      </c>
      <c r="C18" s="2">
        <v>1.0083221515840951E-2</v>
      </c>
      <c r="D18" s="2">
        <v>10.246655294871694</v>
      </c>
      <c r="E18" s="2">
        <v>5.79222531931941E-7</v>
      </c>
      <c r="F18" s="2">
        <v>8.1126274212373228E-2</v>
      </c>
      <c r="G18" s="2">
        <v>0.12551231605693852</v>
      </c>
      <c r="H18" s="2">
        <v>8.1126274212373228E-2</v>
      </c>
      <c r="I18" s="2">
        <v>0.12551231605693852</v>
      </c>
    </row>
    <row r="22" spans="1:9" x14ac:dyDescent="0.3">
      <c r="A22" t="s">
        <v>26</v>
      </c>
    </row>
    <row r="23" spans="1:9" ht="16.8" thickBot="1" x14ac:dyDescent="0.35"/>
    <row r="24" spans="1:9" x14ac:dyDescent="0.3">
      <c r="A24" s="3" t="s">
        <v>27</v>
      </c>
      <c r="B24" s="3" t="s">
        <v>28</v>
      </c>
      <c r="C24" s="3" t="s">
        <v>11</v>
      </c>
    </row>
    <row r="25" spans="1:9" x14ac:dyDescent="0.3">
      <c r="A25" s="1">
        <v>1</v>
      </c>
      <c r="B25" s="1">
        <v>4.1297822232073598</v>
      </c>
      <c r="C25" s="1">
        <v>0.17021777679264005</v>
      </c>
    </row>
    <row r="26" spans="1:9" x14ac:dyDescent="0.3">
      <c r="A26" s="1">
        <v>2</v>
      </c>
      <c r="B26" s="1">
        <v>4.3364208134766713</v>
      </c>
      <c r="C26" s="1">
        <v>0.14357918652332913</v>
      </c>
    </row>
    <row r="27" spans="1:9" x14ac:dyDescent="0.3">
      <c r="A27" s="1">
        <v>3</v>
      </c>
      <c r="B27" s="1">
        <v>4.5430594037459828</v>
      </c>
      <c r="C27" s="1">
        <v>9.6940596254016853E-2</v>
      </c>
    </row>
    <row r="28" spans="1:9" x14ac:dyDescent="0.3">
      <c r="A28" s="1">
        <v>4</v>
      </c>
      <c r="B28" s="1">
        <v>4.7496979940152944</v>
      </c>
      <c r="C28" s="1">
        <v>4.030200598470568E-2</v>
      </c>
    </row>
    <row r="29" spans="1:9" x14ac:dyDescent="0.3">
      <c r="A29" s="1">
        <v>5</v>
      </c>
      <c r="B29" s="1">
        <v>4.9563365842846068</v>
      </c>
      <c r="C29" s="1">
        <v>-3.6336584284606843E-2</v>
      </c>
    </row>
    <row r="30" spans="1:9" x14ac:dyDescent="0.3">
      <c r="A30" s="1">
        <v>6</v>
      </c>
      <c r="B30" s="1">
        <v>5.1629751745539183</v>
      </c>
      <c r="C30" s="1">
        <v>-0.11297517455391848</v>
      </c>
    </row>
    <row r="31" spans="1:9" x14ac:dyDescent="0.3">
      <c r="A31" s="1">
        <v>7</v>
      </c>
      <c r="B31" s="1">
        <v>5.3696137648232298</v>
      </c>
      <c r="C31" s="1">
        <v>-0.17961376482322944</v>
      </c>
    </row>
    <row r="32" spans="1:9" x14ac:dyDescent="0.3">
      <c r="A32" s="1">
        <v>8</v>
      </c>
      <c r="B32" s="1">
        <v>5.5762523550925422</v>
      </c>
      <c r="C32" s="1">
        <v>-0.24625235509254217</v>
      </c>
    </row>
    <row r="33" spans="1:3" x14ac:dyDescent="0.3">
      <c r="A33" s="1">
        <v>9</v>
      </c>
      <c r="B33" s="1">
        <v>5.7828909453618538</v>
      </c>
      <c r="C33" s="1">
        <v>-0.27289094536185399</v>
      </c>
    </row>
    <row r="34" spans="1:3" x14ac:dyDescent="0.3">
      <c r="A34" s="1">
        <v>10</v>
      </c>
      <c r="B34" s="1">
        <v>5.9895295356311653</v>
      </c>
      <c r="C34" s="1">
        <v>-0.26952953563116555</v>
      </c>
    </row>
    <row r="35" spans="1:3" x14ac:dyDescent="0.3">
      <c r="A35" s="1">
        <v>11</v>
      </c>
      <c r="B35" s="1">
        <v>6.1961681259004777</v>
      </c>
      <c r="C35" s="1">
        <v>-0.17616812590047815</v>
      </c>
    </row>
    <row r="36" spans="1:3" x14ac:dyDescent="0.3">
      <c r="A36" s="1">
        <v>12</v>
      </c>
      <c r="B36" s="1">
        <v>6.4028067161697884</v>
      </c>
      <c r="C36" s="1">
        <v>0.22719328383021153</v>
      </c>
    </row>
    <row r="37" spans="1:3" ht="16.8" thickBot="1" x14ac:dyDescent="0.35">
      <c r="A37" s="2">
        <v>13</v>
      </c>
      <c r="B37" s="2">
        <v>6.4544663637371169</v>
      </c>
      <c r="C37" s="2">
        <v>0.61553363626288338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2022-05-25T05:34:17Z</dcterms:created>
  <dcterms:modified xsi:type="dcterms:W3CDTF">2022-05-25T08:31:13Z</dcterms:modified>
</cp:coreProperties>
</file>