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Graduate\Computer-Aided VLSI System Design\HW\HW4\"/>
    </mc:Choice>
  </mc:AlternateContent>
  <xr:revisionPtr revIDLastSave="0" documentId="13_ncr:1_{87B569FD-655F-4413-8CBF-36898BBBD1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/>
  <c r="B15" i="1"/>
  <c r="B14" i="1"/>
  <c r="B16" i="1"/>
  <c r="B12" i="1"/>
  <c r="B11" i="1"/>
  <c r="B10" i="1"/>
  <c r="B8" i="1"/>
  <c r="B7" i="1"/>
  <c r="B9" i="1"/>
  <c r="B6" i="1"/>
  <c r="B5" i="1"/>
  <c r="B4" i="1"/>
  <c r="D3" i="1"/>
  <c r="B3" i="1" s="1"/>
  <c r="C2" i="1"/>
  <c r="B2" i="1" s="1"/>
</calcChain>
</file>

<file path=xl/sharedStrings.xml><?xml version="1.0" encoding="utf-8"?>
<sst xmlns="http://schemas.openxmlformats.org/spreadsheetml/2006/main" count="28" uniqueCount="28">
  <si>
    <t>Version</t>
    <phoneticPr fontId="1" type="noConversion"/>
  </si>
  <si>
    <t>CLK Period(ns)</t>
    <phoneticPr fontId="1" type="noConversion"/>
  </si>
  <si>
    <t>Time1(ns)</t>
    <phoneticPr fontId="1" type="noConversion"/>
  </si>
  <si>
    <t>Time2(ns)</t>
    <phoneticPr fontId="1" type="noConversion"/>
  </si>
  <si>
    <t>Time3(ns)</t>
    <phoneticPr fontId="1" type="noConversion"/>
  </si>
  <si>
    <t>Time4(ns)</t>
    <phoneticPr fontId="1" type="noConversion"/>
  </si>
  <si>
    <t>Time5(ns)</t>
    <phoneticPr fontId="1" type="noConversion"/>
  </si>
  <si>
    <t>Area(um^2)</t>
    <phoneticPr fontId="1" type="noConversion"/>
  </si>
  <si>
    <t>Performance(um^2*ns*mW)</t>
    <phoneticPr fontId="1" type="noConversion"/>
  </si>
  <si>
    <t>Modify</t>
    <phoneticPr fontId="1" type="noConversion"/>
  </si>
  <si>
    <t>Power1(W)</t>
    <phoneticPr fontId="1" type="noConversion"/>
  </si>
  <si>
    <t>Power2(W)</t>
    <phoneticPr fontId="1" type="noConversion"/>
  </si>
  <si>
    <t>Power3(W)</t>
    <phoneticPr fontId="1" type="noConversion"/>
  </si>
  <si>
    <t>Power4(W)</t>
    <phoneticPr fontId="1" type="noConversion"/>
  </si>
  <si>
    <t>Power5(W)</t>
    <phoneticPr fontId="1" type="noConversion"/>
  </si>
  <si>
    <r>
      <rPr>
        <sz val="11"/>
        <color theme="1"/>
        <rFont val="標楷體"/>
        <family val="4"/>
        <charset val="136"/>
      </rPr>
      <t>砍掉部分</t>
    </r>
    <r>
      <rPr>
        <sz val="11"/>
        <color theme="1"/>
        <rFont val="Times New Roman"/>
        <family val="1"/>
      </rPr>
      <t>reset</t>
    </r>
    <phoneticPr fontId="1" type="noConversion"/>
  </si>
  <si>
    <r>
      <rPr>
        <sz val="11"/>
        <color theme="1"/>
        <rFont val="標楷體"/>
        <family val="4"/>
        <charset val="136"/>
      </rPr>
      <t>砍掉</t>
    </r>
    <r>
      <rPr>
        <sz val="11"/>
        <color theme="1"/>
        <rFont val="Times New Roman"/>
        <family val="1"/>
      </rPr>
      <t>iot_out_r</t>
    </r>
    <r>
      <rPr>
        <sz val="11"/>
        <color theme="1"/>
        <rFont val="標楷體"/>
        <family val="4"/>
        <charset val="136"/>
      </rPr>
      <t>的</t>
    </r>
    <r>
      <rPr>
        <sz val="11"/>
        <color theme="1"/>
        <rFont val="Times New Roman"/>
        <family val="1"/>
      </rPr>
      <t>rst</t>
    </r>
    <phoneticPr fontId="1" type="noConversion"/>
  </si>
  <si>
    <t>3.0</t>
    <phoneticPr fontId="1" type="noConversion"/>
  </si>
  <si>
    <r>
      <rPr>
        <sz val="11"/>
        <color theme="1"/>
        <rFont val="標楷體"/>
        <family val="4"/>
        <charset val="136"/>
      </rPr>
      <t>由</t>
    </r>
    <r>
      <rPr>
        <sz val="11"/>
        <color theme="1"/>
        <rFont val="Times New Roman"/>
        <family val="1"/>
      </rPr>
      <t>3.0</t>
    </r>
    <r>
      <rPr>
        <sz val="11"/>
        <color theme="1"/>
        <rFont val="標楷體"/>
        <family val="4"/>
        <charset val="136"/>
      </rPr>
      <t>轉變而來</t>
    </r>
    <phoneticPr fontId="1" type="noConversion"/>
  </si>
  <si>
    <t>6.0</t>
    <phoneticPr fontId="1" type="noConversion"/>
  </si>
  <si>
    <t>6.1.1</t>
    <phoneticPr fontId="1" type="noConversion"/>
  </si>
  <si>
    <t>gated_nand</t>
    <phoneticPr fontId="1" type="noConversion"/>
  </si>
  <si>
    <t>finish_v0</t>
    <phoneticPr fontId="1" type="noConversion"/>
  </si>
  <si>
    <r>
      <t>gating fanout max. = 30</t>
    </r>
    <r>
      <rPr>
        <sz val="11"/>
        <color theme="1"/>
        <rFont val="新細明體"/>
        <family val="1"/>
        <charset val="136"/>
      </rPr>
      <t>、</t>
    </r>
    <r>
      <rPr>
        <sz val="11"/>
        <color theme="1"/>
        <rFont val="Times New Roman"/>
        <family val="1"/>
      </rPr>
      <t>finish_v2_1</t>
    </r>
    <phoneticPr fontId="1" type="noConversion"/>
  </si>
  <si>
    <r>
      <t>sub_key</t>
    </r>
    <r>
      <rPr>
        <sz val="11"/>
        <color theme="1"/>
        <rFont val="新細明體"/>
        <family val="1"/>
        <charset val="136"/>
      </rPr>
      <t>的</t>
    </r>
    <r>
      <rPr>
        <sz val="11"/>
        <color theme="1"/>
        <rFont val="Times New Roman"/>
        <family val="1"/>
      </rPr>
      <t>56</t>
    </r>
    <r>
      <rPr>
        <sz val="11"/>
        <color theme="1"/>
        <rFont val="新細明體"/>
        <family val="1"/>
        <charset val="136"/>
      </rPr>
      <t>個</t>
    </r>
    <r>
      <rPr>
        <sz val="11"/>
        <color theme="1"/>
        <rFont val="Times New Roman"/>
        <family val="1"/>
      </rPr>
      <t>reg</t>
    </r>
    <r>
      <rPr>
        <sz val="11"/>
        <color theme="1"/>
        <rFont val="新細明體"/>
        <family val="1"/>
        <charset val="136"/>
      </rPr>
      <t>沒有</t>
    </r>
    <r>
      <rPr>
        <sz val="11"/>
        <color theme="1"/>
        <rFont val="Times New Roman"/>
        <family val="1"/>
      </rPr>
      <t>clk gating</t>
    </r>
    <phoneticPr fontId="1" type="noConversion"/>
  </si>
  <si>
    <r>
      <rPr>
        <sz val="11"/>
        <color theme="1"/>
        <rFont val="新細明體"/>
        <family val="1"/>
        <charset val="136"/>
      </rPr>
      <t>更改</t>
    </r>
    <r>
      <rPr>
        <sz val="11"/>
        <color theme="1"/>
        <rFont val="Times New Roman"/>
        <family val="1"/>
      </rPr>
      <t>sub_key</t>
    </r>
    <r>
      <rPr>
        <sz val="11"/>
        <color theme="1"/>
        <rFont val="新細明體"/>
        <family val="1"/>
        <charset val="136"/>
      </rPr>
      <t>產生方式、</t>
    </r>
    <r>
      <rPr>
        <sz val="11"/>
        <color theme="1"/>
        <rFont val="Times New Roman"/>
        <family val="1"/>
      </rPr>
      <t>gating fanout max. = 60</t>
    </r>
    <r>
      <rPr>
        <sz val="11"/>
        <color theme="1"/>
        <rFont val="新細明體"/>
        <family val="1"/>
        <charset val="136"/>
      </rPr>
      <t>、</t>
    </r>
    <r>
      <rPr>
        <sz val="11"/>
        <color theme="1"/>
        <rFont val="Times New Roman"/>
        <family val="1"/>
      </rPr>
      <t>finish_v2</t>
    </r>
    <phoneticPr fontId="1" type="noConversion"/>
  </si>
  <si>
    <r>
      <t>gating fanout max. = 60</t>
    </r>
    <r>
      <rPr>
        <sz val="11"/>
        <color theme="1"/>
        <rFont val="新細明體"/>
        <family val="1"/>
        <charset val="136"/>
      </rPr>
      <t>、</t>
    </r>
    <r>
      <rPr>
        <sz val="11"/>
        <color theme="1"/>
        <rFont val="Times New Roman"/>
        <family val="1"/>
      </rPr>
      <t>finish_v1</t>
    </r>
    <phoneticPr fontId="1" type="noConversion"/>
  </si>
  <si>
    <r>
      <rPr>
        <sz val="11"/>
        <color theme="1"/>
        <rFont val="標楷體"/>
        <family val="4"/>
        <charset val="136"/>
      </rPr>
      <t>共用</t>
    </r>
    <r>
      <rPr>
        <sz val="11"/>
        <color theme="1"/>
        <rFont val="Times New Roman"/>
        <family val="1"/>
      </rPr>
      <t>F1~F5</t>
    </r>
    <r>
      <rPr>
        <sz val="11"/>
        <color theme="1"/>
        <rFont val="標楷體"/>
        <family val="4"/>
        <charset val="136"/>
      </rPr>
      <t>的</t>
    </r>
    <r>
      <rPr>
        <sz val="11"/>
        <color theme="1"/>
        <rFont val="Times New Roman"/>
        <family val="1"/>
      </rPr>
      <t>XOR</t>
    </r>
    <r>
      <rPr>
        <sz val="11"/>
        <color theme="1"/>
        <rFont val="標楷體"/>
        <family val="4"/>
        <charset val="136"/>
      </rPr>
      <t>，將</t>
    </r>
    <r>
      <rPr>
        <sz val="11"/>
        <color theme="1"/>
        <rFont val="Times New Roman"/>
        <family val="1"/>
      </rPr>
      <t>data register</t>
    </r>
    <r>
      <rPr>
        <sz val="11"/>
        <color theme="1"/>
        <rFont val="標楷體"/>
        <family val="4"/>
        <charset val="136"/>
      </rPr>
      <t>共用到剩下</t>
    </r>
    <r>
      <rPr>
        <sz val="11"/>
        <color theme="1"/>
        <rFont val="Times New Roman"/>
        <family val="1"/>
      </rPr>
      <t>2</t>
    </r>
    <r>
      <rPr>
        <sz val="11"/>
        <color theme="1"/>
        <rFont val="標楷體"/>
        <family val="4"/>
        <charset val="136"/>
      </rPr>
      <t xml:space="preserve">級
</t>
    </r>
    <r>
      <rPr>
        <sz val="11"/>
        <color theme="1"/>
        <rFont val="Times New Roman"/>
        <family val="1"/>
      </rPr>
      <t>clock gating</t>
    </r>
    <r>
      <rPr>
        <sz val="11"/>
        <color theme="1"/>
        <rFont val="標楷體"/>
        <family val="4"/>
        <charset val="136"/>
      </rPr>
      <t>的</t>
    </r>
    <r>
      <rPr>
        <sz val="11"/>
        <color theme="1"/>
        <rFont val="Times New Roman"/>
        <family val="1"/>
      </rPr>
      <t>max_fanout</t>
    </r>
    <r>
      <rPr>
        <sz val="11"/>
        <color theme="1"/>
        <rFont val="標楷體"/>
        <family val="4"/>
        <charset val="136"/>
      </rPr>
      <t>由</t>
    </r>
    <r>
      <rPr>
        <sz val="11"/>
        <color theme="1"/>
        <rFont val="Times New Roman"/>
        <family val="1"/>
      </rPr>
      <t>4</t>
    </r>
    <r>
      <rPr>
        <sz val="11"/>
        <color theme="1"/>
        <rFont val="標楷體"/>
        <family val="4"/>
        <charset val="136"/>
      </rPr>
      <t>改</t>
    </r>
    <r>
      <rPr>
        <sz val="11"/>
        <color theme="1"/>
        <rFont val="新細明體"/>
        <family val="4"/>
        <charset val="136"/>
      </rPr>
      <t>為</t>
    </r>
    <r>
      <rPr>
        <sz val="11"/>
        <color theme="1"/>
        <rFont val="Times New Roman"/>
        <family val="1"/>
      </rPr>
      <t>30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</si>
</sst>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  <font>
      <sz val="11"/>
      <color theme="1"/>
      <name val="標楷體"/>
      <family val="4"/>
      <charset val="136"/>
    </font>
    <font>
      <sz val="11"/>
      <color theme="1"/>
      <name val="新細明體"/>
      <family val="1"/>
      <charset val="136"/>
    </font>
    <font>
      <sz val="11"/>
      <color theme="1"/>
      <name val="Times New Roman"/>
      <family val="1"/>
      <charset val="136"/>
    </font>
    <font>
      <sz val="11"/>
      <color theme="1"/>
      <name val="新細明體"/>
      <family val="4"/>
      <charset val="136"/>
    </font>
    <font>
      <sz val="11"/>
      <color theme="1"/>
      <name val="Times New Roman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A16" sqref="A16:XFD16"/>
    </sheetView>
  </sheetViews>
  <sheetFormatPr defaultRowHeight="15" x14ac:dyDescent="0.25"/>
  <cols>
    <col min="1" max="1" width="9.140625" style="1"/>
    <col min="2" max="2" width="28" style="1" customWidth="1"/>
    <col min="3" max="3" width="15.5703125" style="1" customWidth="1"/>
    <col min="4" max="13" width="12.42578125" style="1" customWidth="1"/>
    <col min="14" max="14" width="16" style="1" customWidth="1"/>
    <col min="15" max="15" width="52.85546875" style="2" customWidth="1"/>
    <col min="16" max="16384" width="9.140625" style="2"/>
  </cols>
  <sheetData>
    <row r="1" spans="1:15" x14ac:dyDescent="0.25">
      <c r="A1" s="1" t="s">
        <v>0</v>
      </c>
      <c r="B1" s="1" t="s">
        <v>8</v>
      </c>
      <c r="C1" s="1" t="s">
        <v>7</v>
      </c>
      <c r="D1" s="1" t="s">
        <v>10</v>
      </c>
      <c r="E1" s="1" t="s">
        <v>2</v>
      </c>
      <c r="F1" s="1" t="s">
        <v>11</v>
      </c>
      <c r="G1" s="1" t="s">
        <v>3</v>
      </c>
      <c r="H1" s="1" t="s">
        <v>12</v>
      </c>
      <c r="I1" s="1" t="s">
        <v>4</v>
      </c>
      <c r="J1" s="1" t="s">
        <v>13</v>
      </c>
      <c r="K1" s="1" t="s">
        <v>5</v>
      </c>
      <c r="L1" s="1" t="s">
        <v>14</v>
      </c>
      <c r="M1" s="1" t="s">
        <v>6</v>
      </c>
      <c r="N1" s="1" t="s">
        <v>1</v>
      </c>
      <c r="O1" s="2" t="s">
        <v>9</v>
      </c>
    </row>
    <row r="2" spans="1:15" x14ac:dyDescent="0.25">
      <c r="A2" s="1">
        <v>1</v>
      </c>
      <c r="B2" s="3">
        <f>C2*(D2*E2+F2*G2+H2*I2+J2*K2+L2*M2)*10^3</f>
        <v>1374444062.0692492</v>
      </c>
      <c r="C2" s="4">
        <f>32243.809995</f>
        <v>32243.809995</v>
      </c>
      <c r="D2" s="4">
        <v>1.916E-3</v>
      </c>
      <c r="E2" s="4">
        <v>6376.5</v>
      </c>
      <c r="F2" s="4">
        <v>1.913E-3</v>
      </c>
      <c r="G2" s="4">
        <v>6376.5</v>
      </c>
      <c r="H2" s="4">
        <v>6.9729999999999998E-4</v>
      </c>
      <c r="I2" s="4">
        <v>6279</v>
      </c>
      <c r="J2" s="4">
        <v>1.09E-3</v>
      </c>
      <c r="K2" s="4">
        <v>6279</v>
      </c>
      <c r="L2" s="4">
        <v>1.1130000000000001E-3</v>
      </c>
      <c r="M2" s="4">
        <v>6279</v>
      </c>
      <c r="N2" s="4">
        <v>6.5</v>
      </c>
      <c r="O2" s="2" t="s">
        <v>22</v>
      </c>
    </row>
    <row r="3" spans="1:15" ht="31.5" x14ac:dyDescent="0.25">
      <c r="A3" s="1">
        <v>2</v>
      </c>
      <c r="B3" s="3">
        <f>C3*(D3*E3+F3*G3+H3*I3+J3*K3+L3*M3)*10^3</f>
        <v>1433187200.6102667</v>
      </c>
      <c r="C3" s="4">
        <v>30178.074224</v>
      </c>
      <c r="D3" s="4">
        <f>0.002374</f>
        <v>2.3739999999999998E-3</v>
      </c>
      <c r="E3" s="4">
        <v>5886</v>
      </c>
      <c r="F3" s="4">
        <v>2.3630000000000001E-3</v>
      </c>
      <c r="G3" s="4">
        <v>5886</v>
      </c>
      <c r="H3" s="4">
        <v>9.3919999999999995E-4</v>
      </c>
      <c r="I3" s="4">
        <v>5796</v>
      </c>
      <c r="J3" s="4">
        <v>1.1640000000000001E-3</v>
      </c>
      <c r="K3" s="4">
        <v>5796</v>
      </c>
      <c r="L3" s="4">
        <v>1.2800000000000001E-3</v>
      </c>
      <c r="M3" s="4">
        <v>5796</v>
      </c>
      <c r="N3" s="4">
        <v>6</v>
      </c>
      <c r="O3" s="9" t="s">
        <v>27</v>
      </c>
    </row>
    <row r="4" spans="1:15" s="5" customFormat="1" x14ac:dyDescent="0.25">
      <c r="A4" s="7" t="s">
        <v>17</v>
      </c>
      <c r="B4" s="3">
        <f t="shared" ref="B4:B14" si="0">C4*(D4*981+F4*981+H4*966+J4*966+L4*966)*N4*10^3</f>
        <v>1347410873.8720875</v>
      </c>
      <c r="C4" s="4">
        <v>29696.012695000001</v>
      </c>
      <c r="D4" s="4">
        <v>1.916E-3</v>
      </c>
      <c r="E4" s="4">
        <v>6867</v>
      </c>
      <c r="F4" s="4">
        <v>1.92E-3</v>
      </c>
      <c r="G4" s="4">
        <v>6867</v>
      </c>
      <c r="H4" s="4">
        <v>7.6579999999999997E-4</v>
      </c>
      <c r="I4" s="4">
        <v>6762</v>
      </c>
      <c r="J4" s="4">
        <v>9.8170000000000006E-4</v>
      </c>
      <c r="K4" s="4">
        <v>6762</v>
      </c>
      <c r="L4" s="3">
        <v>1.067E-3</v>
      </c>
      <c r="M4" s="4">
        <v>6762</v>
      </c>
      <c r="N4" s="4">
        <v>7</v>
      </c>
    </row>
    <row r="5" spans="1:15" s="5" customFormat="1" x14ac:dyDescent="0.25">
      <c r="A5" s="4">
        <v>3.1</v>
      </c>
      <c r="B5" s="3">
        <f t="shared" si="0"/>
        <v>1253703267.4271333</v>
      </c>
      <c r="C5" s="4">
        <v>29101.922658</v>
      </c>
      <c r="D5" s="4">
        <v>1.8060000000000001E-3</v>
      </c>
      <c r="E5" s="4">
        <v>6867</v>
      </c>
      <c r="F5" s="4">
        <v>1.817E-3</v>
      </c>
      <c r="G5" s="4">
        <v>6867</v>
      </c>
      <c r="H5" s="4">
        <v>7.0560000000000002E-4</v>
      </c>
      <c r="I5" s="4">
        <v>6762</v>
      </c>
      <c r="J5" s="4">
        <v>9.5799999999999998E-4</v>
      </c>
      <c r="K5" s="4">
        <v>6762</v>
      </c>
      <c r="L5" s="4">
        <v>1.0280000000000001E-3</v>
      </c>
      <c r="M5" s="4">
        <v>6762</v>
      </c>
      <c r="N5" s="4">
        <v>7</v>
      </c>
    </row>
    <row r="6" spans="1:15" s="5" customFormat="1" x14ac:dyDescent="0.25">
      <c r="A6" s="4">
        <v>3.2</v>
      </c>
      <c r="B6" s="3">
        <f t="shared" si="0"/>
        <v>1225177259.6033368</v>
      </c>
      <c r="C6" s="4">
        <v>28657.203888</v>
      </c>
      <c r="D6" s="4">
        <v>1.794E-3</v>
      </c>
      <c r="E6" s="4">
        <v>6867</v>
      </c>
      <c r="F6" s="4">
        <v>1.807E-3</v>
      </c>
      <c r="G6" s="4">
        <v>6867</v>
      </c>
      <c r="H6" s="4">
        <v>7.2320000000000001E-4</v>
      </c>
      <c r="I6" s="4">
        <v>6762</v>
      </c>
      <c r="J6" s="4">
        <v>9.1339999999999998E-4</v>
      </c>
      <c r="K6" s="4">
        <v>6762</v>
      </c>
      <c r="L6" s="4">
        <v>1.029E-3</v>
      </c>
      <c r="M6" s="4">
        <v>6762</v>
      </c>
      <c r="N6" s="4">
        <v>7</v>
      </c>
    </row>
    <row r="7" spans="1:15" s="5" customFormat="1" ht="15.75" x14ac:dyDescent="0.25">
      <c r="A7" s="4">
        <v>3.3</v>
      </c>
      <c r="B7" s="3">
        <f t="shared" si="0"/>
        <v>1158405085.0974181</v>
      </c>
      <c r="C7" s="4">
        <v>27857.728556999999</v>
      </c>
      <c r="D7" s="4">
        <v>1.7819999999999999E-3</v>
      </c>
      <c r="E7" s="4">
        <v>6867</v>
      </c>
      <c r="F7" s="4">
        <v>1.792E-3</v>
      </c>
      <c r="G7" s="4">
        <v>6867</v>
      </c>
      <c r="H7" s="4">
        <v>6.8789999999999997E-4</v>
      </c>
      <c r="I7" s="4">
        <v>6762</v>
      </c>
      <c r="J7" s="4">
        <v>8.7620000000000005E-4</v>
      </c>
      <c r="K7" s="4">
        <v>6762</v>
      </c>
      <c r="L7" s="4">
        <v>9.5589999999999998E-4</v>
      </c>
      <c r="M7" s="4">
        <v>6762</v>
      </c>
      <c r="N7" s="4">
        <v>7</v>
      </c>
      <c r="O7" s="6" t="s">
        <v>15</v>
      </c>
    </row>
    <row r="8" spans="1:15" s="5" customFormat="1" ht="15.75" x14ac:dyDescent="0.25">
      <c r="A8" s="4">
        <v>3.4</v>
      </c>
      <c r="B8" s="3">
        <f t="shared" si="0"/>
        <v>1078914472.4593804</v>
      </c>
      <c r="C8" s="4">
        <v>27401.128154999999</v>
      </c>
      <c r="D8" s="4">
        <v>1.6609999999999999E-3</v>
      </c>
      <c r="E8" s="4">
        <v>6867</v>
      </c>
      <c r="F8" s="4">
        <v>1.6720000000000001E-3</v>
      </c>
      <c r="G8" s="4">
        <v>6867</v>
      </c>
      <c r="H8" s="4">
        <v>6.7270000000000003E-4</v>
      </c>
      <c r="I8" s="4">
        <v>6762</v>
      </c>
      <c r="J8" s="4">
        <v>8.4639999999999997E-4</v>
      </c>
      <c r="K8" s="4">
        <v>6762</v>
      </c>
      <c r="L8" s="4">
        <v>9.1909999999999995E-4</v>
      </c>
      <c r="M8" s="4">
        <v>6762</v>
      </c>
      <c r="N8" s="4">
        <v>7</v>
      </c>
      <c r="O8" s="6" t="s">
        <v>16</v>
      </c>
    </row>
    <row r="9" spans="1:15" s="5" customFormat="1" ht="15.75" x14ac:dyDescent="0.25">
      <c r="A9" s="4">
        <v>4</v>
      </c>
      <c r="B9" s="3">
        <f t="shared" si="0"/>
        <v>1292786093.8358355</v>
      </c>
      <c r="C9" s="4">
        <v>28767.534941000002</v>
      </c>
      <c r="D9" s="4">
        <v>1.3420000000000001E-3</v>
      </c>
      <c r="E9" s="4">
        <v>9810</v>
      </c>
      <c r="F9" s="4">
        <v>1.3420000000000001E-3</v>
      </c>
      <c r="G9" s="4">
        <v>9810</v>
      </c>
      <c r="H9" s="4">
        <v>5.6840000000000005E-4</v>
      </c>
      <c r="I9" s="4">
        <v>9660</v>
      </c>
      <c r="J9" s="4">
        <v>6.4329999999999997E-4</v>
      </c>
      <c r="K9" s="4">
        <v>9660</v>
      </c>
      <c r="L9" s="4">
        <v>7.1469999999999997E-4</v>
      </c>
      <c r="M9" s="4">
        <v>9660</v>
      </c>
      <c r="N9" s="4">
        <v>10</v>
      </c>
      <c r="O9" s="6" t="s">
        <v>18</v>
      </c>
    </row>
    <row r="10" spans="1:15" s="5" customFormat="1" x14ac:dyDescent="0.25">
      <c r="A10" s="4">
        <v>5</v>
      </c>
      <c r="B10" s="3">
        <f t="shared" si="0"/>
        <v>962980826.58913136</v>
      </c>
      <c r="C10" s="4">
        <v>24284.702089999999</v>
      </c>
      <c r="D10" s="4">
        <v>8.028E-4</v>
      </c>
      <c r="E10" s="4">
        <v>13734</v>
      </c>
      <c r="F10" s="4">
        <v>8.0760000000000001E-4</v>
      </c>
      <c r="G10" s="4">
        <v>13734</v>
      </c>
      <c r="H10" s="5">
        <v>3.8279999999999998E-4</v>
      </c>
      <c r="I10" s="4">
        <v>13524</v>
      </c>
      <c r="J10" s="4">
        <v>4.1570000000000002E-4</v>
      </c>
      <c r="K10" s="4">
        <v>13524</v>
      </c>
      <c r="L10" s="4">
        <v>4.9819999999999997E-4</v>
      </c>
      <c r="M10" s="4">
        <v>13524</v>
      </c>
      <c r="N10" s="4">
        <v>14</v>
      </c>
    </row>
    <row r="11" spans="1:15" s="5" customFormat="1" ht="15.75" x14ac:dyDescent="0.25">
      <c r="A11" s="7" t="s">
        <v>19</v>
      </c>
      <c r="B11" s="3">
        <f t="shared" si="0"/>
        <v>961179447.56450367</v>
      </c>
      <c r="C11" s="4">
        <v>24220.200895000002</v>
      </c>
      <c r="D11" s="4">
        <v>7.0929999999999995E-4</v>
      </c>
      <c r="E11" s="4">
        <v>15696</v>
      </c>
      <c r="F11" s="4">
        <v>7.1480000000000003E-4</v>
      </c>
      <c r="G11" s="4">
        <v>15696</v>
      </c>
      <c r="H11" s="5">
        <v>3.28E-4</v>
      </c>
      <c r="I11" s="4">
        <v>15456</v>
      </c>
      <c r="J11" s="4">
        <v>3.5970000000000002E-4</v>
      </c>
      <c r="K11" s="4">
        <v>15456</v>
      </c>
      <c r="L11" s="4">
        <v>4.3370000000000003E-4</v>
      </c>
      <c r="M11" s="4">
        <v>15456</v>
      </c>
      <c r="N11" s="4">
        <v>16</v>
      </c>
      <c r="O11" s="2" t="s">
        <v>26</v>
      </c>
    </row>
    <row r="12" spans="1:15" ht="15.75" x14ac:dyDescent="0.25">
      <c r="A12" s="1">
        <v>6.1</v>
      </c>
      <c r="B12" s="3">
        <f t="shared" si="0"/>
        <v>813714053.66951025</v>
      </c>
      <c r="C12" s="1">
        <v>20747.320351999999</v>
      </c>
      <c r="D12" s="4">
        <v>7.4799999999999997E-4</v>
      </c>
      <c r="E12" s="4">
        <v>15696</v>
      </c>
      <c r="F12" s="4">
        <v>7.0350000000000002E-4</v>
      </c>
      <c r="G12" s="4">
        <v>15696</v>
      </c>
      <c r="H12" s="4">
        <v>3.1920000000000001E-4</v>
      </c>
      <c r="I12" s="4">
        <v>15456</v>
      </c>
      <c r="J12" s="4">
        <v>3.1690000000000001E-4</v>
      </c>
      <c r="K12" s="4">
        <v>15456</v>
      </c>
      <c r="L12" s="4">
        <v>4.2739999999999998E-4</v>
      </c>
      <c r="M12" s="4">
        <v>15456</v>
      </c>
      <c r="N12" s="4">
        <v>16</v>
      </c>
      <c r="O12" s="8" t="s">
        <v>25</v>
      </c>
    </row>
    <row r="13" spans="1:15" ht="15.75" x14ac:dyDescent="0.25">
      <c r="A13" s="1" t="s">
        <v>20</v>
      </c>
      <c r="B13" s="3">
        <f>C13*(D13*981+F13*981+H13*966+J13*966+L13*966)*N13*10^3</f>
        <v>807917569.35644269</v>
      </c>
      <c r="C13" s="4">
        <v>20767.689156</v>
      </c>
      <c r="D13" s="4">
        <v>7.2539999999999996E-4</v>
      </c>
      <c r="E13" s="4">
        <v>15696</v>
      </c>
      <c r="F13" s="4">
        <v>6.9729999999999998E-4</v>
      </c>
      <c r="G13" s="4">
        <v>15696</v>
      </c>
      <c r="H13" s="4">
        <v>3.2880000000000002E-4</v>
      </c>
      <c r="I13" s="4">
        <v>15456</v>
      </c>
      <c r="J13" s="4">
        <v>3.188E-4</v>
      </c>
      <c r="K13" s="4">
        <v>15456</v>
      </c>
      <c r="L13" s="4">
        <v>4.2460000000000002E-4</v>
      </c>
      <c r="M13" s="4">
        <v>15456</v>
      </c>
      <c r="N13" s="4">
        <v>16</v>
      </c>
      <c r="O13" s="2" t="s">
        <v>23</v>
      </c>
    </row>
    <row r="14" spans="1:15" ht="15.75" x14ac:dyDescent="0.25">
      <c r="A14" s="1">
        <v>6.2</v>
      </c>
      <c r="B14" s="3">
        <f t="shared" si="0"/>
        <v>853109975.68572569</v>
      </c>
      <c r="C14" s="4">
        <v>20046.294054000002</v>
      </c>
      <c r="D14" s="4">
        <v>7.4859999999999998E-4</v>
      </c>
      <c r="E14" s="4">
        <v>15696</v>
      </c>
      <c r="F14" s="4">
        <v>7.6020000000000005E-4</v>
      </c>
      <c r="G14" s="4">
        <v>15696</v>
      </c>
      <c r="H14" s="4">
        <v>3.8020000000000003E-4</v>
      </c>
      <c r="I14" s="4">
        <v>15456</v>
      </c>
      <c r="J14" s="4">
        <v>3.6620000000000001E-4</v>
      </c>
      <c r="K14" s="4">
        <v>15456</v>
      </c>
      <c r="L14" s="4">
        <v>4.7479999999999999E-4</v>
      </c>
      <c r="M14" s="4">
        <v>15456</v>
      </c>
      <c r="N14" s="4">
        <v>16</v>
      </c>
      <c r="O14" s="2" t="s">
        <v>24</v>
      </c>
    </row>
    <row r="15" spans="1:15" x14ac:dyDescent="0.25">
      <c r="B15" s="3">
        <f>C15*(D15*981+F15*981+H15*966+J15*966+L15*966)*N15*10^3</f>
        <v>793929016.06695867</v>
      </c>
      <c r="C15" s="4">
        <v>20962.890192999999</v>
      </c>
      <c r="D15" s="4">
        <v>6.9499999999999998E-4</v>
      </c>
      <c r="E15" s="4">
        <v>15696</v>
      </c>
      <c r="F15" s="4">
        <v>6.8829999999999998E-4</v>
      </c>
      <c r="G15" s="4">
        <v>15696</v>
      </c>
      <c r="H15" s="4">
        <v>3.2229999999999997E-4</v>
      </c>
      <c r="I15" s="4">
        <v>15456</v>
      </c>
      <c r="J15" s="4">
        <v>3.0079999999999999E-4</v>
      </c>
      <c r="K15" s="4">
        <v>15456</v>
      </c>
      <c r="L15" s="4">
        <v>4.2250000000000002E-4</v>
      </c>
      <c r="M15" s="4">
        <v>15456</v>
      </c>
      <c r="N15" s="4">
        <v>16</v>
      </c>
      <c r="O15" s="2" t="s">
        <v>21</v>
      </c>
    </row>
    <row r="16" spans="1:15" s="5" customFormat="1" x14ac:dyDescent="0.25">
      <c r="A16" s="4">
        <v>8</v>
      </c>
      <c r="B16" s="3">
        <f>C16*(D16*981+F16*981+H16*966+J16*966+L16*966)*N16*10^3</f>
        <v>968477872.86193037</v>
      </c>
      <c r="C16" s="4">
        <v>24218.503497000002</v>
      </c>
      <c r="D16" s="4">
        <v>6.3509999999999999E-4</v>
      </c>
      <c r="E16" s="4">
        <v>17658</v>
      </c>
      <c r="F16" s="4">
        <v>6.3449999999999997E-4</v>
      </c>
      <c r="G16" s="4">
        <v>17658</v>
      </c>
      <c r="H16" s="4">
        <v>2.9920000000000001E-4</v>
      </c>
      <c r="I16" s="4">
        <v>17388</v>
      </c>
      <c r="J16" s="4">
        <v>3.2180000000000002E-4</v>
      </c>
      <c r="K16" s="4">
        <v>17388</v>
      </c>
      <c r="L16" s="4">
        <v>3.8949999999999998E-4</v>
      </c>
      <c r="M16" s="4">
        <v>17388</v>
      </c>
      <c r="N16" s="4">
        <v>18</v>
      </c>
    </row>
    <row r="17" spans="2:14" x14ac:dyDescent="0.25">
      <c r="B17" s="3"/>
    </row>
    <row r="18" spans="2:14" x14ac:dyDescent="0.2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20" spans="2:14" x14ac:dyDescent="0.2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</sheetData>
  <phoneticPr fontId="1" type="noConversion"/>
  <pageMargins left="0.7" right="0.7" top="0.75" bottom="0.75" header="0.3" footer="0.3"/>
  <pageSetup paperSize="9" fitToWidth="0" fitToHeight="0" orientation="portrait" r:id="rId1"/>
  <ignoredErrors>
    <ignoredError sqref="B4" formula="1"/>
    <ignoredError sqref="A4 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K.T.</dc:creator>
  <cp:lastModifiedBy>user</cp:lastModifiedBy>
  <dcterms:created xsi:type="dcterms:W3CDTF">2015-06-05T18:19:34Z</dcterms:created>
  <dcterms:modified xsi:type="dcterms:W3CDTF">2023-11-21T16:19:18Z</dcterms:modified>
</cp:coreProperties>
</file>