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mulla\OneDrive - KTH\JZF clone\UNECE\Drin\Modeling\Phase 5 - Updated CC\Results_tables\scenarios\cc\gen\"/>
    </mc:Choice>
  </mc:AlternateContent>
  <bookViews>
    <workbookView xWindow="0" yWindow="0" windowWidth="19200" windowHeight="7050" activeTab="2"/>
  </bookViews>
  <sheets>
    <sheet name="cc_decadal_results_summary_all" sheetId="1" r:id="rId1"/>
    <sheet name="Sheet2" sheetId="3" r:id="rId2"/>
    <sheet name="Sheet3" sheetId="4" r:id="rId3"/>
  </sheets>
  <definedNames>
    <definedName name="_xlnm._FilterDatabase" localSheetId="0" hidden="1">cc_decadal_results_summary_all!$A$1:$N$25</definedName>
  </definedNames>
  <calcPr calcId="162913"/>
</workbook>
</file>

<file path=xl/calcChain.xml><?xml version="1.0" encoding="utf-8"?>
<calcChain xmlns="http://schemas.openxmlformats.org/spreadsheetml/2006/main">
  <c r="E21" i="1" l="1"/>
  <c r="F21" i="1"/>
  <c r="I21" i="1"/>
  <c r="L21" i="1"/>
  <c r="E22" i="1"/>
  <c r="F22" i="1"/>
  <c r="G22" i="1" s="1"/>
  <c r="H22" i="1" s="1"/>
  <c r="I22" i="1"/>
  <c r="J22" i="1" s="1"/>
  <c r="K22" i="1" s="1"/>
  <c r="L22" i="1"/>
  <c r="L20" i="1"/>
  <c r="I20" i="1"/>
  <c r="F20" i="1"/>
  <c r="G20" i="1" s="1"/>
  <c r="H20" i="1" s="1"/>
  <c r="E20" i="1"/>
  <c r="L13" i="1"/>
  <c r="L12" i="1"/>
  <c r="L11" i="1"/>
  <c r="I13" i="1"/>
  <c r="I12" i="1"/>
  <c r="I11" i="1"/>
  <c r="F13" i="1"/>
  <c r="F12" i="1"/>
  <c r="F11" i="1"/>
  <c r="E13" i="1"/>
  <c r="E12" i="1"/>
  <c r="E11" i="1"/>
  <c r="J20" i="1" l="1"/>
  <c r="K20" i="1" s="1"/>
  <c r="J12" i="1"/>
  <c r="K12" i="1" s="1"/>
  <c r="J11" i="1"/>
  <c r="K11" i="1" s="1"/>
  <c r="J21" i="1"/>
  <c r="K21" i="1" s="1"/>
  <c r="M11" i="1"/>
  <c r="N11" i="1" s="1"/>
  <c r="M21" i="1"/>
  <c r="N21" i="1" s="1"/>
  <c r="J13" i="1"/>
  <c r="K13" i="1" s="1"/>
  <c r="M12" i="1"/>
  <c r="N12" i="1" s="1"/>
  <c r="M20" i="1"/>
  <c r="N20" i="1" s="1"/>
  <c r="M22" i="1"/>
  <c r="N22" i="1" s="1"/>
  <c r="G21" i="1"/>
  <c r="H21" i="1" s="1"/>
  <c r="M13" i="1"/>
  <c r="N13" i="1" s="1"/>
  <c r="G12" i="1"/>
  <c r="H12" i="1" s="1"/>
  <c r="G11" i="1"/>
  <c r="H11" i="1" s="1"/>
  <c r="G13" i="1"/>
  <c r="H13" i="1" s="1"/>
</calcChain>
</file>

<file path=xl/sharedStrings.xml><?xml version="1.0" encoding="utf-8"?>
<sst xmlns="http://schemas.openxmlformats.org/spreadsheetml/2006/main" count="138" uniqueCount="36">
  <si>
    <t>country</t>
  </si>
  <si>
    <t>tech</t>
  </si>
  <si>
    <t>type</t>
  </si>
  <si>
    <t>years</t>
  </si>
  <si>
    <t>REF</t>
  </si>
  <si>
    <t>RCP26</t>
  </si>
  <si>
    <t>RCP26-REF</t>
  </si>
  <si>
    <t>RCP26%</t>
  </si>
  <si>
    <t>RCP45</t>
  </si>
  <si>
    <t>RCP45-REF</t>
  </si>
  <si>
    <t>RCP45%</t>
  </si>
  <si>
    <t>RCP85</t>
  </si>
  <si>
    <t>RCP85-REF</t>
  </si>
  <si>
    <t>RCP85%</t>
  </si>
  <si>
    <t>Albania</t>
  </si>
  <si>
    <t>Fierza</t>
  </si>
  <si>
    <t>hydro</t>
  </si>
  <si>
    <t>2021-2030</t>
  </si>
  <si>
    <t>2031-2040</t>
  </si>
  <si>
    <t>2041-2050</t>
  </si>
  <si>
    <t>Koman</t>
  </si>
  <si>
    <t>Vaudejas</t>
  </si>
  <si>
    <t>N.Macedonia</t>
  </si>
  <si>
    <t>Globocica</t>
  </si>
  <si>
    <t>Spilje</t>
  </si>
  <si>
    <t>all_albania</t>
  </si>
  <si>
    <t>all_NM</t>
  </si>
  <si>
    <t>Tot. Albania</t>
  </si>
  <si>
    <t>Tot. N.Macedonia</t>
  </si>
  <si>
    <t>Scenario/ HPP</t>
  </si>
  <si>
    <t>Total</t>
  </si>
  <si>
    <t>% Difference</t>
  </si>
  <si>
    <t>Generation (GWh)</t>
  </si>
  <si>
    <t>Generation (GWh) - REF scenario</t>
  </si>
  <si>
    <t>Diff. compare to REF (GWh)</t>
  </si>
  <si>
    <t xml:space="preserve">Vau i Dejës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</si>
</sst>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33" borderId="0" xfId="0" applyFill="1"/>
    <xf numFmtId="1" fontId="0" fillId="33" borderId="11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8" xfId="0" applyBorder="1"/>
    <xf numFmtId="164" fontId="0" fillId="0" borderId="18" xfId="1" applyNumberFormat="1" applyFont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0" fontId="0" fillId="34" borderId="0" xfId="0" applyFill="1"/>
    <xf numFmtId="1" fontId="0" fillId="34" borderId="11" xfId="0" applyNumberFormat="1" applyFill="1" applyBorder="1" applyAlignment="1">
      <alignment horizontal="center"/>
    </xf>
    <xf numFmtId="1" fontId="0" fillId="34" borderId="0" xfId="0" applyNumberFormat="1" applyFill="1" applyBorder="1" applyAlignment="1">
      <alignment horizontal="center"/>
    </xf>
    <xf numFmtId="1" fontId="0" fillId="34" borderId="12" xfId="0" applyNumberFormat="1" applyFill="1" applyBorder="1" applyAlignment="1">
      <alignment horizontal="center"/>
    </xf>
    <xf numFmtId="1" fontId="0" fillId="34" borderId="14" xfId="0" applyNumberFormat="1" applyFill="1" applyBorder="1" applyAlignment="1">
      <alignment horizontal="center"/>
    </xf>
    <xf numFmtId="0" fontId="16" fillId="0" borderId="15" xfId="0" applyFont="1" applyBorder="1"/>
    <xf numFmtId="0" fontId="16" fillId="0" borderId="16" xfId="0" applyFont="1" applyBorder="1"/>
    <xf numFmtId="164" fontId="16" fillId="0" borderId="20" xfId="1" applyNumberFormat="1" applyFont="1" applyBorder="1" applyAlignment="1">
      <alignment horizontal="center"/>
    </xf>
    <xf numFmtId="164" fontId="16" fillId="0" borderId="16" xfId="1" applyNumberFormat="1" applyFont="1" applyBorder="1" applyAlignment="1">
      <alignment horizontal="center"/>
    </xf>
    <xf numFmtId="1" fontId="16" fillId="33" borderId="16" xfId="0" applyNumberFormat="1" applyFont="1" applyFill="1" applyBorder="1" applyAlignment="1">
      <alignment horizontal="center"/>
    </xf>
    <xf numFmtId="1" fontId="16" fillId="34" borderId="16" xfId="0" applyNumberFormat="1" applyFont="1" applyFill="1" applyBorder="1" applyAlignment="1">
      <alignment horizontal="center"/>
    </xf>
    <xf numFmtId="1" fontId="16" fillId="34" borderId="17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0" xfId="0" applyFont="1" applyBorder="1"/>
    <xf numFmtId="164" fontId="1" fillId="0" borderId="19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" fontId="0" fillId="33" borderId="11" xfId="0" applyNumberFormat="1" applyFont="1" applyFill="1" applyBorder="1" applyAlignment="1">
      <alignment horizontal="center"/>
    </xf>
    <xf numFmtId="1" fontId="0" fillId="34" borderId="11" xfId="0" applyNumberFormat="1" applyFont="1" applyFill="1" applyBorder="1" applyAlignment="1">
      <alignment horizontal="center"/>
    </xf>
    <xf numFmtId="1" fontId="16" fillId="33" borderId="11" xfId="0" applyNumberFormat="1" applyFont="1" applyFill="1" applyBorder="1" applyAlignment="1">
      <alignment horizontal="center"/>
    </xf>
    <xf numFmtId="1" fontId="16" fillId="34" borderId="11" xfId="0" applyNumberFormat="1" applyFont="1" applyFill="1" applyBorder="1" applyAlignment="1">
      <alignment horizontal="center"/>
    </xf>
    <xf numFmtId="0" fontId="0" fillId="0" borderId="11" xfId="0" applyFont="1" applyBorder="1"/>
    <xf numFmtId="164" fontId="1" fillId="0" borderId="18" xfId="1" applyNumberFormat="1" applyFont="1" applyBorder="1" applyAlignment="1">
      <alignment horizontal="center"/>
    </xf>
    <xf numFmtId="164" fontId="1" fillId="0" borderId="11" xfId="1" applyNumberFormat="1" applyFont="1" applyBorder="1" applyAlignment="1">
      <alignment horizontal="center"/>
    </xf>
    <xf numFmtId="1" fontId="0" fillId="34" borderId="12" xfId="0" applyNumberFormat="1" applyFont="1" applyFill="1" applyBorder="1" applyAlignment="1">
      <alignment horizontal="center"/>
    </xf>
    <xf numFmtId="0" fontId="0" fillId="0" borderId="16" xfId="0" applyFont="1" applyBorder="1"/>
    <xf numFmtId="1" fontId="16" fillId="33" borderId="21" xfId="0" applyNumberFormat="1" applyFont="1" applyFill="1" applyBorder="1" applyAlignment="1">
      <alignment horizontal="center"/>
    </xf>
    <xf numFmtId="1" fontId="16" fillId="34" borderId="21" xfId="0" applyNumberFormat="1" applyFont="1" applyFill="1" applyBorder="1" applyAlignment="1">
      <alignment horizontal="center"/>
    </xf>
    <xf numFmtId="1" fontId="16" fillId="34" borderId="22" xfId="0" applyNumberFormat="1" applyFon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/>
    <xf numFmtId="164" fontId="16" fillId="0" borderId="0" xfId="0" applyNumberFormat="1" applyFont="1"/>
    <xf numFmtId="1" fontId="16" fillId="34" borderId="12" xfId="0" applyNumberFormat="1" applyFont="1" applyFill="1" applyBorder="1" applyAlignment="1">
      <alignment horizontal="center"/>
    </xf>
    <xf numFmtId="1" fontId="0" fillId="0" borderId="23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" fontId="16" fillId="0" borderId="54" xfId="0" applyNumberFormat="1" applyFont="1" applyBorder="1" applyAlignment="1">
      <alignment horizontal="center" vertical="center"/>
    </xf>
    <xf numFmtId="1" fontId="16" fillId="0" borderId="55" xfId="0" applyNumberFormat="1" applyFont="1" applyBorder="1" applyAlignment="1">
      <alignment horizontal="center" vertical="center"/>
    </xf>
    <xf numFmtId="1" fontId="16" fillId="0" borderId="53" xfId="0" applyNumberFormat="1" applyFont="1" applyBorder="1" applyAlignment="1">
      <alignment horizontal="center" vertical="center"/>
    </xf>
    <xf numFmtId="1" fontId="16" fillId="0" borderId="52" xfId="0" applyNumberFormat="1" applyFont="1" applyBorder="1" applyAlignment="1">
      <alignment horizontal="center" vertical="center"/>
    </xf>
    <xf numFmtId="0" fontId="16" fillId="0" borderId="24" xfId="0" applyFont="1" applyBorder="1" applyAlignment="1">
      <alignment horizontal="center" textRotation="90"/>
    </xf>
    <xf numFmtId="0" fontId="16" fillId="0" borderId="27" xfId="0" applyFont="1" applyBorder="1" applyAlignment="1">
      <alignment horizontal="center" textRotation="90"/>
    </xf>
    <xf numFmtId="0" fontId="16" fillId="0" borderId="29" xfId="0" applyFont="1" applyBorder="1" applyAlignment="1">
      <alignment horizontal="center" textRotation="90"/>
    </xf>
    <xf numFmtId="0" fontId="16" fillId="0" borderId="35" xfId="0" applyFont="1" applyBorder="1" applyAlignment="1">
      <alignment horizontal="center"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5"/>
  <sheetViews>
    <sheetView workbookViewId="0">
      <selection sqref="A1:N22"/>
    </sheetView>
  </sheetViews>
  <sheetFormatPr defaultRowHeight="14.5" x14ac:dyDescent="0.35"/>
  <cols>
    <col min="1" max="1" width="11.90625" bestFit="1" customWidth="1"/>
    <col min="2" max="2" width="8.90625" bestFit="1" customWidth="1"/>
    <col min="3" max="3" width="5.7265625" bestFit="1" customWidth="1"/>
    <col min="4" max="4" width="9.453125" bestFit="1" customWidth="1"/>
    <col min="5" max="6" width="9.08984375" bestFit="1" customWidth="1"/>
    <col min="7" max="7" width="10.1796875" customWidth="1"/>
    <col min="8" max="8" width="12.453125" bestFit="1" customWidth="1"/>
    <col min="9" max="9" width="9.08984375" bestFit="1" customWidth="1"/>
    <col min="10" max="10" width="9.6328125" bestFit="1" customWidth="1"/>
    <col min="11" max="11" width="12.453125" bestFit="1" customWidth="1"/>
    <col min="12" max="12" width="9.08984375" bestFit="1" customWidth="1"/>
    <col min="13" max="13" width="9.6328125" bestFit="1" customWidth="1"/>
    <col min="14" max="14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0" t="s">
        <v>4</v>
      </c>
      <c r="F1" t="s">
        <v>5</v>
      </c>
      <c r="G1" s="5" t="s">
        <v>6</v>
      </c>
      <c r="H1" s="13" t="s">
        <v>7</v>
      </c>
      <c r="I1" t="s">
        <v>8</v>
      </c>
      <c r="J1" s="5" t="s">
        <v>9</v>
      </c>
      <c r="K1" s="13" t="s">
        <v>10</v>
      </c>
      <c r="L1" t="s">
        <v>11</v>
      </c>
      <c r="M1" s="5" t="s">
        <v>12</v>
      </c>
      <c r="N1" s="13" t="s">
        <v>13</v>
      </c>
    </row>
    <row r="2" spans="1:14" hidden="1" x14ac:dyDescent="0.35">
      <c r="A2" s="2" t="s">
        <v>14</v>
      </c>
      <c r="B2" s="3" t="s">
        <v>15</v>
      </c>
      <c r="C2" s="3" t="s">
        <v>16</v>
      </c>
      <c r="D2" s="3" t="s">
        <v>17</v>
      </c>
      <c r="E2" s="11">
        <v>1773.1469999999999</v>
      </c>
      <c r="F2" s="8">
        <v>1610.2459999999901</v>
      </c>
      <c r="G2" s="6">
        <v>-162.90100000000001</v>
      </c>
      <c r="H2" s="14">
        <v>-9.1871119540568404</v>
      </c>
      <c r="I2" s="8">
        <v>1218.7929999999999</v>
      </c>
      <c r="J2" s="6">
        <v>-554.35400000000004</v>
      </c>
      <c r="K2" s="14">
        <v>-31.263848964581001</v>
      </c>
      <c r="L2" s="8">
        <v>1255.1299999999901</v>
      </c>
      <c r="M2" s="6">
        <v>-518.01700000000005</v>
      </c>
      <c r="N2" s="16">
        <v>-29.2145546872312</v>
      </c>
    </row>
    <row r="3" spans="1:14" hidden="1" x14ac:dyDescent="0.35">
      <c r="A3" s="4" t="s">
        <v>14</v>
      </c>
      <c r="B3" s="1" t="s">
        <v>15</v>
      </c>
      <c r="C3" s="1" t="s">
        <v>16</v>
      </c>
      <c r="D3" s="1" t="s">
        <v>18</v>
      </c>
      <c r="E3" s="12">
        <v>1847.92099999999</v>
      </c>
      <c r="F3" s="9">
        <v>1571.3910000000001</v>
      </c>
      <c r="G3" s="7">
        <v>-276.52999999999901</v>
      </c>
      <c r="H3" s="15">
        <v>-14.9643842999781</v>
      </c>
      <c r="I3" s="9">
        <v>1189.4449999999999</v>
      </c>
      <c r="J3" s="7">
        <v>-658.47599999999898</v>
      </c>
      <c r="K3" s="15">
        <v>-35.633341468601699</v>
      </c>
      <c r="L3" s="9">
        <v>1122.1469999999999</v>
      </c>
      <c r="M3" s="7">
        <v>-725.77399999999898</v>
      </c>
      <c r="N3" s="17">
        <v>-39.275163819232503</v>
      </c>
    </row>
    <row r="4" spans="1:14" s="25" customFormat="1" ht="15" thickBot="1" x14ac:dyDescent="0.4">
      <c r="A4" s="18" t="s">
        <v>14</v>
      </c>
      <c r="B4" s="19" t="s">
        <v>15</v>
      </c>
      <c r="C4" s="19" t="s">
        <v>16</v>
      </c>
      <c r="D4" s="19" t="s">
        <v>19</v>
      </c>
      <c r="E4" s="20">
        <v>1847.92099999999</v>
      </c>
      <c r="F4" s="21">
        <v>1571.3910000000001</v>
      </c>
      <c r="G4" s="22">
        <v>-276.52999999999901</v>
      </c>
      <c r="H4" s="23">
        <v>-14.9643842999781</v>
      </c>
      <c r="I4" s="21">
        <v>1189.4449999999999</v>
      </c>
      <c r="J4" s="22">
        <v>-658.47599999999898</v>
      </c>
      <c r="K4" s="23">
        <v>-35.633341468601699</v>
      </c>
      <c r="L4" s="21">
        <v>1122.1469999999999</v>
      </c>
      <c r="M4" s="22">
        <v>-725.77399999999898</v>
      </c>
      <c r="N4" s="24">
        <v>-39.275163819232503</v>
      </c>
    </row>
    <row r="5" spans="1:14" hidden="1" x14ac:dyDescent="0.35">
      <c r="A5" s="2" t="s">
        <v>14</v>
      </c>
      <c r="B5" s="3" t="s">
        <v>20</v>
      </c>
      <c r="C5" s="3" t="s">
        <v>16</v>
      </c>
      <c r="D5" s="3" t="s">
        <v>17</v>
      </c>
      <c r="E5" s="11">
        <v>2018.8889999999999</v>
      </c>
      <c r="F5" s="8">
        <v>1841.463</v>
      </c>
      <c r="G5" s="6">
        <v>-177.42599999999899</v>
      </c>
      <c r="H5" s="14">
        <v>-8.7882989109356409</v>
      </c>
      <c r="I5" s="8">
        <v>1476.6289999999999</v>
      </c>
      <c r="J5" s="6">
        <v>-542.25999999999897</v>
      </c>
      <c r="K5" s="14">
        <v>-26.8593270853424</v>
      </c>
      <c r="L5" s="8">
        <v>1416.6010000000001</v>
      </c>
      <c r="M5" s="6">
        <v>-602.28799999999899</v>
      </c>
      <c r="N5" s="16">
        <v>-29.8326455788307</v>
      </c>
    </row>
    <row r="6" spans="1:14" hidden="1" x14ac:dyDescent="0.35">
      <c r="A6" s="4" t="s">
        <v>14</v>
      </c>
      <c r="B6" s="1" t="s">
        <v>20</v>
      </c>
      <c r="C6" s="1" t="s">
        <v>16</v>
      </c>
      <c r="D6" s="1" t="s">
        <v>18</v>
      </c>
      <c r="E6" s="12">
        <v>2094.154</v>
      </c>
      <c r="F6" s="9">
        <v>1815.8140000000001</v>
      </c>
      <c r="G6" s="7">
        <v>-278.33999999999901</v>
      </c>
      <c r="H6" s="15">
        <v>-13.291286123179001</v>
      </c>
      <c r="I6" s="9">
        <v>1444.521</v>
      </c>
      <c r="J6" s="7">
        <v>-649.63300000000004</v>
      </c>
      <c r="K6" s="15">
        <v>-31.021262046630699</v>
      </c>
      <c r="L6" s="9">
        <v>1309.3330000000001</v>
      </c>
      <c r="M6" s="7">
        <v>-784.820999999999</v>
      </c>
      <c r="N6" s="17">
        <v>-37.4767567237175</v>
      </c>
    </row>
    <row r="7" spans="1:14" s="25" customFormat="1" ht="15" thickBot="1" x14ac:dyDescent="0.4">
      <c r="A7" s="18" t="s">
        <v>14</v>
      </c>
      <c r="B7" s="19" t="s">
        <v>20</v>
      </c>
      <c r="C7" s="19" t="s">
        <v>16</v>
      </c>
      <c r="D7" s="19" t="s">
        <v>19</v>
      </c>
      <c r="E7" s="20">
        <v>2094.154</v>
      </c>
      <c r="F7" s="21">
        <v>1815.8140000000001</v>
      </c>
      <c r="G7" s="22">
        <v>-278.33999999999901</v>
      </c>
      <c r="H7" s="23">
        <v>-13.291286123179001</v>
      </c>
      <c r="I7" s="21">
        <v>1444.521</v>
      </c>
      <c r="J7" s="22">
        <v>-649.63300000000004</v>
      </c>
      <c r="K7" s="23">
        <v>-31.021262046630699</v>
      </c>
      <c r="L7" s="21">
        <v>1309.3330000000001</v>
      </c>
      <c r="M7" s="22">
        <v>-784.820999999999</v>
      </c>
      <c r="N7" s="24">
        <v>-37.4767567237175</v>
      </c>
    </row>
    <row r="8" spans="1:14" hidden="1" x14ac:dyDescent="0.35">
      <c r="A8" s="2" t="s">
        <v>14</v>
      </c>
      <c r="B8" s="3" t="s">
        <v>21</v>
      </c>
      <c r="C8" s="3" t="s">
        <v>16</v>
      </c>
      <c r="D8" s="3" t="s">
        <v>17</v>
      </c>
      <c r="E8" s="11">
        <v>1138.6130000000001</v>
      </c>
      <c r="F8" s="8">
        <v>958.950999999999</v>
      </c>
      <c r="G8" s="6">
        <v>-179.66200000000001</v>
      </c>
      <c r="H8" s="14">
        <v>-15.779022371956</v>
      </c>
      <c r="I8" s="8">
        <v>748.45799999999997</v>
      </c>
      <c r="J8" s="6">
        <v>-390.15499999999997</v>
      </c>
      <c r="K8" s="14">
        <v>-34.265812879354002</v>
      </c>
      <c r="L8" s="8">
        <v>715.56500000000005</v>
      </c>
      <c r="M8" s="6">
        <v>-423.048</v>
      </c>
      <c r="N8" s="16">
        <v>-37.154678543104602</v>
      </c>
    </row>
    <row r="9" spans="1:14" hidden="1" x14ac:dyDescent="0.35">
      <c r="A9" s="4" t="s">
        <v>14</v>
      </c>
      <c r="B9" s="1" t="s">
        <v>21</v>
      </c>
      <c r="C9" s="1" t="s">
        <v>16</v>
      </c>
      <c r="D9" s="1" t="s">
        <v>18</v>
      </c>
      <c r="E9" s="12">
        <v>1174.482</v>
      </c>
      <c r="F9" s="9">
        <v>954.82799999999997</v>
      </c>
      <c r="G9" s="7">
        <v>-219.653999999999</v>
      </c>
      <c r="H9" s="15">
        <v>-18.702202332602699</v>
      </c>
      <c r="I9" s="9">
        <v>728.65300000000002</v>
      </c>
      <c r="J9" s="7">
        <v>-445.82899999999898</v>
      </c>
      <c r="K9" s="15">
        <v>-37.959628159477901</v>
      </c>
      <c r="L9" s="9">
        <v>656.72900000000004</v>
      </c>
      <c r="M9" s="7">
        <v>-517.75299999999902</v>
      </c>
      <c r="N9" s="17">
        <v>-44.083519372795799</v>
      </c>
    </row>
    <row r="10" spans="1:14" s="25" customFormat="1" ht="15" thickBot="1" x14ac:dyDescent="0.4">
      <c r="A10" s="18" t="s">
        <v>14</v>
      </c>
      <c r="B10" s="19" t="s">
        <v>21</v>
      </c>
      <c r="C10" s="19" t="s">
        <v>16</v>
      </c>
      <c r="D10" s="19" t="s">
        <v>19</v>
      </c>
      <c r="E10" s="20">
        <v>1174.482</v>
      </c>
      <c r="F10" s="21">
        <v>954.82799999999997</v>
      </c>
      <c r="G10" s="22">
        <v>-219.653999999999</v>
      </c>
      <c r="H10" s="23">
        <v>-18.702202332602699</v>
      </c>
      <c r="I10" s="21">
        <v>728.65300000000002</v>
      </c>
      <c r="J10" s="22">
        <v>-445.82899999999898</v>
      </c>
      <c r="K10" s="23">
        <v>-37.959628159477901</v>
      </c>
      <c r="L10" s="21">
        <v>656.72900000000004</v>
      </c>
      <c r="M10" s="22">
        <v>-517.75299999999902</v>
      </c>
      <c r="N10" s="24">
        <v>-44.083519372795799</v>
      </c>
    </row>
    <row r="11" spans="1:14" s="25" customFormat="1" ht="15" hidden="1" thickBot="1" x14ac:dyDescent="0.4">
      <c r="A11" s="2" t="s">
        <v>14</v>
      </c>
      <c r="B11" s="33" t="s">
        <v>25</v>
      </c>
      <c r="C11" s="3" t="s">
        <v>16</v>
      </c>
      <c r="D11" s="3" t="s">
        <v>17</v>
      </c>
      <c r="E11" s="34">
        <f t="shared" ref="E11:F13" si="0">E8+E5+E2</f>
        <v>4930.6489999999994</v>
      </c>
      <c r="F11" s="35">
        <f t="shared" si="0"/>
        <v>4410.6599999999889</v>
      </c>
      <c r="G11" s="29">
        <f>F11-E11</f>
        <v>-519.98900000001049</v>
      </c>
      <c r="H11" s="30">
        <f>(G11/E11)*100</f>
        <v>-10.546055904608309</v>
      </c>
      <c r="I11" s="35">
        <f>I8+I5+I2</f>
        <v>3443.88</v>
      </c>
      <c r="J11" s="29">
        <f>I11-E11</f>
        <v>-1486.7689999999993</v>
      </c>
      <c r="K11" s="30">
        <f>(J11/E11)*100</f>
        <v>-30.153616694272895</v>
      </c>
      <c r="L11" s="35">
        <f>L8+L5+L2</f>
        <v>3387.2959999999903</v>
      </c>
      <c r="M11" s="29">
        <f>L11-E11</f>
        <v>-1543.3530000000092</v>
      </c>
      <c r="N11" s="36">
        <f>(M11/E11)*100</f>
        <v>-31.301214099807336</v>
      </c>
    </row>
    <row r="12" spans="1:14" s="25" customFormat="1" ht="15" hidden="1" thickBot="1" x14ac:dyDescent="0.4">
      <c r="A12" s="4" t="s">
        <v>14</v>
      </c>
      <c r="B12" s="26" t="s">
        <v>25</v>
      </c>
      <c r="C12" s="1" t="s">
        <v>16</v>
      </c>
      <c r="D12" s="1" t="s">
        <v>18</v>
      </c>
      <c r="E12" s="27">
        <f t="shared" si="0"/>
        <v>5116.5569999999898</v>
      </c>
      <c r="F12" s="28">
        <f t="shared" si="0"/>
        <v>4342.0329999999994</v>
      </c>
      <c r="G12" s="29">
        <f>F12-E12</f>
        <v>-774.52399999999034</v>
      </c>
      <c r="H12" s="30">
        <f t="shared" ref="H12:H13" si="1">(G12/E12)*100</f>
        <v>-15.137601320575378</v>
      </c>
      <c r="I12" s="28">
        <f>I9+I6+I3</f>
        <v>3362.6189999999997</v>
      </c>
      <c r="J12" s="29">
        <f t="shared" ref="J12:J13" si="2">I12-E12</f>
        <v>-1753.9379999999901</v>
      </c>
      <c r="K12" s="30">
        <f t="shared" ref="K12:K13" si="3">(J12/E12)*100</f>
        <v>-34.279653290288636</v>
      </c>
      <c r="L12" s="28">
        <f>L9+L6+L3</f>
        <v>3088.2089999999998</v>
      </c>
      <c r="M12" s="29">
        <f t="shared" ref="M12" si="4">L12-E12</f>
        <v>-2028.34799999999</v>
      </c>
      <c r="N12" s="36">
        <f t="shared" ref="N12:N13" si="5">(M12/E12)*100</f>
        <v>-39.642830129714064</v>
      </c>
    </row>
    <row r="13" spans="1:14" s="25" customFormat="1" ht="15" thickBot="1" x14ac:dyDescent="0.4">
      <c r="A13" s="18" t="s">
        <v>14</v>
      </c>
      <c r="B13" s="37" t="s">
        <v>25</v>
      </c>
      <c r="C13" s="19" t="s">
        <v>16</v>
      </c>
      <c r="D13" s="19" t="s">
        <v>19</v>
      </c>
      <c r="E13" s="20">
        <f t="shared" si="0"/>
        <v>5116.5569999999898</v>
      </c>
      <c r="F13" s="21">
        <f t="shared" si="0"/>
        <v>4342.0329999999994</v>
      </c>
      <c r="G13" s="38">
        <f>F13-E13</f>
        <v>-774.52399999999034</v>
      </c>
      <c r="H13" s="39">
        <f t="shared" si="1"/>
        <v>-15.137601320575378</v>
      </c>
      <c r="I13" s="21">
        <f>I10+I7+I4</f>
        <v>3362.6189999999997</v>
      </c>
      <c r="J13" s="38">
        <f t="shared" si="2"/>
        <v>-1753.9379999999901</v>
      </c>
      <c r="K13" s="39">
        <f t="shared" si="3"/>
        <v>-34.279653290288636</v>
      </c>
      <c r="L13" s="21">
        <f>L10+L7+L4</f>
        <v>3088.2089999999998</v>
      </c>
      <c r="M13" s="38">
        <f>L13-E13</f>
        <v>-2028.34799999999</v>
      </c>
      <c r="N13" s="40">
        <f t="shared" si="5"/>
        <v>-39.642830129714064</v>
      </c>
    </row>
    <row r="14" spans="1:14" hidden="1" x14ac:dyDescent="0.35">
      <c r="A14" s="2" t="s">
        <v>22</v>
      </c>
      <c r="B14" s="3" t="s">
        <v>23</v>
      </c>
      <c r="C14" s="3" t="s">
        <v>16</v>
      </c>
      <c r="D14" s="3" t="s">
        <v>17</v>
      </c>
      <c r="E14" s="11">
        <v>126.242</v>
      </c>
      <c r="F14" s="8">
        <v>58.93</v>
      </c>
      <c r="G14" s="6">
        <v>-67.311999999999998</v>
      </c>
      <c r="H14" s="14">
        <v>-53.319814324868098</v>
      </c>
      <c r="I14" s="8">
        <v>54.77</v>
      </c>
      <c r="J14" s="6">
        <v>-71.471999999999994</v>
      </c>
      <c r="K14" s="14">
        <v>-56.615072638266199</v>
      </c>
      <c r="L14" s="8">
        <v>54.156999999999996</v>
      </c>
      <c r="M14" s="6">
        <v>-72.084999999999994</v>
      </c>
      <c r="N14" s="16">
        <v>-57.100647961851003</v>
      </c>
    </row>
    <row r="15" spans="1:14" hidden="1" x14ac:dyDescent="0.35">
      <c r="A15" s="4" t="s">
        <v>22</v>
      </c>
      <c r="B15" s="1" t="s">
        <v>23</v>
      </c>
      <c r="C15" s="1" t="s">
        <v>16</v>
      </c>
      <c r="D15" s="1" t="s">
        <v>18</v>
      </c>
      <c r="E15" s="12">
        <v>126.758</v>
      </c>
      <c r="F15" s="9">
        <v>62.222999999999999</v>
      </c>
      <c r="G15" s="7">
        <v>-64.534999999999997</v>
      </c>
      <c r="H15" s="15">
        <v>-50.9119739976963</v>
      </c>
      <c r="I15" s="9">
        <v>56.131999999999898</v>
      </c>
      <c r="J15" s="7">
        <v>-70.626000000000005</v>
      </c>
      <c r="K15" s="15">
        <v>-55.717193392132998</v>
      </c>
      <c r="L15" s="9">
        <v>52.728000000000002</v>
      </c>
      <c r="M15" s="7">
        <v>-74.029999999999902</v>
      </c>
      <c r="N15" s="17">
        <v>-58.402625475315098</v>
      </c>
    </row>
    <row r="16" spans="1:14" s="25" customFormat="1" ht="15" thickBot="1" x14ac:dyDescent="0.4">
      <c r="A16" s="18" t="s">
        <v>22</v>
      </c>
      <c r="B16" s="19" t="s">
        <v>23</v>
      </c>
      <c r="C16" s="19" t="s">
        <v>16</v>
      </c>
      <c r="D16" s="19" t="s">
        <v>19</v>
      </c>
      <c r="E16" s="20">
        <v>126.758</v>
      </c>
      <c r="F16" s="21">
        <v>62.222999999999999</v>
      </c>
      <c r="G16" s="22">
        <v>-64.534999999999997</v>
      </c>
      <c r="H16" s="23">
        <v>-50.9119739976963</v>
      </c>
      <c r="I16" s="21">
        <v>56.131999999999898</v>
      </c>
      <c r="J16" s="22">
        <v>-70.626000000000005</v>
      </c>
      <c r="K16" s="23">
        <v>-55.717193392132998</v>
      </c>
      <c r="L16" s="21">
        <v>52.728000000000002</v>
      </c>
      <c r="M16" s="22">
        <v>-74.029999999999902</v>
      </c>
      <c r="N16" s="24">
        <v>-58.402625475315098</v>
      </c>
    </row>
    <row r="17" spans="1:14" hidden="1" x14ac:dyDescent="0.35">
      <c r="A17" s="2" t="s">
        <v>22</v>
      </c>
      <c r="B17" s="3" t="s">
        <v>24</v>
      </c>
      <c r="C17" s="3" t="s">
        <v>16</v>
      </c>
      <c r="D17" s="3" t="s">
        <v>17</v>
      </c>
      <c r="E17" s="11">
        <v>315.74599999999998</v>
      </c>
      <c r="F17" s="8">
        <v>269.34399999999999</v>
      </c>
      <c r="G17" s="6">
        <v>-46.401999999999902</v>
      </c>
      <c r="H17" s="14">
        <v>-14.6959898145978</v>
      </c>
      <c r="I17" s="8">
        <v>226.761</v>
      </c>
      <c r="J17" s="6">
        <v>-88.9849999999999</v>
      </c>
      <c r="K17" s="14">
        <v>-28.182463119089299</v>
      </c>
      <c r="L17" s="8">
        <v>225.68199999999999</v>
      </c>
      <c r="M17" s="6">
        <v>-90.063999999999893</v>
      </c>
      <c r="N17" s="16">
        <v>-28.524193497304701</v>
      </c>
    </row>
    <row r="18" spans="1:14" hidden="1" x14ac:dyDescent="0.35">
      <c r="A18" s="4" t="s">
        <v>22</v>
      </c>
      <c r="B18" s="1" t="s">
        <v>24</v>
      </c>
      <c r="C18" s="1" t="s">
        <v>16</v>
      </c>
      <c r="D18" s="1" t="s">
        <v>18</v>
      </c>
      <c r="E18" s="12">
        <v>319</v>
      </c>
      <c r="F18" s="9">
        <v>280.85300000000001</v>
      </c>
      <c r="G18" s="7">
        <v>-38.146999999999899</v>
      </c>
      <c r="H18" s="15">
        <v>-11.9583072100313</v>
      </c>
      <c r="I18" s="9">
        <v>235.802999999999</v>
      </c>
      <c r="J18" s="7">
        <v>-83.197000000000003</v>
      </c>
      <c r="K18" s="15">
        <v>-26.080564263322799</v>
      </c>
      <c r="L18" s="9">
        <v>161.94300000000001</v>
      </c>
      <c r="M18" s="7">
        <v>-157.05699999999999</v>
      </c>
      <c r="N18" s="17">
        <v>-49.234169278996802</v>
      </c>
    </row>
    <row r="19" spans="1:14" s="25" customFormat="1" ht="15" thickBot="1" x14ac:dyDescent="0.4">
      <c r="A19" s="18" t="s">
        <v>22</v>
      </c>
      <c r="B19" s="19" t="s">
        <v>24</v>
      </c>
      <c r="C19" s="19" t="s">
        <v>16</v>
      </c>
      <c r="D19" s="19" t="s">
        <v>19</v>
      </c>
      <c r="E19" s="20">
        <v>319</v>
      </c>
      <c r="F19" s="21">
        <v>280.85300000000001</v>
      </c>
      <c r="G19" s="22">
        <v>-38.146999999999899</v>
      </c>
      <c r="H19" s="23">
        <v>-11.9583072100313</v>
      </c>
      <c r="I19" s="21">
        <v>235.802999999999</v>
      </c>
      <c r="J19" s="22">
        <v>-83.197000000000003</v>
      </c>
      <c r="K19" s="23">
        <v>-26.080564263322799</v>
      </c>
      <c r="L19" s="21">
        <v>161.94300000000001</v>
      </c>
      <c r="M19" s="22">
        <v>-157.05699999999999</v>
      </c>
      <c r="N19" s="24">
        <v>-49.234169278996802</v>
      </c>
    </row>
    <row r="20" spans="1:14" ht="15" hidden="1" thickBot="1" x14ac:dyDescent="0.4">
      <c r="B20" s="41" t="s">
        <v>26</v>
      </c>
      <c r="C20" s="3" t="s">
        <v>16</v>
      </c>
      <c r="D20" s="3" t="s">
        <v>17</v>
      </c>
      <c r="E20" s="42">
        <f>E17+E14</f>
        <v>441.988</v>
      </c>
      <c r="F20" s="42">
        <f>F17+F14</f>
        <v>328.274</v>
      </c>
      <c r="G20" s="29">
        <f>F20-E20</f>
        <v>-113.714</v>
      </c>
      <c r="H20" s="30">
        <f>(G20/E20)*100</f>
        <v>-25.727847814872799</v>
      </c>
      <c r="I20" s="42">
        <f>I17+I14</f>
        <v>281.53100000000001</v>
      </c>
      <c r="J20" s="29">
        <f>I20-E20</f>
        <v>-160.45699999999999</v>
      </c>
      <c r="K20" s="30">
        <f>(J20/E20)*100</f>
        <v>-36.303474302469752</v>
      </c>
      <c r="L20" s="42">
        <f>L17+L14</f>
        <v>279.839</v>
      </c>
      <c r="M20" s="29">
        <f>L20-E20</f>
        <v>-162.149</v>
      </c>
      <c r="N20" s="36">
        <f>(M20/E20)*100</f>
        <v>-36.686290125523769</v>
      </c>
    </row>
    <row r="21" spans="1:14" ht="15" hidden="1" thickBot="1" x14ac:dyDescent="0.4">
      <c r="C21" s="1" t="s">
        <v>16</v>
      </c>
      <c r="D21" s="1" t="s">
        <v>18</v>
      </c>
      <c r="E21" s="42">
        <f t="shared" ref="E21:F21" si="6">E18+E15</f>
        <v>445.75799999999998</v>
      </c>
      <c r="F21" s="42">
        <f t="shared" si="6"/>
        <v>343.07600000000002</v>
      </c>
      <c r="G21" s="29">
        <f t="shared" ref="G21:G22" si="7">F21-E21</f>
        <v>-102.68199999999996</v>
      </c>
      <c r="H21" s="30">
        <f t="shared" ref="H21:H22" si="8">(G21/E21)*100</f>
        <v>-23.03536896701797</v>
      </c>
      <c r="I21" s="42">
        <f t="shared" ref="I21:I22" si="9">I18+I15</f>
        <v>291.93499999999892</v>
      </c>
      <c r="J21" s="29">
        <f t="shared" ref="J21:J22" si="10">I21-E21</f>
        <v>-153.82300000000106</v>
      </c>
      <c r="K21" s="30">
        <f t="shared" ref="K21:K22" si="11">(J21/E21)*100</f>
        <v>-34.508186056111398</v>
      </c>
      <c r="L21" s="42">
        <f t="shared" ref="L21:L22" si="12">L18+L15</f>
        <v>214.67100000000002</v>
      </c>
      <c r="M21" s="29">
        <f t="shared" ref="M21:M22" si="13">L21-E21</f>
        <v>-231.08699999999996</v>
      </c>
      <c r="N21" s="36">
        <f t="shared" ref="N21:N22" si="14">(M21/E21)*100</f>
        <v>-51.841357866824588</v>
      </c>
    </row>
    <row r="22" spans="1:14" ht="15" thickBot="1" x14ac:dyDescent="0.4">
      <c r="C22" s="19" t="s">
        <v>16</v>
      </c>
      <c r="D22" s="19" t="s">
        <v>19</v>
      </c>
      <c r="E22" s="43">
        <f t="shared" ref="E22:F22" si="15">E19+E16</f>
        <v>445.75799999999998</v>
      </c>
      <c r="F22" s="43">
        <f t="shared" si="15"/>
        <v>343.07600000000002</v>
      </c>
      <c r="G22" s="31">
        <f t="shared" si="7"/>
        <v>-102.68199999999996</v>
      </c>
      <c r="H22" s="32">
        <f t="shared" si="8"/>
        <v>-23.03536896701797</v>
      </c>
      <c r="I22" s="43">
        <f t="shared" si="9"/>
        <v>291.93499999999892</v>
      </c>
      <c r="J22" s="31">
        <f t="shared" si="10"/>
        <v>-153.82300000000106</v>
      </c>
      <c r="K22" s="32">
        <f t="shared" si="11"/>
        <v>-34.508186056111398</v>
      </c>
      <c r="L22" s="43">
        <f t="shared" si="12"/>
        <v>214.67100000000002</v>
      </c>
      <c r="M22" s="31">
        <f t="shared" si="13"/>
        <v>-231.08699999999996</v>
      </c>
      <c r="N22" s="44">
        <f t="shared" si="14"/>
        <v>-51.841357866824588</v>
      </c>
    </row>
    <row r="23" spans="1:14" hidden="1" x14ac:dyDescent="0.35"/>
    <row r="24" spans="1:14" hidden="1" x14ac:dyDescent="0.35"/>
    <row r="25" spans="1:14" hidden="1" x14ac:dyDescent="0.35"/>
  </sheetData>
  <autoFilter ref="A1:N25">
    <filterColumn colId="3">
      <filters>
        <filter val="2041-205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8"/>
    </sheetView>
  </sheetViews>
  <sheetFormatPr defaultRowHeight="14.5" x14ac:dyDescent="0.35"/>
  <cols>
    <col min="1" max="1" width="11.90625" bestFit="1" customWidth="1"/>
    <col min="2" max="2" width="15.7265625" bestFit="1" customWidth="1"/>
  </cols>
  <sheetData>
    <row r="1" spans="1:12" ht="15" thickBot="1" x14ac:dyDescent="0.4">
      <c r="A1" s="56" t="s">
        <v>0</v>
      </c>
      <c r="B1" s="57" t="s">
        <v>1</v>
      </c>
      <c r="C1" s="62" t="s">
        <v>4</v>
      </c>
      <c r="D1" s="49" t="s">
        <v>5</v>
      </c>
      <c r="E1" s="50" t="s">
        <v>6</v>
      </c>
      <c r="F1" s="51" t="s">
        <v>7</v>
      </c>
      <c r="G1" s="49" t="s">
        <v>8</v>
      </c>
      <c r="H1" s="50" t="s">
        <v>9</v>
      </c>
      <c r="I1" s="51" t="s">
        <v>10</v>
      </c>
      <c r="J1" s="67" t="s">
        <v>11</v>
      </c>
      <c r="K1" s="50" t="s">
        <v>12</v>
      </c>
      <c r="L1" s="51" t="s">
        <v>13</v>
      </c>
    </row>
    <row r="2" spans="1:12" x14ac:dyDescent="0.35">
      <c r="A2" s="76" t="s">
        <v>14</v>
      </c>
      <c r="B2" s="58" t="s">
        <v>15</v>
      </c>
      <c r="C2" s="63">
        <v>1847.92099999999</v>
      </c>
      <c r="D2" s="72">
        <v>1571.3910000000001</v>
      </c>
      <c r="E2" s="54">
        <v>-276.52999999999901</v>
      </c>
      <c r="F2" s="55">
        <v>-14.9643842999781</v>
      </c>
      <c r="G2" s="72">
        <v>1189.4449999999999</v>
      </c>
      <c r="H2" s="54">
        <v>-658.47599999999898</v>
      </c>
      <c r="I2" s="55">
        <v>-35.633341468601699</v>
      </c>
      <c r="J2" s="68">
        <v>1122.1469999999999</v>
      </c>
      <c r="K2" s="54">
        <v>-725.77399999999898</v>
      </c>
      <c r="L2" s="55">
        <v>-39.275163819232503</v>
      </c>
    </row>
    <row r="3" spans="1:12" x14ac:dyDescent="0.35">
      <c r="A3" s="77"/>
      <c r="B3" s="59" t="s">
        <v>20</v>
      </c>
      <c r="C3" s="64">
        <v>2094.154</v>
      </c>
      <c r="D3" s="73">
        <v>1815.8140000000001</v>
      </c>
      <c r="E3" s="45">
        <v>-278.33999999999901</v>
      </c>
      <c r="F3" s="46">
        <v>-13.291286123179001</v>
      </c>
      <c r="G3" s="73">
        <v>1444.521</v>
      </c>
      <c r="H3" s="45">
        <v>-649.63300000000004</v>
      </c>
      <c r="I3" s="46">
        <v>-31.021262046630699</v>
      </c>
      <c r="J3" s="69">
        <v>1309.3330000000001</v>
      </c>
      <c r="K3" s="45">
        <v>-784.820999999999</v>
      </c>
      <c r="L3" s="46">
        <v>-37.4767567237175</v>
      </c>
    </row>
    <row r="4" spans="1:12" x14ac:dyDescent="0.35">
      <c r="A4" s="77"/>
      <c r="B4" s="59" t="s">
        <v>21</v>
      </c>
      <c r="C4" s="64">
        <v>1174.482</v>
      </c>
      <c r="D4" s="73">
        <v>954.82799999999997</v>
      </c>
      <c r="E4" s="45">
        <v>-219.653999999999</v>
      </c>
      <c r="F4" s="46">
        <v>-18.702202332602699</v>
      </c>
      <c r="G4" s="73">
        <v>728.65300000000002</v>
      </c>
      <c r="H4" s="45">
        <v>-445.82899999999898</v>
      </c>
      <c r="I4" s="46">
        <v>-37.959628159477901</v>
      </c>
      <c r="J4" s="69">
        <v>656.72900000000004</v>
      </c>
      <c r="K4" s="45">
        <v>-517.75299999999902</v>
      </c>
      <c r="L4" s="46">
        <v>-44.083519372795799</v>
      </c>
    </row>
    <row r="5" spans="1:12" ht="15" thickBot="1" x14ac:dyDescent="0.4">
      <c r="A5" s="78"/>
      <c r="B5" s="60" t="s">
        <v>27</v>
      </c>
      <c r="C5" s="65">
        <v>5116.5569999999898</v>
      </c>
      <c r="D5" s="74">
        <v>4342.0329999999994</v>
      </c>
      <c r="E5" s="47">
        <v>-774.52399999999034</v>
      </c>
      <c r="F5" s="48">
        <v>-15.137601320575378</v>
      </c>
      <c r="G5" s="74">
        <v>3362.6189999999997</v>
      </c>
      <c r="H5" s="47">
        <v>-1753.9379999999901</v>
      </c>
      <c r="I5" s="48">
        <v>-34.279653290288636</v>
      </c>
      <c r="J5" s="70">
        <v>3088.2089999999998</v>
      </c>
      <c r="K5" s="47">
        <v>-2028.34799999999</v>
      </c>
      <c r="L5" s="48">
        <v>-39.642830129714064</v>
      </c>
    </row>
    <row r="6" spans="1:12" x14ac:dyDescent="0.35">
      <c r="A6" s="79" t="s">
        <v>22</v>
      </c>
      <c r="B6" s="61" t="s">
        <v>23</v>
      </c>
      <c r="C6" s="66">
        <v>126.758</v>
      </c>
      <c r="D6" s="75">
        <v>62.222999999999999</v>
      </c>
      <c r="E6" s="52">
        <v>-64.534999999999997</v>
      </c>
      <c r="F6" s="53">
        <v>-50.9119739976963</v>
      </c>
      <c r="G6" s="75">
        <v>56.131999999999898</v>
      </c>
      <c r="H6" s="52">
        <v>-70.626000000000005</v>
      </c>
      <c r="I6" s="53">
        <v>-55.717193392132998</v>
      </c>
      <c r="J6" s="71">
        <v>52.728000000000002</v>
      </c>
      <c r="K6" s="52">
        <v>-74.029999999999902</v>
      </c>
      <c r="L6" s="53">
        <v>-58.402625475315098</v>
      </c>
    </row>
    <row r="7" spans="1:12" x14ac:dyDescent="0.35">
      <c r="A7" s="77"/>
      <c r="B7" s="59" t="s">
        <v>24</v>
      </c>
      <c r="C7" s="64">
        <v>319</v>
      </c>
      <c r="D7" s="73">
        <v>280.85300000000001</v>
      </c>
      <c r="E7" s="45">
        <v>-38.146999999999899</v>
      </c>
      <c r="F7" s="46">
        <v>-11.9583072100313</v>
      </c>
      <c r="G7" s="73">
        <v>235.802999999999</v>
      </c>
      <c r="H7" s="45">
        <v>-83.197000000000003</v>
      </c>
      <c r="I7" s="46">
        <v>-26.080564263322799</v>
      </c>
      <c r="J7" s="69">
        <v>161.94300000000001</v>
      </c>
      <c r="K7" s="45">
        <v>-157.05699999999999</v>
      </c>
      <c r="L7" s="46">
        <v>-49.234169278996802</v>
      </c>
    </row>
    <row r="8" spans="1:12" ht="15" thickBot="1" x14ac:dyDescent="0.4">
      <c r="A8" s="78"/>
      <c r="B8" s="60" t="s">
        <v>28</v>
      </c>
      <c r="C8" s="65">
        <v>445.75799999999998</v>
      </c>
      <c r="D8" s="74">
        <v>343.07600000000002</v>
      </c>
      <c r="E8" s="47">
        <v>-102.68199999999996</v>
      </c>
      <c r="F8" s="48">
        <v>-23.03536896701797</v>
      </c>
      <c r="G8" s="74">
        <v>291.93499999999892</v>
      </c>
      <c r="H8" s="47">
        <v>-153.82300000000106</v>
      </c>
      <c r="I8" s="48">
        <v>-34.508186056111398</v>
      </c>
      <c r="J8" s="70">
        <v>214.67100000000002</v>
      </c>
      <c r="K8" s="47">
        <v>-231.08699999999996</v>
      </c>
      <c r="L8" s="48">
        <v>-51.841357866824588</v>
      </c>
    </row>
  </sheetData>
  <mergeCells count="2">
    <mergeCell ref="A2:A5"/>
    <mergeCell ref="A6:A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15" sqref="F15"/>
    </sheetView>
  </sheetViews>
  <sheetFormatPr defaultRowHeight="14.5" x14ac:dyDescent="0.35"/>
  <cols>
    <col min="1" max="1" width="3.36328125" bestFit="1" customWidth="1"/>
    <col min="2" max="2" width="24" bestFit="1" customWidth="1"/>
    <col min="3" max="3" width="8.90625" bestFit="1" customWidth="1"/>
    <col min="5" max="5" width="9.08984375" customWidth="1"/>
    <col min="8" max="8" width="10.54296875" bestFit="1" customWidth="1"/>
    <col min="9" max="9" width="8.54296875" customWidth="1"/>
  </cols>
  <sheetData>
    <row r="1" spans="1:9" ht="15" thickBot="1" x14ac:dyDescent="0.4"/>
    <row r="2" spans="1:9" x14ac:dyDescent="0.35">
      <c r="A2" s="76" t="s">
        <v>0</v>
      </c>
      <c r="B2" s="81"/>
      <c r="C2" s="82" t="s">
        <v>22</v>
      </c>
      <c r="D2" s="80"/>
      <c r="E2" s="81"/>
      <c r="F2" s="76" t="s">
        <v>14</v>
      </c>
      <c r="G2" s="80"/>
      <c r="H2" s="80"/>
      <c r="I2" s="81"/>
    </row>
    <row r="3" spans="1:9" ht="15" thickBot="1" x14ac:dyDescent="0.4">
      <c r="A3" s="86" t="s">
        <v>29</v>
      </c>
      <c r="B3" s="87"/>
      <c r="C3" s="90" t="s">
        <v>23</v>
      </c>
      <c r="D3" s="91" t="s">
        <v>24</v>
      </c>
      <c r="E3" s="92" t="s">
        <v>30</v>
      </c>
      <c r="F3" s="93" t="s">
        <v>15</v>
      </c>
      <c r="G3" s="91" t="s">
        <v>20</v>
      </c>
      <c r="H3" s="91" t="s">
        <v>35</v>
      </c>
      <c r="I3" s="92" t="s">
        <v>30</v>
      </c>
    </row>
    <row r="4" spans="1:9" ht="15" thickBot="1" x14ac:dyDescent="0.4">
      <c r="A4" s="88" t="s">
        <v>33</v>
      </c>
      <c r="B4" s="89"/>
      <c r="C4" s="94">
        <v>126.758</v>
      </c>
      <c r="D4" s="95">
        <v>319</v>
      </c>
      <c r="E4" s="96">
        <v>445.75799999999998</v>
      </c>
      <c r="F4" s="97">
        <v>1847.92099999999</v>
      </c>
      <c r="G4" s="95">
        <v>2094.154</v>
      </c>
      <c r="H4" s="95">
        <v>1174.482</v>
      </c>
      <c r="I4" s="96">
        <v>5116.5569999999898</v>
      </c>
    </row>
    <row r="5" spans="1:9" x14ac:dyDescent="0.35">
      <c r="A5" s="98" t="s">
        <v>5</v>
      </c>
      <c r="B5" s="85" t="s">
        <v>32</v>
      </c>
      <c r="C5" s="68">
        <v>62.222999999999999</v>
      </c>
      <c r="D5" s="54">
        <v>280.85300000000001</v>
      </c>
      <c r="E5" s="55">
        <v>343.07600000000002</v>
      </c>
      <c r="F5" s="72">
        <v>1571.3910000000001</v>
      </c>
      <c r="G5" s="54">
        <v>1815.8140000000001</v>
      </c>
      <c r="H5" s="54">
        <v>954.82799999999997</v>
      </c>
      <c r="I5" s="55">
        <v>4342.0329999999994</v>
      </c>
    </row>
    <row r="6" spans="1:9" x14ac:dyDescent="0.35">
      <c r="A6" s="99"/>
      <c r="B6" s="83" t="s">
        <v>34</v>
      </c>
      <c r="C6" s="69">
        <v>-64.534999999999997</v>
      </c>
      <c r="D6" s="45">
        <v>-38.146999999999899</v>
      </c>
      <c r="E6" s="46">
        <v>-102.68199999999996</v>
      </c>
      <c r="F6" s="73">
        <v>-276.52999999999901</v>
      </c>
      <c r="G6" s="45">
        <v>-278.33999999999901</v>
      </c>
      <c r="H6" s="45">
        <v>-219.653999999999</v>
      </c>
      <c r="I6" s="46">
        <v>-774.52399999999034</v>
      </c>
    </row>
    <row r="7" spans="1:9" ht="15" thickBot="1" x14ac:dyDescent="0.4">
      <c r="A7" s="100"/>
      <c r="B7" s="84" t="s">
        <v>31</v>
      </c>
      <c r="C7" s="70">
        <v>-50.9119739976963</v>
      </c>
      <c r="D7" s="47">
        <v>-11.9583072100313</v>
      </c>
      <c r="E7" s="48">
        <v>-23.03536896701797</v>
      </c>
      <c r="F7" s="74">
        <v>-14.9643842999781</v>
      </c>
      <c r="G7" s="47">
        <v>-13.291286123179001</v>
      </c>
      <c r="H7" s="47">
        <v>-18.702202332602699</v>
      </c>
      <c r="I7" s="48">
        <v>-15.137601320575378</v>
      </c>
    </row>
    <row r="8" spans="1:9" x14ac:dyDescent="0.35">
      <c r="A8" s="98" t="s">
        <v>8</v>
      </c>
      <c r="B8" s="85" t="s">
        <v>32</v>
      </c>
      <c r="C8" s="68">
        <v>56.131999999999898</v>
      </c>
      <c r="D8" s="54">
        <v>235.802999999999</v>
      </c>
      <c r="E8" s="55">
        <v>291.93499999999892</v>
      </c>
      <c r="F8" s="72">
        <v>1189.4449999999999</v>
      </c>
      <c r="G8" s="54">
        <v>1444.521</v>
      </c>
      <c r="H8" s="54">
        <v>728.65300000000002</v>
      </c>
      <c r="I8" s="55">
        <v>3362.6189999999997</v>
      </c>
    </row>
    <row r="9" spans="1:9" x14ac:dyDescent="0.35">
      <c r="A9" s="99"/>
      <c r="B9" s="83" t="s">
        <v>34</v>
      </c>
      <c r="C9" s="69">
        <v>-70.626000000000005</v>
      </c>
      <c r="D9" s="45">
        <v>-83.197000000000003</v>
      </c>
      <c r="E9" s="46">
        <v>-153.82300000000106</v>
      </c>
      <c r="F9" s="73">
        <v>-658.47599999999898</v>
      </c>
      <c r="G9" s="45">
        <v>-649.63300000000004</v>
      </c>
      <c r="H9" s="45">
        <v>-445.82899999999898</v>
      </c>
      <c r="I9" s="46">
        <v>-1753.9379999999901</v>
      </c>
    </row>
    <row r="10" spans="1:9" ht="15" thickBot="1" x14ac:dyDescent="0.4">
      <c r="A10" s="100"/>
      <c r="B10" s="84" t="s">
        <v>31</v>
      </c>
      <c r="C10" s="70">
        <v>-55.717193392132998</v>
      </c>
      <c r="D10" s="47">
        <v>-26.080564263322799</v>
      </c>
      <c r="E10" s="48">
        <v>-34.508186056111398</v>
      </c>
      <c r="F10" s="74">
        <v>-35.633341468601699</v>
      </c>
      <c r="G10" s="47">
        <v>-31.021262046630699</v>
      </c>
      <c r="H10" s="47">
        <v>-37.959628159477901</v>
      </c>
      <c r="I10" s="48">
        <v>-34.279653290288636</v>
      </c>
    </row>
    <row r="11" spans="1:9" x14ac:dyDescent="0.35">
      <c r="A11" s="101" t="s">
        <v>11</v>
      </c>
      <c r="B11" s="85" t="s">
        <v>32</v>
      </c>
      <c r="C11" s="71">
        <v>52.728000000000002</v>
      </c>
      <c r="D11" s="52">
        <v>161.94300000000001</v>
      </c>
      <c r="E11" s="53">
        <v>214.67100000000002</v>
      </c>
      <c r="F11" s="75">
        <v>1122.1469999999999</v>
      </c>
      <c r="G11" s="52">
        <v>1309.3330000000001</v>
      </c>
      <c r="H11" s="52">
        <v>656.72900000000004</v>
      </c>
      <c r="I11" s="53">
        <v>3088.2089999999998</v>
      </c>
    </row>
    <row r="12" spans="1:9" x14ac:dyDescent="0.35">
      <c r="A12" s="99"/>
      <c r="B12" s="83" t="s">
        <v>34</v>
      </c>
      <c r="C12" s="69">
        <v>-74.029999999999902</v>
      </c>
      <c r="D12" s="45">
        <v>-157.05699999999999</v>
      </c>
      <c r="E12" s="46">
        <v>-231.08699999999996</v>
      </c>
      <c r="F12" s="73">
        <v>-725.77399999999898</v>
      </c>
      <c r="G12" s="45">
        <v>-784.820999999999</v>
      </c>
      <c r="H12" s="45">
        <v>-517.75299999999902</v>
      </c>
      <c r="I12" s="46">
        <v>-2028.34799999999</v>
      </c>
    </row>
    <row r="13" spans="1:9" ht="15" thickBot="1" x14ac:dyDescent="0.4">
      <c r="A13" s="100"/>
      <c r="B13" s="84" t="s">
        <v>31</v>
      </c>
      <c r="C13" s="70">
        <v>-58.402625475315098</v>
      </c>
      <c r="D13" s="47">
        <v>-49.234169278996802</v>
      </c>
      <c r="E13" s="48">
        <v>-51.841357866824588</v>
      </c>
      <c r="F13" s="74">
        <v>-39.275163819232503</v>
      </c>
      <c r="G13" s="47">
        <v>-37.4767567237175</v>
      </c>
      <c r="H13" s="47">
        <v>-44.083519372795799</v>
      </c>
      <c r="I13" s="48">
        <v>-39.642830129714064</v>
      </c>
    </row>
  </sheetData>
  <mergeCells count="8">
    <mergeCell ref="F2:I2"/>
    <mergeCell ref="C2:E2"/>
    <mergeCell ref="A5:A7"/>
    <mergeCell ref="A8:A10"/>
    <mergeCell ref="A11:A13"/>
    <mergeCell ref="A4:B4"/>
    <mergeCell ref="A3:B3"/>
    <mergeCell ref="A2:B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2B7371D8E4D845AB2141135A9D5464" ma:contentTypeVersion="10" ma:contentTypeDescription="Skapa ett nytt dokument." ma:contentTypeScope="" ma:versionID="25ab5a4a6f8ab313391a37b6be19b976">
  <xsd:schema xmlns:xsd="http://www.w3.org/2001/XMLSchema" xmlns:xs="http://www.w3.org/2001/XMLSchema" xmlns:p="http://schemas.microsoft.com/office/2006/metadata/properties" xmlns:ns3="2a4c2698-1ad2-4419-a691-7293414a1206" targetNamespace="http://schemas.microsoft.com/office/2006/metadata/properties" ma:root="true" ma:fieldsID="b318cb0f9ef62e5519f9854837e571c1" ns3:_="">
    <xsd:import namespace="2a4c2698-1ad2-4419-a691-7293414a12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c2698-1ad2-4419-a691-7293414a1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F5090F-5DD7-4B0C-B98C-87B99A1BC98C}">
  <ds:schemaRefs>
    <ds:schemaRef ds:uri="http://purl.org/dc/elements/1.1/"/>
    <ds:schemaRef ds:uri="http://schemas.microsoft.com/office/2006/metadata/properties"/>
    <ds:schemaRef ds:uri="2a4c2698-1ad2-4419-a691-7293414a120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B140FA-92A8-4F41-BC7C-FD6F8A6421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EB1A40-3EC9-41E7-9014-316BF8AD1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4c2698-1ad2-4419-a691-7293414a1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cc_decadal_results_summary_all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2022-02-18T16:08:57Z</dcterms:created>
  <dcterms:modified xsi:type="dcterms:W3CDTF">2022-05-17T09:57:23Z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0x010100A82B7371D8E4D845AB2141135A9D5464</vt:lpwstr>
  </property>
</Properties>
</file>