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.kth.se\dfs\home\a\l\almulla\appdata\xp.V2\Documents\scripts\Drin\Data\hydrological_data\"/>
    </mc:Choice>
  </mc:AlternateContent>
  <bookViews>
    <workbookView xWindow="0" yWindow="0" windowWidth="28800" windowHeight="13670" activeTab="4"/>
  </bookViews>
  <sheets>
    <sheet name="info" sheetId="4" r:id="rId1"/>
    <sheet name="monthly" sheetId="2" r:id="rId2"/>
    <sheet name="old_weekly" sheetId="1" r:id="rId3"/>
    <sheet name="weekly" sheetId="6" r:id="rId4"/>
    <sheet name="updated data" sheetId="5" r:id="rId5"/>
    <sheet name="Sheet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5" l="1"/>
  <c r="C32" i="5"/>
  <c r="C33" i="5"/>
  <c r="C31" i="5"/>
  <c r="D12" i="5" l="1"/>
  <c r="K2" i="1"/>
  <c r="D14" i="2" l="1"/>
  <c r="D13" i="2"/>
  <c r="D12" i="2"/>
  <c r="D11" i="2"/>
  <c r="D10" i="2"/>
  <c r="D9" i="2"/>
  <c r="D8" i="2"/>
  <c r="D7" i="2"/>
  <c r="D6" i="2"/>
  <c r="D5" i="2"/>
  <c r="D4" i="2"/>
  <c r="D3" i="2"/>
  <c r="J5" i="2"/>
  <c r="K5" i="2"/>
  <c r="L5" i="2"/>
  <c r="M5" i="2"/>
  <c r="N5" i="2" l="1"/>
  <c r="O5" i="2"/>
  <c r="P5" i="2"/>
  <c r="Q5" i="2"/>
  <c r="R5" i="2"/>
  <c r="S5" i="2"/>
  <c r="T5" i="2"/>
  <c r="U5" i="2"/>
</calcChain>
</file>

<file path=xl/sharedStrings.xml><?xml version="1.0" encoding="utf-8"?>
<sst xmlns="http://schemas.openxmlformats.org/spreadsheetml/2006/main" count="103" uniqueCount="67">
  <si>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</si>
  <si>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</si>
  <si>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</si>
  <si>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</si>
  <si>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</si>
  <si>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</si>
  <si>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</si>
  <si>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</si>
  <si>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</si>
  <si>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</si>
  <si>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</si>
  <si>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</si>
  <si>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</si>
  <si>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</si>
  <si>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</t>
  </si>
  <si>
    <t>weekly</t>
  </si>
  <si>
    <t>current and proposed operational rules based on model outputs</t>
  </si>
  <si>
    <t xml:space="preserve">distributing the monthly data to weekly timeslices. </t>
  </si>
  <si>
    <t>HPP Net head</t>
  </si>
  <si>
    <t>Net Head change</t>
  </si>
  <si>
    <t>New Net head</t>
  </si>
  <si>
    <t>Shpilje HPP</t>
  </si>
  <si>
    <t>Ref Net head</t>
  </si>
  <si>
    <t>spilje_outflow</t>
  </si>
  <si>
    <t>net_head(m)</t>
  </si>
  <si>
    <t>new_net_head(m)</t>
  </si>
  <si>
    <t>max_level(m)</t>
  </si>
  <si>
    <t>hist_level(m)</t>
  </si>
  <si>
    <t>max_storage(MCM)</t>
  </si>
  <si>
    <t>hist_storage(MCM)</t>
  </si>
  <si>
    <t>hist_buffer(MCM)</t>
  </si>
  <si>
    <t>560-580</t>
  </si>
  <si>
    <t>Total volume of the reservoir</t>
  </si>
  <si>
    <t>MCM</t>
  </si>
  <si>
    <t>Unit</t>
  </si>
  <si>
    <t>Value</t>
  </si>
  <si>
    <t>useful volume</t>
  </si>
  <si>
    <t>The designed normal working level</t>
  </si>
  <si>
    <t>m.a.s.l</t>
  </si>
  <si>
    <t>The designed minimal working level</t>
  </si>
  <si>
    <t>Total average inflow to the Spilje profile</t>
  </si>
  <si>
    <t>The turbine elevation</t>
  </si>
  <si>
    <t>The length of the penstock</t>
  </si>
  <si>
    <t>m</t>
  </si>
  <si>
    <t>The diameter of the penstock</t>
  </si>
  <si>
    <t>m/s</t>
  </si>
  <si>
    <t>installed capacity</t>
  </si>
  <si>
    <t>MW</t>
  </si>
  <si>
    <t>installed flow</t>
  </si>
  <si>
    <t>m3/s</t>
  </si>
  <si>
    <t>Velocity of water flow through the penstock</t>
  </si>
  <si>
    <t>575 then 562</t>
  </si>
  <si>
    <t>average of 1971-2000</t>
  </si>
  <si>
    <r>
      <t xml:space="preserve">Source: Paper UPGRADING OF THE SPILJE HPP </t>
    </r>
    <r>
      <rPr>
        <i/>
        <sz val="11"/>
        <color theme="1"/>
        <rFont val="Calibri"/>
        <family val="2"/>
        <scheme val="minor"/>
      </rPr>
      <t>by J. Ivanova-Davidovic, V. Cingoski, V. Pavleski, V. Savevski</t>
    </r>
  </si>
  <si>
    <t>Operational rules</t>
  </si>
  <si>
    <t>level(m)</t>
  </si>
  <si>
    <t>Parameter</t>
  </si>
  <si>
    <t>Max volume of the reservoir</t>
  </si>
  <si>
    <t>* Data shared by ELEM</t>
  </si>
  <si>
    <t>see the graph in page 7 of the paper</t>
  </si>
  <si>
    <t>Level(m)</t>
  </si>
  <si>
    <t>Volume(MCM)</t>
  </si>
  <si>
    <t>Elevation-Volume curve for Spilje (source: ELEM)</t>
  </si>
  <si>
    <t>min</t>
  </si>
  <si>
    <t>avg</t>
  </si>
  <si>
    <t>max</t>
  </si>
  <si>
    <t>min storage (560/585)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</si>
</sst>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3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164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Net head</a:t>
            </a:r>
            <a:r>
              <a:rPr lang="sv-SE" baseline="0"/>
              <a:t> (m) in Shpilje HPP - Reference and New operational rules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monthly!$B$2</c:f>
              <c:strCache>
                <c:ptCount val="1"/>
                <c:pt idx="0">
                  <c:v>Ref Net 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monthly!$B$3:$B$14</c:f>
              <c:numCache>
                <c:formatCode>General</c:formatCode>
                <c:ptCount val="12"/>
                <c:pt idx="0">
                  <c:v>91.3</c:v>
                </c:pt>
                <c:pt idx="1">
                  <c:v>91.3</c:v>
                </c:pt>
                <c:pt idx="2">
                  <c:v>91.3</c:v>
                </c:pt>
                <c:pt idx="3">
                  <c:v>91.3</c:v>
                </c:pt>
                <c:pt idx="4">
                  <c:v>91.3</c:v>
                </c:pt>
                <c:pt idx="5">
                  <c:v>91.3</c:v>
                </c:pt>
                <c:pt idx="6">
                  <c:v>91.3</c:v>
                </c:pt>
                <c:pt idx="7">
                  <c:v>91.3</c:v>
                </c:pt>
                <c:pt idx="8">
                  <c:v>91.3</c:v>
                </c:pt>
                <c:pt idx="9">
                  <c:v>91.3</c:v>
                </c:pt>
                <c:pt idx="10">
                  <c:v>91.3</c:v>
                </c:pt>
                <c:pt idx="11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8-40EF-97ED-C50BC41713DC}"/>
            </c:ext>
          </c:extLst>
        </c:ser>
        <c:ser>
          <c:idx val="1"/>
          <c:order val="1"/>
          <c:tx>
            <c:strRef>
              <c:f>monthly!$D$2</c:f>
              <c:strCache>
                <c:ptCount val="1"/>
                <c:pt idx="0">
                  <c:v>New Net 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monthly!$D$3:$D$14</c:f>
              <c:numCache>
                <c:formatCode>_(* #,##0.00_);_(* \(#,##0.00\);_(* "-"??_);_(@_)</c:formatCode>
                <c:ptCount val="12"/>
                <c:pt idx="0">
                  <c:v>77.605000000000004</c:v>
                </c:pt>
                <c:pt idx="1">
                  <c:v>77.605000000000004</c:v>
                </c:pt>
                <c:pt idx="2">
                  <c:v>82.17</c:v>
                </c:pt>
                <c:pt idx="3">
                  <c:v>91.3</c:v>
                </c:pt>
                <c:pt idx="4">
                  <c:v>91.3</c:v>
                </c:pt>
                <c:pt idx="5">
                  <c:v>91.3</c:v>
                </c:pt>
                <c:pt idx="6">
                  <c:v>91.3</c:v>
                </c:pt>
                <c:pt idx="7">
                  <c:v>91.3</c:v>
                </c:pt>
                <c:pt idx="8">
                  <c:v>91.3</c:v>
                </c:pt>
                <c:pt idx="9">
                  <c:v>91.3</c:v>
                </c:pt>
                <c:pt idx="10">
                  <c:v>82.17</c:v>
                </c:pt>
                <c:pt idx="11">
                  <c:v>77.605000000000004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8-40EF-97ED-C50BC417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59464"/>
        <c:axId val="507462744"/>
      </c:barChart>
      <c:catAx>
        <c:axId val="50745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7462744"/>
        <c:crosses val="autoZero"/>
        <c:auto val="1"/>
        <c:lblAlgn val="ctr"/>
        <c:lblOffset val="100"/>
        <c:noMultiLvlLbl val="0"/>
      </c:catAx>
      <c:valAx>
        <c:axId val="5074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74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28574</xdr:rowOff>
    </xdr:from>
    <xdr:to>
      <xdr:col>4</xdr:col>
      <xdr:colOff>727075</xdr:colOff>
      <xdr:row>34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63353</xdr:colOff>
      <xdr:row>16</xdr:row>
      <xdr:rowOff>146050</xdr:rowOff>
    </xdr:from>
    <xdr:to>
      <xdr:col>11</xdr:col>
      <xdr:colOff>107179</xdr:colOff>
      <xdr:row>39</xdr:row>
      <xdr:rowOff>97552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203" y="2908300"/>
          <a:ext cx="3701426" cy="4186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"/>
  <sheetViews>
    <sheetView workbookViewId="0">
      <selection activeCell="G14" sqref="G14"/>
    </sheetView>
  </sheetViews>
  <sheetFormatPr defaultRowHeight="14.5" x14ac:dyDescent="0.35"/>
  <cols>
    <col min="2" max="2" width="11" bestFit="1" customWidth="1"/>
  </cols>
  <sheetData>
    <row r="4" spans="2:3" x14ac:dyDescent="0.35">
      <c r="B4" t="s">
        <v>14</v>
      </c>
      <c r="C4" t="s">
        <v>16</v>
      </c>
    </row>
    <row r="5" spans="2:3" x14ac:dyDescent="0.35">
      <c r="B5" t="s">
        <v>15</v>
      </c>
      <c r="C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zoomScale="70" zoomScaleNormal="70" workbookViewId="0">
      <selection activeCell="G10" sqref="G10"/>
    </sheetView>
  </sheetViews>
  <sheetFormatPr defaultRowHeight="14.5" x14ac:dyDescent="0.35"/>
  <cols>
    <col min="1" max="1" width="10.26953125" bestFit="1" customWidth="1"/>
    <col min="2" max="2" width="12.08984375" bestFit="1" customWidth="1"/>
    <col min="3" max="3" width="15.08984375" bestFit="1" customWidth="1"/>
    <col min="4" max="4" width="18.54296875" bestFit="1" customWidth="1"/>
    <col min="5" max="5" width="16.54296875" bestFit="1" customWidth="1"/>
    <col min="6" max="7" width="14.7265625" customWidth="1"/>
    <col min="8" max="8" width="10.7265625" customWidth="1"/>
    <col min="9" max="9" width="11.453125" customWidth="1"/>
    <col min="13" max="13" width="19.453125" customWidth="1"/>
    <col min="14" max="14" width="9.08984375" bestFit="1" customWidth="1"/>
  </cols>
  <sheetData>
    <row r="1" spans="1:25" x14ac:dyDescent="0.35">
      <c r="A1" s="3" t="s">
        <v>21</v>
      </c>
    </row>
    <row r="2" spans="1:25" x14ac:dyDescent="0.35">
      <c r="B2" s="2" t="s">
        <v>22</v>
      </c>
      <c r="C2" s="3" t="s">
        <v>19</v>
      </c>
      <c r="D2" s="2" t="s">
        <v>20</v>
      </c>
      <c r="I2" s="3" t="s">
        <v>21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1"/>
      <c r="W2" s="1"/>
      <c r="X2" s="1"/>
      <c r="Y2" s="1"/>
    </row>
    <row r="3" spans="1:25" x14ac:dyDescent="0.35">
      <c r="A3" s="4" t="s">
        <v>2</v>
      </c>
      <c r="B3" s="5">
        <v>91.3</v>
      </c>
      <c r="C3" s="6">
        <v>-0.15</v>
      </c>
      <c r="D3" s="7">
        <f t="shared" ref="D3:D14" si="0">B3+(C3*B3)</f>
        <v>77.605000000000004</v>
      </c>
      <c r="I3" s="2" t="s">
        <v>18</v>
      </c>
      <c r="J3" s="5">
        <v>91.3</v>
      </c>
      <c r="K3" s="5">
        <v>91.3</v>
      </c>
      <c r="L3" s="5">
        <v>91.3</v>
      </c>
      <c r="M3" s="5">
        <v>91.3</v>
      </c>
      <c r="N3" s="5">
        <v>91.3</v>
      </c>
      <c r="O3" s="5">
        <v>91.3</v>
      </c>
      <c r="P3" s="5">
        <v>91.3</v>
      </c>
      <c r="Q3" s="5">
        <v>91.3</v>
      </c>
      <c r="R3" s="5">
        <v>91.3</v>
      </c>
      <c r="S3" s="5">
        <v>91.3</v>
      </c>
      <c r="T3" s="5">
        <v>91.3</v>
      </c>
      <c r="U3" s="5">
        <v>91.3</v>
      </c>
    </row>
    <row r="4" spans="1:25" x14ac:dyDescent="0.35">
      <c r="A4" s="4" t="s">
        <v>3</v>
      </c>
      <c r="B4" s="5">
        <v>91.3</v>
      </c>
      <c r="C4" s="6">
        <v>-0.15</v>
      </c>
      <c r="D4" s="7">
        <f t="shared" si="0"/>
        <v>77.605000000000004</v>
      </c>
      <c r="I4" s="3" t="s">
        <v>19</v>
      </c>
      <c r="J4" s="6">
        <v>-0.15</v>
      </c>
      <c r="K4" s="6">
        <v>-0.15</v>
      </c>
      <c r="L4" s="6">
        <v>-0.1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-0.1</v>
      </c>
      <c r="U4" s="6">
        <v>-0.15</v>
      </c>
    </row>
    <row r="5" spans="1:25" x14ac:dyDescent="0.35">
      <c r="A5" s="4" t="s">
        <v>4</v>
      </c>
      <c r="B5" s="5">
        <v>91.3</v>
      </c>
      <c r="C5" s="6">
        <v>-0.1</v>
      </c>
      <c r="D5" s="7">
        <f t="shared" si="0"/>
        <v>82.17</v>
      </c>
      <c r="I5" s="2" t="s">
        <v>20</v>
      </c>
      <c r="J5" s="7">
        <f>J3+(J4*J3)</f>
        <v>77.605000000000004</v>
      </c>
      <c r="K5" s="7">
        <f t="shared" ref="K5:U5" si="1">K3+(K4*K3)</f>
        <v>77.605000000000004</v>
      </c>
      <c r="L5" s="7">
        <f t="shared" si="1"/>
        <v>82.17</v>
      </c>
      <c r="M5" s="7">
        <f t="shared" si="1"/>
        <v>91.3</v>
      </c>
      <c r="N5" s="7">
        <f t="shared" si="1"/>
        <v>91.3</v>
      </c>
      <c r="O5" s="7">
        <f t="shared" si="1"/>
        <v>91.3</v>
      </c>
      <c r="P5" s="7">
        <f t="shared" si="1"/>
        <v>91.3</v>
      </c>
      <c r="Q5" s="7">
        <f t="shared" si="1"/>
        <v>91.3</v>
      </c>
      <c r="R5" s="7">
        <f t="shared" si="1"/>
        <v>91.3</v>
      </c>
      <c r="S5" s="7">
        <f t="shared" si="1"/>
        <v>91.3</v>
      </c>
      <c r="T5" s="7">
        <f t="shared" si="1"/>
        <v>82.17</v>
      </c>
      <c r="U5" s="7">
        <f t="shared" si="1"/>
        <v>77.605000000000004</v>
      </c>
    </row>
    <row r="6" spans="1:25" x14ac:dyDescent="0.35">
      <c r="A6" s="4" t="s">
        <v>5</v>
      </c>
      <c r="B6" s="5">
        <v>91.3</v>
      </c>
      <c r="C6" s="6">
        <v>0</v>
      </c>
      <c r="D6" s="7">
        <f t="shared" si="0"/>
        <v>91.3</v>
      </c>
      <c r="H6" s="1"/>
    </row>
    <row r="7" spans="1:25" x14ac:dyDescent="0.35">
      <c r="A7" s="4" t="s">
        <v>6</v>
      </c>
      <c r="B7" s="5">
        <v>91.3</v>
      </c>
      <c r="C7" s="6">
        <v>0</v>
      </c>
      <c r="D7" s="7">
        <f t="shared" si="0"/>
        <v>91.3</v>
      </c>
      <c r="H7" s="1"/>
    </row>
    <row r="8" spans="1:25" x14ac:dyDescent="0.35">
      <c r="A8" s="4" t="s">
        <v>7</v>
      </c>
      <c r="B8" s="5">
        <v>91.3</v>
      </c>
      <c r="C8" s="6">
        <v>0</v>
      </c>
      <c r="D8" s="7">
        <f t="shared" si="0"/>
        <v>91.3</v>
      </c>
      <c r="H8" s="1"/>
    </row>
    <row r="9" spans="1:25" x14ac:dyDescent="0.35">
      <c r="A9" s="4" t="s">
        <v>8</v>
      </c>
      <c r="B9" s="5">
        <v>91.3</v>
      </c>
      <c r="C9" s="6">
        <v>0</v>
      </c>
      <c r="D9" s="7">
        <f t="shared" si="0"/>
        <v>91.3</v>
      </c>
      <c r="H9" s="1"/>
    </row>
    <row r="10" spans="1:25" x14ac:dyDescent="0.35">
      <c r="A10" s="4" t="s">
        <v>9</v>
      </c>
      <c r="B10" s="5">
        <v>91.3</v>
      </c>
      <c r="C10" s="6">
        <v>0</v>
      </c>
      <c r="D10" s="7">
        <f t="shared" si="0"/>
        <v>91.3</v>
      </c>
      <c r="H10" s="1"/>
    </row>
    <row r="11" spans="1:25" x14ac:dyDescent="0.35">
      <c r="A11" s="4" t="s">
        <v>10</v>
      </c>
      <c r="B11" s="5">
        <v>91.3</v>
      </c>
      <c r="C11" s="6">
        <v>0</v>
      </c>
      <c r="D11" s="7">
        <f t="shared" si="0"/>
        <v>91.3</v>
      </c>
      <c r="H11" s="1"/>
    </row>
    <row r="12" spans="1:25" x14ac:dyDescent="0.35">
      <c r="A12" s="4" t="s">
        <v>11</v>
      </c>
      <c r="B12" s="5">
        <v>91.3</v>
      </c>
      <c r="C12" s="6">
        <v>0</v>
      </c>
      <c r="D12" s="7">
        <f t="shared" si="0"/>
        <v>91.3</v>
      </c>
      <c r="H12" s="1"/>
    </row>
    <row r="13" spans="1:25" x14ac:dyDescent="0.35">
      <c r="A13" s="4" t="s">
        <v>12</v>
      </c>
      <c r="B13" s="5">
        <v>91.3</v>
      </c>
      <c r="C13" s="6">
        <v>-0.1</v>
      </c>
      <c r="D13" s="7">
        <f t="shared" si="0"/>
        <v>82.17</v>
      </c>
      <c r="H13" s="1"/>
    </row>
    <row r="14" spans="1:25" x14ac:dyDescent="0.35">
      <c r="A14" s="4" t="s">
        <v>13</v>
      </c>
      <c r="B14" s="5">
        <v>91.3</v>
      </c>
      <c r="C14" s="6">
        <v>-0.15</v>
      </c>
      <c r="D14" s="7">
        <f t="shared" si="0"/>
        <v>77.605000000000004</v>
      </c>
      <c r="H14" s="1"/>
    </row>
    <row r="15" spans="1:25" x14ac:dyDescent="0.35">
      <c r="B15" s="1"/>
      <c r="H1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85" zoomScaleNormal="85" workbookViewId="0">
      <selection activeCell="J8" sqref="J8"/>
    </sheetView>
  </sheetViews>
  <sheetFormatPr defaultRowHeight="14.5" x14ac:dyDescent="0.35"/>
  <cols>
    <col min="1" max="1" width="6.36328125" bestFit="1" customWidth="1"/>
    <col min="2" max="2" width="5.1796875" bestFit="1" customWidth="1"/>
    <col min="3" max="3" width="12.6328125" bestFit="1" customWidth="1"/>
    <col min="4" max="4" width="12.453125" bestFit="1" customWidth="1"/>
    <col min="5" max="5" width="25.54296875" bestFit="1" customWidth="1"/>
    <col min="7" max="7" width="12.08984375" bestFit="1" customWidth="1"/>
    <col min="8" max="8" width="11.54296875" bestFit="1" customWidth="1"/>
    <col min="9" max="9" width="17.54296875" bestFit="1" customWidth="1"/>
    <col min="10" max="10" width="17" bestFit="1" customWidth="1"/>
    <col min="11" max="11" width="15.90625" bestFit="1" customWidth="1"/>
  </cols>
  <sheetData>
    <row r="1" spans="1:11" x14ac:dyDescent="0.35">
      <c r="A1" s="2" t="s">
        <v>0</v>
      </c>
      <c r="B1" s="2" t="s">
        <v>1</v>
      </c>
      <c r="C1" t="s">
        <v>23</v>
      </c>
      <c r="D1" s="2" t="s">
        <v>24</v>
      </c>
      <c r="E1" s="2" t="s">
        <v>25</v>
      </c>
      <c r="G1" s="10" t="s">
        <v>26</v>
      </c>
      <c r="H1" s="10" t="s">
        <v>27</v>
      </c>
      <c r="I1" s="11" t="s">
        <v>28</v>
      </c>
      <c r="J1" s="11" t="s">
        <v>29</v>
      </c>
      <c r="K1" s="11" t="s">
        <v>30</v>
      </c>
    </row>
    <row r="2" spans="1:11" x14ac:dyDescent="0.35">
      <c r="A2" s="2">
        <v>1</v>
      </c>
      <c r="B2" s="2">
        <v>1</v>
      </c>
      <c r="C2" s="8">
        <v>59.35894613095234</v>
      </c>
      <c r="D2" s="5">
        <v>91.3</v>
      </c>
      <c r="E2" s="9">
        <v>77.605000000000004</v>
      </c>
      <c r="G2">
        <v>585</v>
      </c>
      <c r="H2" t="s">
        <v>31</v>
      </c>
      <c r="I2">
        <v>520</v>
      </c>
      <c r="J2">
        <v>288.89999999999998</v>
      </c>
      <c r="K2">
        <f>I2-J2</f>
        <v>231.10000000000002</v>
      </c>
    </row>
    <row r="3" spans="1:11" x14ac:dyDescent="0.35">
      <c r="A3" s="2">
        <v>1</v>
      </c>
      <c r="B3" s="2">
        <v>2</v>
      </c>
      <c r="C3" s="8">
        <v>66.773720006613772</v>
      </c>
      <c r="D3" s="5">
        <v>91.3</v>
      </c>
      <c r="E3" s="9">
        <v>77.605000000000004</v>
      </c>
    </row>
    <row r="4" spans="1:11" x14ac:dyDescent="0.35">
      <c r="A4" s="2">
        <v>1</v>
      </c>
      <c r="B4" s="2">
        <v>3</v>
      </c>
      <c r="C4" s="8">
        <v>49.38019199735448</v>
      </c>
      <c r="D4" s="5">
        <v>91.3</v>
      </c>
      <c r="E4" s="9">
        <v>77.605000000000004</v>
      </c>
    </row>
    <row r="5" spans="1:11" x14ac:dyDescent="0.35">
      <c r="A5" s="2">
        <v>1</v>
      </c>
      <c r="B5" s="2">
        <v>4</v>
      </c>
      <c r="C5" s="8">
        <v>51.092863558201081</v>
      </c>
      <c r="D5" s="5">
        <v>91.3</v>
      </c>
      <c r="E5" s="9">
        <v>77.605000000000004</v>
      </c>
    </row>
    <row r="6" spans="1:11" x14ac:dyDescent="0.35">
      <c r="A6" s="2">
        <v>1</v>
      </c>
      <c r="B6" s="2">
        <v>5</v>
      </c>
      <c r="C6" s="8">
        <v>54.694782903439069</v>
      </c>
      <c r="D6" s="5">
        <v>91.3</v>
      </c>
      <c r="E6" s="9">
        <v>77.605000000000004</v>
      </c>
    </row>
    <row r="7" spans="1:11" x14ac:dyDescent="0.35">
      <c r="A7" s="2">
        <v>2</v>
      </c>
      <c r="B7" s="2">
        <v>6</v>
      </c>
      <c r="C7" s="8">
        <v>52.791582936507936</v>
      </c>
      <c r="D7" s="5">
        <v>91.3</v>
      </c>
      <c r="E7" s="9">
        <v>77.605000000000004</v>
      </c>
    </row>
    <row r="8" spans="1:11" x14ac:dyDescent="0.35">
      <c r="A8" s="2">
        <v>2</v>
      </c>
      <c r="B8" s="2">
        <v>7</v>
      </c>
      <c r="C8" s="8">
        <v>57.775237698412724</v>
      </c>
      <c r="D8" s="5">
        <v>91.3</v>
      </c>
      <c r="E8" s="9">
        <v>77.605000000000004</v>
      </c>
    </row>
    <row r="9" spans="1:11" x14ac:dyDescent="0.35">
      <c r="A9" s="2">
        <v>2</v>
      </c>
      <c r="B9" s="2">
        <v>8</v>
      </c>
      <c r="C9" s="8">
        <v>63.994168287037063</v>
      </c>
      <c r="D9" s="5">
        <v>91.3</v>
      </c>
      <c r="E9" s="9">
        <v>77.605000000000004</v>
      </c>
    </row>
    <row r="10" spans="1:11" x14ac:dyDescent="0.35">
      <c r="A10" s="2">
        <v>2</v>
      </c>
      <c r="B10" s="2">
        <v>9</v>
      </c>
      <c r="C10" s="8">
        <v>64.191626917989424</v>
      </c>
      <c r="D10" s="5">
        <v>91.3</v>
      </c>
      <c r="E10" s="9">
        <v>77.605000000000004</v>
      </c>
    </row>
    <row r="11" spans="1:11" x14ac:dyDescent="0.35">
      <c r="A11" s="2">
        <v>3</v>
      </c>
      <c r="B11" s="2">
        <v>10</v>
      </c>
      <c r="C11" s="8">
        <v>65.35687480158731</v>
      </c>
      <c r="D11" s="5">
        <v>91.3</v>
      </c>
      <c r="E11" s="5">
        <v>82.17</v>
      </c>
    </row>
    <row r="12" spans="1:11" x14ac:dyDescent="0.35">
      <c r="A12" s="2">
        <v>3</v>
      </c>
      <c r="B12" s="2">
        <v>11</v>
      </c>
      <c r="C12" s="8">
        <v>61.26627093253979</v>
      </c>
      <c r="D12" s="5">
        <v>91.3</v>
      </c>
      <c r="E12" s="5">
        <v>82.17</v>
      </c>
    </row>
    <row r="13" spans="1:11" x14ac:dyDescent="0.35">
      <c r="A13" s="2">
        <v>3</v>
      </c>
      <c r="B13" s="2">
        <v>12</v>
      </c>
      <c r="C13" s="8">
        <v>67.195731746031711</v>
      </c>
      <c r="D13" s="5">
        <v>91.3</v>
      </c>
      <c r="E13" s="5">
        <v>82.17</v>
      </c>
    </row>
    <row r="14" spans="1:11" x14ac:dyDescent="0.35">
      <c r="A14" s="2">
        <v>3</v>
      </c>
      <c r="B14" s="2">
        <v>13</v>
      </c>
      <c r="C14" s="8">
        <v>77.586025628306814</v>
      </c>
      <c r="D14" s="5">
        <v>91.3</v>
      </c>
      <c r="E14" s="5">
        <v>82.17</v>
      </c>
    </row>
    <row r="15" spans="1:11" x14ac:dyDescent="0.35">
      <c r="A15" s="2">
        <v>4</v>
      </c>
      <c r="B15" s="2">
        <v>14</v>
      </c>
      <c r="C15" s="8">
        <v>70.647395555555576</v>
      </c>
      <c r="D15" s="5">
        <v>91.3</v>
      </c>
      <c r="E15" s="5">
        <v>91.3</v>
      </c>
    </row>
    <row r="16" spans="1:11" x14ac:dyDescent="0.35">
      <c r="A16" s="2">
        <v>4</v>
      </c>
      <c r="B16" s="2">
        <v>15</v>
      </c>
      <c r="C16" s="8">
        <v>76.388793650793673</v>
      </c>
      <c r="D16" s="5">
        <v>91.3</v>
      </c>
      <c r="E16" s="5">
        <v>91.3</v>
      </c>
    </row>
    <row r="17" spans="1:5" x14ac:dyDescent="0.35">
      <c r="A17" s="2">
        <v>4</v>
      </c>
      <c r="B17" s="2">
        <v>16</v>
      </c>
      <c r="C17" s="8">
        <v>74.868853968254072</v>
      </c>
      <c r="D17" s="5">
        <v>91.3</v>
      </c>
      <c r="E17" s="5">
        <v>91.3</v>
      </c>
    </row>
    <row r="18" spans="1:5" x14ac:dyDescent="0.35">
      <c r="A18" s="2">
        <v>4</v>
      </c>
      <c r="B18" s="2">
        <v>17</v>
      </c>
      <c r="C18" s="8">
        <v>70.075243809523727</v>
      </c>
      <c r="D18" s="5">
        <v>91.3</v>
      </c>
      <c r="E18" s="5">
        <v>91.3</v>
      </c>
    </row>
    <row r="19" spans="1:5" x14ac:dyDescent="0.35">
      <c r="A19" s="2">
        <v>5</v>
      </c>
      <c r="B19" s="2">
        <v>18</v>
      </c>
      <c r="C19" s="8">
        <v>66.72845396825393</v>
      </c>
      <c r="D19" s="5">
        <v>91.3</v>
      </c>
      <c r="E19" s="5">
        <v>91.3</v>
      </c>
    </row>
    <row r="20" spans="1:5" x14ac:dyDescent="0.35">
      <c r="A20" s="2">
        <v>5</v>
      </c>
      <c r="B20" s="2">
        <v>19</v>
      </c>
      <c r="C20" s="8">
        <v>63.725973968253982</v>
      </c>
      <c r="D20" s="5">
        <v>91.3</v>
      </c>
      <c r="E20" s="5">
        <v>91.3</v>
      </c>
    </row>
    <row r="21" spans="1:5" x14ac:dyDescent="0.35">
      <c r="A21" s="2">
        <v>5</v>
      </c>
      <c r="B21" s="2">
        <v>20</v>
      </c>
      <c r="C21" s="8">
        <v>61.596544761904752</v>
      </c>
      <c r="D21" s="5">
        <v>91.3</v>
      </c>
      <c r="E21" s="5">
        <v>91.3</v>
      </c>
    </row>
    <row r="22" spans="1:5" x14ac:dyDescent="0.35">
      <c r="A22" s="2">
        <v>5</v>
      </c>
      <c r="B22" s="2">
        <v>21</v>
      </c>
      <c r="C22" s="8">
        <v>53.10272825396828</v>
      </c>
      <c r="D22" s="5">
        <v>91.3</v>
      </c>
      <c r="E22" s="5">
        <v>91.3</v>
      </c>
    </row>
    <row r="23" spans="1:5" x14ac:dyDescent="0.35">
      <c r="A23" s="2">
        <v>5</v>
      </c>
      <c r="B23" s="2">
        <v>22</v>
      </c>
      <c r="C23" s="8">
        <v>50.628795555555641</v>
      </c>
      <c r="D23" s="5">
        <v>91.3</v>
      </c>
      <c r="E23" s="5">
        <v>91.3</v>
      </c>
    </row>
    <row r="24" spans="1:5" x14ac:dyDescent="0.35">
      <c r="A24" s="2">
        <v>6</v>
      </c>
      <c r="B24" s="2">
        <v>23</v>
      </c>
      <c r="C24" s="8">
        <v>52.343183796296273</v>
      </c>
      <c r="D24" s="5">
        <v>91.3</v>
      </c>
      <c r="E24" s="5">
        <v>91.3</v>
      </c>
    </row>
    <row r="25" spans="1:5" x14ac:dyDescent="0.35">
      <c r="A25" s="2">
        <v>6</v>
      </c>
      <c r="B25" s="2">
        <v>24</v>
      </c>
      <c r="C25" s="8">
        <v>49.029593148148145</v>
      </c>
      <c r="D25" s="5">
        <v>91.3</v>
      </c>
      <c r="E25" s="5">
        <v>91.3</v>
      </c>
    </row>
    <row r="26" spans="1:5" x14ac:dyDescent="0.35">
      <c r="A26" s="2">
        <v>6</v>
      </c>
      <c r="B26" s="2">
        <v>25</v>
      </c>
      <c r="C26" s="8">
        <v>44.990809629629595</v>
      </c>
      <c r="D26" s="5">
        <v>91.3</v>
      </c>
      <c r="E26" s="5">
        <v>91.3</v>
      </c>
    </row>
    <row r="27" spans="1:5" x14ac:dyDescent="0.35">
      <c r="A27" s="2">
        <v>6</v>
      </c>
      <c r="B27" s="2">
        <v>26</v>
      </c>
      <c r="C27" s="8">
        <v>43.484978703703753</v>
      </c>
      <c r="D27" s="5">
        <v>91.3</v>
      </c>
      <c r="E27" s="5">
        <v>91.3</v>
      </c>
    </row>
    <row r="28" spans="1:5" x14ac:dyDescent="0.35">
      <c r="A28" s="2">
        <v>7</v>
      </c>
      <c r="B28" s="2">
        <v>27</v>
      </c>
      <c r="C28" s="8">
        <v>42.247632777777767</v>
      </c>
      <c r="D28" s="5">
        <v>91.3</v>
      </c>
      <c r="E28" s="5">
        <v>91.3</v>
      </c>
    </row>
    <row r="29" spans="1:5" x14ac:dyDescent="0.35">
      <c r="A29" s="2">
        <v>7</v>
      </c>
      <c r="B29" s="2">
        <v>28</v>
      </c>
      <c r="C29" s="8">
        <v>40.803635833333288</v>
      </c>
      <c r="D29" s="5">
        <v>91.3</v>
      </c>
      <c r="E29" s="5">
        <v>91.3</v>
      </c>
    </row>
    <row r="30" spans="1:5" x14ac:dyDescent="0.35">
      <c r="A30" s="2">
        <v>7</v>
      </c>
      <c r="B30" s="2">
        <v>29</v>
      </c>
      <c r="C30" s="8">
        <v>38.174889537037075</v>
      </c>
      <c r="D30" s="5">
        <v>91.3</v>
      </c>
      <c r="E30" s="5">
        <v>91.3</v>
      </c>
    </row>
    <row r="31" spans="1:5" x14ac:dyDescent="0.35">
      <c r="A31" s="2">
        <v>7</v>
      </c>
      <c r="B31" s="2">
        <v>30</v>
      </c>
      <c r="C31" s="8">
        <v>37.115849166666663</v>
      </c>
      <c r="D31" s="5">
        <v>91.3</v>
      </c>
      <c r="E31" s="5">
        <v>91.3</v>
      </c>
    </row>
    <row r="32" spans="1:5" x14ac:dyDescent="0.35">
      <c r="A32" s="2">
        <v>8</v>
      </c>
      <c r="B32" s="2">
        <v>31</v>
      </c>
      <c r="C32" s="8">
        <v>36.378336296296332</v>
      </c>
      <c r="D32" s="5">
        <v>91.3</v>
      </c>
      <c r="E32" s="5">
        <v>91.3</v>
      </c>
    </row>
    <row r="33" spans="1:5" x14ac:dyDescent="0.35">
      <c r="A33" s="2">
        <v>8</v>
      </c>
      <c r="B33" s="2">
        <v>32</v>
      </c>
      <c r="C33" s="8">
        <v>35.359927685185205</v>
      </c>
      <c r="D33" s="5">
        <v>91.3</v>
      </c>
      <c r="E33" s="5">
        <v>91.3</v>
      </c>
    </row>
    <row r="34" spans="1:5" x14ac:dyDescent="0.35">
      <c r="A34" s="2">
        <v>8</v>
      </c>
      <c r="B34" s="2">
        <v>33</v>
      </c>
      <c r="C34" s="8">
        <v>33.929132870370331</v>
      </c>
      <c r="D34" s="5">
        <v>91.3</v>
      </c>
      <c r="E34" s="5">
        <v>91.3</v>
      </c>
    </row>
    <row r="35" spans="1:5" x14ac:dyDescent="0.35">
      <c r="A35" s="2">
        <v>8</v>
      </c>
      <c r="B35" s="2">
        <v>34</v>
      </c>
      <c r="C35" s="8">
        <v>32.936513425925895</v>
      </c>
      <c r="D35" s="5">
        <v>91.3</v>
      </c>
      <c r="E35" s="5">
        <v>91.3</v>
      </c>
    </row>
    <row r="36" spans="1:5" x14ac:dyDescent="0.35">
      <c r="A36" s="2">
        <v>8</v>
      </c>
      <c r="B36" s="2">
        <v>35</v>
      </c>
      <c r="C36" s="8">
        <v>32.269407592592586</v>
      </c>
      <c r="D36" s="5">
        <v>91.3</v>
      </c>
      <c r="E36" s="5">
        <v>91.3</v>
      </c>
    </row>
    <row r="37" spans="1:5" x14ac:dyDescent="0.35">
      <c r="A37" s="2">
        <v>9</v>
      </c>
      <c r="B37" s="2">
        <v>36</v>
      </c>
      <c r="C37" s="8">
        <v>31.666487870370293</v>
      </c>
      <c r="D37" s="5">
        <v>91.3</v>
      </c>
      <c r="E37" s="5">
        <v>91.3</v>
      </c>
    </row>
    <row r="38" spans="1:5" x14ac:dyDescent="0.35">
      <c r="A38" s="2">
        <v>9</v>
      </c>
      <c r="B38" s="2">
        <v>37</v>
      </c>
      <c r="C38" s="8">
        <v>30.898937870370389</v>
      </c>
      <c r="D38" s="5">
        <v>91.3</v>
      </c>
      <c r="E38" s="5">
        <v>91.3</v>
      </c>
    </row>
    <row r="39" spans="1:5" x14ac:dyDescent="0.35">
      <c r="A39" s="2">
        <v>9</v>
      </c>
      <c r="B39" s="2">
        <v>38</v>
      </c>
      <c r="C39" s="8">
        <v>30.176681759259242</v>
      </c>
      <c r="D39" s="5">
        <v>91.3</v>
      </c>
      <c r="E39" s="5">
        <v>91.3</v>
      </c>
    </row>
    <row r="40" spans="1:5" x14ac:dyDescent="0.35">
      <c r="A40" s="2">
        <v>9</v>
      </c>
      <c r="B40" s="2">
        <v>39</v>
      </c>
      <c r="C40" s="8">
        <v>30.167794999999973</v>
      </c>
      <c r="D40" s="5">
        <v>91.3</v>
      </c>
      <c r="E40" s="5">
        <v>91.3</v>
      </c>
    </row>
    <row r="41" spans="1:5" x14ac:dyDescent="0.35">
      <c r="A41" s="2">
        <v>10</v>
      </c>
      <c r="B41" s="2">
        <v>40</v>
      </c>
      <c r="C41" s="8">
        <v>33.259216937830665</v>
      </c>
      <c r="D41" s="5">
        <v>91.3</v>
      </c>
      <c r="E41" s="5">
        <v>91.3</v>
      </c>
    </row>
    <row r="42" spans="1:5" x14ac:dyDescent="0.35">
      <c r="A42" s="2">
        <v>10</v>
      </c>
      <c r="B42" s="2">
        <v>41</v>
      </c>
      <c r="C42" s="8">
        <v>39.365131494708969</v>
      </c>
      <c r="D42" s="5">
        <v>91.3</v>
      </c>
      <c r="E42" s="5">
        <v>91.3</v>
      </c>
    </row>
    <row r="43" spans="1:5" x14ac:dyDescent="0.35">
      <c r="A43" s="2">
        <v>10</v>
      </c>
      <c r="B43" s="2">
        <v>42</v>
      </c>
      <c r="C43" s="8">
        <v>45.034057843915399</v>
      </c>
      <c r="D43" s="5">
        <v>91.3</v>
      </c>
      <c r="E43" s="5">
        <v>91.3</v>
      </c>
    </row>
    <row r="44" spans="1:5" x14ac:dyDescent="0.35">
      <c r="A44" s="2">
        <v>10</v>
      </c>
      <c r="B44" s="2">
        <v>43</v>
      </c>
      <c r="C44" s="8">
        <v>38.873053445767162</v>
      </c>
      <c r="D44" s="5">
        <v>91.3</v>
      </c>
      <c r="E44" s="5">
        <v>91.3</v>
      </c>
    </row>
    <row r="45" spans="1:5" x14ac:dyDescent="0.35">
      <c r="A45" s="2">
        <v>10</v>
      </c>
      <c r="B45" s="2">
        <v>44</v>
      </c>
      <c r="C45" s="8">
        <v>46.530169639139544</v>
      </c>
      <c r="D45" s="5">
        <v>91.3</v>
      </c>
      <c r="E45" s="5">
        <v>91.3</v>
      </c>
    </row>
    <row r="46" spans="1:5" x14ac:dyDescent="0.35">
      <c r="A46" s="2">
        <v>11</v>
      </c>
      <c r="B46" s="2">
        <v>45</v>
      </c>
      <c r="C46" s="8">
        <v>45.924490899470875</v>
      </c>
      <c r="D46" s="5">
        <v>91.3</v>
      </c>
      <c r="E46" s="5">
        <v>82.17</v>
      </c>
    </row>
    <row r="47" spans="1:5" x14ac:dyDescent="0.35">
      <c r="A47" s="2">
        <v>11</v>
      </c>
      <c r="B47" s="2">
        <v>46</v>
      </c>
      <c r="C47" s="8">
        <v>43.848454814814758</v>
      </c>
      <c r="D47" s="5">
        <v>91.3</v>
      </c>
      <c r="E47" s="5">
        <v>82.17</v>
      </c>
    </row>
    <row r="48" spans="1:5" x14ac:dyDescent="0.35">
      <c r="A48" s="2">
        <v>11</v>
      </c>
      <c r="B48" s="2">
        <v>47</v>
      </c>
      <c r="C48" s="8">
        <v>52.238519212962913</v>
      </c>
      <c r="D48" s="5">
        <v>91.3</v>
      </c>
      <c r="E48" s="5">
        <v>82.17</v>
      </c>
    </row>
    <row r="49" spans="1:5" x14ac:dyDescent="0.35">
      <c r="A49" s="2">
        <v>11</v>
      </c>
      <c r="B49" s="2">
        <v>48</v>
      </c>
      <c r="C49" s="8">
        <v>41.697411812169342</v>
      </c>
      <c r="D49" s="5">
        <v>91.3</v>
      </c>
      <c r="E49" s="5">
        <v>82.17</v>
      </c>
    </row>
    <row r="50" spans="1:5" x14ac:dyDescent="0.35">
      <c r="A50" s="2">
        <v>12</v>
      </c>
      <c r="B50" s="2">
        <v>49</v>
      </c>
      <c r="C50" s="8">
        <v>44.393594173280462</v>
      </c>
      <c r="D50" s="5">
        <v>91.3</v>
      </c>
      <c r="E50" s="9">
        <v>77.605000000000004</v>
      </c>
    </row>
    <row r="51" spans="1:5" x14ac:dyDescent="0.35">
      <c r="A51" s="2">
        <v>12</v>
      </c>
      <c r="B51" s="2">
        <v>50</v>
      </c>
      <c r="C51" s="8">
        <v>49.718318075396844</v>
      </c>
      <c r="D51" s="5">
        <v>91.3</v>
      </c>
      <c r="E51" s="9">
        <v>77.605000000000004</v>
      </c>
    </row>
    <row r="52" spans="1:5" x14ac:dyDescent="0.35">
      <c r="A52" s="2">
        <v>12</v>
      </c>
      <c r="B52" s="2">
        <v>51</v>
      </c>
      <c r="C52" s="8">
        <v>45.146323154761923</v>
      </c>
      <c r="D52" s="5">
        <v>91.3</v>
      </c>
      <c r="E52" s="9">
        <v>77.605000000000004</v>
      </c>
    </row>
    <row r="53" spans="1:5" x14ac:dyDescent="0.35">
      <c r="A53" s="2">
        <v>12</v>
      </c>
      <c r="B53" s="2">
        <v>52</v>
      </c>
      <c r="C53" s="8">
        <v>51.306304947089927</v>
      </c>
      <c r="D53" s="5">
        <v>91.3</v>
      </c>
      <c r="E53" s="9">
        <v>77.605000000000004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G14" sqref="G14"/>
    </sheetView>
  </sheetViews>
  <sheetFormatPr defaultRowHeight="14.5" x14ac:dyDescent="0.35"/>
  <cols>
    <col min="1" max="1" width="6.36328125" bestFit="1" customWidth="1"/>
    <col min="2" max="2" width="5.1796875" bestFit="1" customWidth="1"/>
    <col min="3" max="3" width="12.6328125" bestFit="1" customWidth="1"/>
  </cols>
  <sheetData>
    <row r="1" spans="1:3" x14ac:dyDescent="0.35">
      <c r="A1" s="2" t="s">
        <v>0</v>
      </c>
      <c r="B1" s="2" t="s">
        <v>1</v>
      </c>
      <c r="C1" t="s">
        <v>23</v>
      </c>
    </row>
    <row r="2" spans="1:3" x14ac:dyDescent="0.35">
      <c r="A2" s="2">
        <v>1</v>
      </c>
      <c r="B2" s="2">
        <v>1</v>
      </c>
      <c r="C2" s="8">
        <v>59.35894613095234</v>
      </c>
    </row>
    <row r="3" spans="1:3" x14ac:dyDescent="0.35">
      <c r="A3" s="2">
        <v>1</v>
      </c>
      <c r="B3" s="2">
        <v>2</v>
      </c>
      <c r="C3" s="8">
        <v>66.773720006613772</v>
      </c>
    </row>
    <row r="4" spans="1:3" x14ac:dyDescent="0.35">
      <c r="A4" s="2">
        <v>1</v>
      </c>
      <c r="B4" s="2">
        <v>3</v>
      </c>
      <c r="C4" s="8">
        <v>49.38019199735448</v>
      </c>
    </row>
    <row r="5" spans="1:3" x14ac:dyDescent="0.35">
      <c r="A5" s="2">
        <v>1</v>
      </c>
      <c r="B5" s="2">
        <v>4</v>
      </c>
      <c r="C5" s="8">
        <v>51.092863558201081</v>
      </c>
    </row>
    <row r="6" spans="1:3" x14ac:dyDescent="0.35">
      <c r="A6" s="2">
        <v>1</v>
      </c>
      <c r="B6" s="2">
        <v>5</v>
      </c>
      <c r="C6" s="8">
        <v>54.694782903439069</v>
      </c>
    </row>
    <row r="7" spans="1:3" x14ac:dyDescent="0.35">
      <c r="A7" s="2">
        <v>2</v>
      </c>
      <c r="B7" s="2">
        <v>6</v>
      </c>
      <c r="C7" s="8">
        <v>52.791582936507936</v>
      </c>
    </row>
    <row r="8" spans="1:3" x14ac:dyDescent="0.35">
      <c r="A8" s="2">
        <v>2</v>
      </c>
      <c r="B8" s="2">
        <v>7</v>
      </c>
      <c r="C8" s="8">
        <v>57.775237698412724</v>
      </c>
    </row>
    <row r="9" spans="1:3" x14ac:dyDescent="0.35">
      <c r="A9" s="2">
        <v>2</v>
      </c>
      <c r="B9" s="2">
        <v>8</v>
      </c>
      <c r="C9" s="8">
        <v>63.994168287037063</v>
      </c>
    </row>
    <row r="10" spans="1:3" x14ac:dyDescent="0.35">
      <c r="A10" s="2">
        <v>2</v>
      </c>
      <c r="B10" s="2">
        <v>9</v>
      </c>
      <c r="C10" s="8">
        <v>64.191626917989424</v>
      </c>
    </row>
    <row r="11" spans="1:3" x14ac:dyDescent="0.35">
      <c r="A11" s="2">
        <v>3</v>
      </c>
      <c r="B11" s="2">
        <v>10</v>
      </c>
      <c r="C11" s="8">
        <v>65.35687480158731</v>
      </c>
    </row>
    <row r="12" spans="1:3" x14ac:dyDescent="0.35">
      <c r="A12" s="2">
        <v>3</v>
      </c>
      <c r="B12" s="2">
        <v>11</v>
      </c>
      <c r="C12" s="8">
        <v>61.26627093253979</v>
      </c>
    </row>
    <row r="13" spans="1:3" x14ac:dyDescent="0.35">
      <c r="A13" s="2">
        <v>3</v>
      </c>
      <c r="B13" s="2">
        <v>12</v>
      </c>
      <c r="C13" s="8">
        <v>67.195731746031711</v>
      </c>
    </row>
    <row r="14" spans="1:3" x14ac:dyDescent="0.35">
      <c r="A14" s="2">
        <v>3</v>
      </c>
      <c r="B14" s="2">
        <v>13</v>
      </c>
      <c r="C14" s="8">
        <v>77.586025628306814</v>
      </c>
    </row>
    <row r="15" spans="1:3" x14ac:dyDescent="0.35">
      <c r="A15" s="2">
        <v>4</v>
      </c>
      <c r="B15" s="2">
        <v>14</v>
      </c>
      <c r="C15" s="8">
        <v>70.647395555555576</v>
      </c>
    </row>
    <row r="16" spans="1:3" x14ac:dyDescent="0.35">
      <c r="A16" s="2">
        <v>4</v>
      </c>
      <c r="B16" s="2">
        <v>15</v>
      </c>
      <c r="C16" s="8">
        <v>76.388793650793673</v>
      </c>
    </row>
    <row r="17" spans="1:3" x14ac:dyDescent="0.35">
      <c r="A17" s="2">
        <v>4</v>
      </c>
      <c r="B17" s="2">
        <v>16</v>
      </c>
      <c r="C17" s="8">
        <v>74.868853968254072</v>
      </c>
    </row>
    <row r="18" spans="1:3" x14ac:dyDescent="0.35">
      <c r="A18" s="2">
        <v>4</v>
      </c>
      <c r="B18" s="2">
        <v>17</v>
      </c>
      <c r="C18" s="8">
        <v>70.075243809523727</v>
      </c>
    </row>
    <row r="19" spans="1:3" x14ac:dyDescent="0.35">
      <c r="A19" s="2">
        <v>5</v>
      </c>
      <c r="B19" s="2">
        <v>18</v>
      </c>
      <c r="C19" s="8">
        <v>66.72845396825393</v>
      </c>
    </row>
    <row r="20" spans="1:3" x14ac:dyDescent="0.35">
      <c r="A20" s="2">
        <v>5</v>
      </c>
      <c r="B20" s="2">
        <v>19</v>
      </c>
      <c r="C20" s="8">
        <v>63.725973968253982</v>
      </c>
    </row>
    <row r="21" spans="1:3" x14ac:dyDescent="0.35">
      <c r="A21" s="2">
        <v>5</v>
      </c>
      <c r="B21" s="2">
        <v>20</v>
      </c>
      <c r="C21" s="8">
        <v>61.596544761904752</v>
      </c>
    </row>
    <row r="22" spans="1:3" x14ac:dyDescent="0.35">
      <c r="A22" s="2">
        <v>5</v>
      </c>
      <c r="B22" s="2">
        <v>21</v>
      </c>
      <c r="C22" s="8">
        <v>53.10272825396828</v>
      </c>
    </row>
    <row r="23" spans="1:3" x14ac:dyDescent="0.35">
      <c r="A23" s="2">
        <v>5</v>
      </c>
      <c r="B23" s="2">
        <v>22</v>
      </c>
      <c r="C23" s="8">
        <v>50.628795555555641</v>
      </c>
    </row>
    <row r="24" spans="1:3" x14ac:dyDescent="0.35">
      <c r="A24" s="2">
        <v>6</v>
      </c>
      <c r="B24" s="2">
        <v>23</v>
      </c>
      <c r="C24" s="8">
        <v>52.343183796296273</v>
      </c>
    </row>
    <row r="25" spans="1:3" x14ac:dyDescent="0.35">
      <c r="A25" s="2">
        <v>6</v>
      </c>
      <c r="B25" s="2">
        <v>24</v>
      </c>
      <c r="C25" s="8">
        <v>49.029593148148145</v>
      </c>
    </row>
    <row r="26" spans="1:3" x14ac:dyDescent="0.35">
      <c r="A26" s="2">
        <v>6</v>
      </c>
      <c r="B26" s="2">
        <v>25</v>
      </c>
      <c r="C26" s="8">
        <v>44.990809629629595</v>
      </c>
    </row>
    <row r="27" spans="1:3" x14ac:dyDescent="0.35">
      <c r="A27" s="2">
        <v>6</v>
      </c>
      <c r="B27" s="2">
        <v>26</v>
      </c>
      <c r="C27" s="8">
        <v>43.484978703703753</v>
      </c>
    </row>
    <row r="28" spans="1:3" x14ac:dyDescent="0.35">
      <c r="A28" s="2">
        <v>7</v>
      </c>
      <c r="B28" s="2">
        <v>27</v>
      </c>
      <c r="C28" s="8">
        <v>42.247632777777767</v>
      </c>
    </row>
    <row r="29" spans="1:3" x14ac:dyDescent="0.35">
      <c r="A29" s="2">
        <v>7</v>
      </c>
      <c r="B29" s="2">
        <v>28</v>
      </c>
      <c r="C29" s="8">
        <v>40.803635833333288</v>
      </c>
    </row>
    <row r="30" spans="1:3" x14ac:dyDescent="0.35">
      <c r="A30" s="2">
        <v>7</v>
      </c>
      <c r="B30" s="2">
        <v>29</v>
      </c>
      <c r="C30" s="8">
        <v>38.174889537037075</v>
      </c>
    </row>
    <row r="31" spans="1:3" x14ac:dyDescent="0.35">
      <c r="A31" s="2">
        <v>7</v>
      </c>
      <c r="B31" s="2">
        <v>30</v>
      </c>
      <c r="C31" s="8">
        <v>37.115849166666663</v>
      </c>
    </row>
    <row r="32" spans="1:3" x14ac:dyDescent="0.35">
      <c r="A32" s="2">
        <v>8</v>
      </c>
      <c r="B32" s="2">
        <v>31</v>
      </c>
      <c r="C32" s="8">
        <v>36.378336296296332</v>
      </c>
    </row>
    <row r="33" spans="1:3" x14ac:dyDescent="0.35">
      <c r="A33" s="2">
        <v>8</v>
      </c>
      <c r="B33" s="2">
        <v>32</v>
      </c>
      <c r="C33" s="8">
        <v>35.359927685185205</v>
      </c>
    </row>
    <row r="34" spans="1:3" x14ac:dyDescent="0.35">
      <c r="A34" s="2">
        <v>8</v>
      </c>
      <c r="B34" s="2">
        <v>33</v>
      </c>
      <c r="C34" s="8">
        <v>33.929132870370331</v>
      </c>
    </row>
    <row r="35" spans="1:3" x14ac:dyDescent="0.35">
      <c r="A35" s="2">
        <v>8</v>
      </c>
      <c r="B35" s="2">
        <v>34</v>
      </c>
      <c r="C35" s="8">
        <v>32.936513425925895</v>
      </c>
    </row>
    <row r="36" spans="1:3" x14ac:dyDescent="0.35">
      <c r="A36" s="2">
        <v>8</v>
      </c>
      <c r="B36" s="2">
        <v>35</v>
      </c>
      <c r="C36" s="8">
        <v>32.269407592592586</v>
      </c>
    </row>
    <row r="37" spans="1:3" x14ac:dyDescent="0.35">
      <c r="A37" s="2">
        <v>9</v>
      </c>
      <c r="B37" s="2">
        <v>36</v>
      </c>
      <c r="C37" s="8">
        <v>31.666487870370293</v>
      </c>
    </row>
    <row r="38" spans="1:3" x14ac:dyDescent="0.35">
      <c r="A38" s="2">
        <v>9</v>
      </c>
      <c r="B38" s="2">
        <v>37</v>
      </c>
      <c r="C38" s="8">
        <v>30.898937870370389</v>
      </c>
    </row>
    <row r="39" spans="1:3" x14ac:dyDescent="0.35">
      <c r="A39" s="2">
        <v>9</v>
      </c>
      <c r="B39" s="2">
        <v>38</v>
      </c>
      <c r="C39" s="8">
        <v>30.176681759259242</v>
      </c>
    </row>
    <row r="40" spans="1:3" x14ac:dyDescent="0.35">
      <c r="A40" s="2">
        <v>9</v>
      </c>
      <c r="B40" s="2">
        <v>39</v>
      </c>
      <c r="C40" s="8">
        <v>30.167794999999973</v>
      </c>
    </row>
    <row r="41" spans="1:3" x14ac:dyDescent="0.35">
      <c r="A41" s="2">
        <v>10</v>
      </c>
      <c r="B41" s="2">
        <v>40</v>
      </c>
      <c r="C41" s="8">
        <v>33.259216937830665</v>
      </c>
    </row>
    <row r="42" spans="1:3" x14ac:dyDescent="0.35">
      <c r="A42" s="2">
        <v>10</v>
      </c>
      <c r="B42" s="2">
        <v>41</v>
      </c>
      <c r="C42" s="8">
        <v>39.365131494708969</v>
      </c>
    </row>
    <row r="43" spans="1:3" x14ac:dyDescent="0.35">
      <c r="A43" s="2">
        <v>10</v>
      </c>
      <c r="B43" s="2">
        <v>42</v>
      </c>
      <c r="C43" s="8">
        <v>45.034057843915399</v>
      </c>
    </row>
    <row r="44" spans="1:3" x14ac:dyDescent="0.35">
      <c r="A44" s="2">
        <v>10</v>
      </c>
      <c r="B44" s="2">
        <v>43</v>
      </c>
      <c r="C44" s="8">
        <v>38.873053445767162</v>
      </c>
    </row>
    <row r="45" spans="1:3" x14ac:dyDescent="0.35">
      <c r="A45" s="2">
        <v>10</v>
      </c>
      <c r="B45" s="2">
        <v>44</v>
      </c>
      <c r="C45" s="8">
        <v>46.530169639139544</v>
      </c>
    </row>
    <row r="46" spans="1:3" x14ac:dyDescent="0.35">
      <c r="A46" s="2">
        <v>11</v>
      </c>
      <c r="B46" s="2">
        <v>45</v>
      </c>
      <c r="C46" s="8">
        <v>45.924490899470875</v>
      </c>
    </row>
    <row r="47" spans="1:3" x14ac:dyDescent="0.35">
      <c r="A47" s="2">
        <v>11</v>
      </c>
      <c r="B47" s="2">
        <v>46</v>
      </c>
      <c r="C47" s="8">
        <v>43.848454814814758</v>
      </c>
    </row>
    <row r="48" spans="1:3" x14ac:dyDescent="0.35">
      <c r="A48" s="2">
        <v>11</v>
      </c>
      <c r="B48" s="2">
        <v>47</v>
      </c>
      <c r="C48" s="8">
        <v>52.238519212962913</v>
      </c>
    </row>
    <row r="49" spans="1:3" x14ac:dyDescent="0.35">
      <c r="A49" s="2">
        <v>11</v>
      </c>
      <c r="B49" s="2">
        <v>48</v>
      </c>
      <c r="C49" s="8">
        <v>41.697411812169342</v>
      </c>
    </row>
    <row r="50" spans="1:3" x14ac:dyDescent="0.35">
      <c r="A50" s="2">
        <v>12</v>
      </c>
      <c r="B50" s="2">
        <v>49</v>
      </c>
      <c r="C50" s="8">
        <v>44.393594173280462</v>
      </c>
    </row>
    <row r="51" spans="1:3" x14ac:dyDescent="0.35">
      <c r="A51" s="2">
        <v>12</v>
      </c>
      <c r="B51" s="2">
        <v>50</v>
      </c>
      <c r="C51" s="8">
        <v>49.718318075396844</v>
      </c>
    </row>
    <row r="52" spans="1:3" x14ac:dyDescent="0.35">
      <c r="A52" s="2">
        <v>12</v>
      </c>
      <c r="B52" s="2">
        <v>51</v>
      </c>
      <c r="C52" s="8">
        <v>45.146323154761923</v>
      </c>
    </row>
    <row r="53" spans="1:3" x14ac:dyDescent="0.35">
      <c r="A53" s="2">
        <v>12</v>
      </c>
      <c r="B53" s="2">
        <v>52</v>
      </c>
      <c r="C53" s="8">
        <v>51.306304947089927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9"/>
  <sheetViews>
    <sheetView tabSelected="1" topLeftCell="A10" workbookViewId="0">
      <selection activeCell="D31" sqref="D31"/>
    </sheetView>
  </sheetViews>
  <sheetFormatPr defaultRowHeight="14.5" x14ac:dyDescent="0.35"/>
  <cols>
    <col min="2" max="2" width="38.7265625" customWidth="1"/>
    <col min="3" max="3" width="11.81640625" customWidth="1"/>
    <col min="4" max="4" width="13.1796875" customWidth="1"/>
  </cols>
  <sheetData>
    <row r="1" spans="2:5" x14ac:dyDescent="0.35">
      <c r="B1" t="s">
        <v>53</v>
      </c>
    </row>
    <row r="2" spans="2:5" x14ac:dyDescent="0.35">
      <c r="B2" s="2" t="s">
        <v>56</v>
      </c>
      <c r="C2" s="5" t="s">
        <v>34</v>
      </c>
      <c r="D2" s="5" t="s">
        <v>35</v>
      </c>
    </row>
    <row r="3" spans="2:5" x14ac:dyDescent="0.35">
      <c r="B3" s="17" t="s">
        <v>32</v>
      </c>
      <c r="C3" s="16" t="s">
        <v>33</v>
      </c>
      <c r="D3" s="16">
        <v>520</v>
      </c>
    </row>
    <row r="4" spans="2:5" x14ac:dyDescent="0.35">
      <c r="B4" s="2" t="s">
        <v>36</v>
      </c>
      <c r="C4" s="5" t="s">
        <v>33</v>
      </c>
      <c r="D4" s="5">
        <v>223</v>
      </c>
    </row>
    <row r="5" spans="2:5" x14ac:dyDescent="0.35">
      <c r="B5" s="2" t="s">
        <v>37</v>
      </c>
      <c r="C5" s="5" t="s">
        <v>38</v>
      </c>
      <c r="D5" s="5">
        <v>580</v>
      </c>
    </row>
    <row r="6" spans="2:5" ht="29" x14ac:dyDescent="0.35">
      <c r="B6" s="12" t="s">
        <v>39</v>
      </c>
      <c r="C6" s="5" t="s">
        <v>38</v>
      </c>
      <c r="D6" s="5" t="s">
        <v>51</v>
      </c>
    </row>
    <row r="7" spans="2:5" x14ac:dyDescent="0.35">
      <c r="B7" s="2" t="s">
        <v>40</v>
      </c>
      <c r="C7" s="5" t="s">
        <v>33</v>
      </c>
      <c r="D7" s="5">
        <v>1692</v>
      </c>
    </row>
    <row r="8" spans="2:5" x14ac:dyDescent="0.35">
      <c r="B8" s="2" t="s">
        <v>41</v>
      </c>
      <c r="C8" s="5" t="s">
        <v>38</v>
      </c>
      <c r="D8" s="5">
        <v>485.75</v>
      </c>
    </row>
    <row r="9" spans="2:5" x14ac:dyDescent="0.35">
      <c r="B9" s="2" t="s">
        <v>42</v>
      </c>
      <c r="C9" s="5" t="s">
        <v>43</v>
      </c>
      <c r="D9" s="5">
        <v>321.64999999999998</v>
      </c>
    </row>
    <row r="10" spans="2:5" x14ac:dyDescent="0.35">
      <c r="B10" s="2" t="s">
        <v>44</v>
      </c>
      <c r="C10" s="5" t="s">
        <v>43</v>
      </c>
      <c r="D10" s="5">
        <v>4.5</v>
      </c>
    </row>
    <row r="11" spans="2:5" x14ac:dyDescent="0.35">
      <c r="B11" s="2" t="s">
        <v>50</v>
      </c>
      <c r="C11" s="5" t="s">
        <v>45</v>
      </c>
      <c r="D11" s="5">
        <v>5.66</v>
      </c>
    </row>
    <row r="12" spans="2:5" x14ac:dyDescent="0.35">
      <c r="B12" s="2" t="s">
        <v>46</v>
      </c>
      <c r="C12" s="5" t="s">
        <v>47</v>
      </c>
      <c r="D12" s="5">
        <f>3*28</f>
        <v>84</v>
      </c>
    </row>
    <row r="13" spans="2:5" x14ac:dyDescent="0.35">
      <c r="B13" s="2" t="s">
        <v>48</v>
      </c>
      <c r="C13" s="5" t="s">
        <v>49</v>
      </c>
      <c r="D13" s="5">
        <v>36</v>
      </c>
    </row>
    <row r="14" spans="2:5" x14ac:dyDescent="0.35">
      <c r="B14" s="13"/>
      <c r="C14" s="14"/>
      <c r="D14" s="14"/>
    </row>
    <row r="15" spans="2:5" x14ac:dyDescent="0.35">
      <c r="B15" s="17" t="s">
        <v>57</v>
      </c>
      <c r="C15" s="16" t="s">
        <v>33</v>
      </c>
      <c r="D15" s="16">
        <v>585</v>
      </c>
      <c r="E15" t="s">
        <v>58</v>
      </c>
    </row>
    <row r="17" spans="2:3" x14ac:dyDescent="0.35">
      <c r="B17" t="s">
        <v>54</v>
      </c>
      <c r="C17" t="s">
        <v>59</v>
      </c>
    </row>
    <row r="18" spans="2:3" x14ac:dyDescent="0.35">
      <c r="B18" s="2" t="s">
        <v>52</v>
      </c>
      <c r="C18" s="5" t="s">
        <v>55</v>
      </c>
    </row>
    <row r="19" spans="2:3" x14ac:dyDescent="0.35">
      <c r="B19" s="2" t="s">
        <v>2</v>
      </c>
      <c r="C19" s="5">
        <v>569</v>
      </c>
    </row>
    <row r="20" spans="2:3" x14ac:dyDescent="0.35">
      <c r="B20" s="2" t="s">
        <v>3</v>
      </c>
      <c r="C20" s="5">
        <v>566</v>
      </c>
    </row>
    <row r="21" spans="2:3" x14ac:dyDescent="0.35">
      <c r="B21" s="2" t="s">
        <v>4</v>
      </c>
      <c r="C21" s="5">
        <v>567</v>
      </c>
    </row>
    <row r="22" spans="2:3" x14ac:dyDescent="0.35">
      <c r="B22" s="2" t="s">
        <v>5</v>
      </c>
      <c r="C22" s="5">
        <v>570</v>
      </c>
    </row>
    <row r="23" spans="2:3" x14ac:dyDescent="0.35">
      <c r="B23" s="2" t="s">
        <v>6</v>
      </c>
      <c r="C23" s="5">
        <v>576</v>
      </c>
    </row>
    <row r="24" spans="2:3" x14ac:dyDescent="0.35">
      <c r="B24" s="2" t="s">
        <v>7</v>
      </c>
      <c r="C24" s="5">
        <v>578</v>
      </c>
    </row>
    <row r="25" spans="2:3" x14ac:dyDescent="0.35">
      <c r="B25" s="2" t="s">
        <v>8</v>
      </c>
      <c r="C25" s="5">
        <v>576</v>
      </c>
    </row>
    <row r="26" spans="2:3" x14ac:dyDescent="0.35">
      <c r="B26" s="2" t="s">
        <v>9</v>
      </c>
      <c r="C26" s="5">
        <v>575</v>
      </c>
    </row>
    <row r="27" spans="2:3" x14ac:dyDescent="0.35">
      <c r="B27" s="2" t="s">
        <v>10</v>
      </c>
      <c r="C27" s="5">
        <v>572</v>
      </c>
    </row>
    <row r="28" spans="2:3" x14ac:dyDescent="0.35">
      <c r="B28" s="2" t="s">
        <v>11</v>
      </c>
      <c r="C28" s="5">
        <v>570</v>
      </c>
    </row>
    <row r="29" spans="2:3" x14ac:dyDescent="0.35">
      <c r="B29" s="2" t="s">
        <v>12</v>
      </c>
      <c r="C29" s="5">
        <v>568</v>
      </c>
    </row>
    <row r="30" spans="2:3" x14ac:dyDescent="0.35">
      <c r="B30" s="2" t="s">
        <v>13</v>
      </c>
      <c r="C30" s="5">
        <v>569</v>
      </c>
    </row>
    <row r="31" spans="2:3" x14ac:dyDescent="0.35">
      <c r="B31" s="18" t="s">
        <v>63</v>
      </c>
      <c r="C31" s="19">
        <f>MIN(C19:C30)</f>
        <v>566</v>
      </c>
    </row>
    <row r="32" spans="2:3" x14ac:dyDescent="0.35">
      <c r="B32" s="18" t="s">
        <v>64</v>
      </c>
      <c r="C32" s="20">
        <f>AVERAGE(C19:C30)</f>
        <v>571.33333333333337</v>
      </c>
    </row>
    <row r="33" spans="2:3" x14ac:dyDescent="0.35">
      <c r="B33" s="18" t="s">
        <v>65</v>
      </c>
      <c r="C33" s="18">
        <f>MAX(C19:C30)</f>
        <v>578</v>
      </c>
    </row>
    <row r="34" spans="2:3" x14ac:dyDescent="0.35">
      <c r="B34" s="18" t="s">
        <v>66</v>
      </c>
      <c r="C34" s="21">
        <f>560/585</f>
        <v>0.95726495726495731</v>
      </c>
    </row>
    <row r="36" spans="2:3" x14ac:dyDescent="0.35">
      <c r="B36" t="s">
        <v>62</v>
      </c>
    </row>
    <row r="37" spans="2:3" x14ac:dyDescent="0.35">
      <c r="B37" s="15" t="s">
        <v>60</v>
      </c>
      <c r="C37" s="15" t="s">
        <v>61</v>
      </c>
    </row>
    <row r="38" spans="2:3" x14ac:dyDescent="0.35">
      <c r="B38" s="5">
        <v>490</v>
      </c>
      <c r="C38" s="5">
        <v>0</v>
      </c>
    </row>
    <row r="39" spans="2:3" x14ac:dyDescent="0.35">
      <c r="B39" s="5">
        <v>495</v>
      </c>
      <c r="C39" s="5">
        <v>0.6</v>
      </c>
    </row>
    <row r="40" spans="2:3" x14ac:dyDescent="0.35">
      <c r="B40" s="5">
        <v>500</v>
      </c>
      <c r="C40" s="5">
        <v>4.9000000000000004</v>
      </c>
    </row>
    <row r="41" spans="2:3" x14ac:dyDescent="0.35">
      <c r="B41" s="5">
        <v>505</v>
      </c>
      <c r="C41" s="5">
        <v>12.4</v>
      </c>
    </row>
    <row r="42" spans="2:3" x14ac:dyDescent="0.35">
      <c r="B42" s="5">
        <v>510</v>
      </c>
      <c r="C42" s="5">
        <v>23.1</v>
      </c>
    </row>
    <row r="43" spans="2:3" x14ac:dyDescent="0.35">
      <c r="B43" s="5">
        <v>520</v>
      </c>
      <c r="C43" s="5">
        <v>23.15</v>
      </c>
    </row>
    <row r="44" spans="2:3" x14ac:dyDescent="0.35">
      <c r="B44" s="5">
        <v>530</v>
      </c>
      <c r="C44" s="5">
        <v>92.4</v>
      </c>
    </row>
    <row r="45" spans="2:3" x14ac:dyDescent="0.35">
      <c r="B45" s="5">
        <v>540</v>
      </c>
      <c r="C45" s="5">
        <v>143.9</v>
      </c>
    </row>
    <row r="46" spans="2:3" x14ac:dyDescent="0.35">
      <c r="B46" s="5">
        <v>550</v>
      </c>
      <c r="C46" s="5">
        <v>209.1</v>
      </c>
    </row>
    <row r="47" spans="2:3" x14ac:dyDescent="0.35">
      <c r="B47" s="5">
        <v>560</v>
      </c>
      <c r="C47" s="5">
        <v>288.89999999999998</v>
      </c>
    </row>
    <row r="48" spans="2:3" x14ac:dyDescent="0.35">
      <c r="B48" s="5">
        <v>570</v>
      </c>
      <c r="C48" s="5">
        <v>385.1</v>
      </c>
    </row>
    <row r="49" spans="2:3" x14ac:dyDescent="0.35">
      <c r="B49" s="5">
        <v>580</v>
      </c>
      <c r="C49" s="5">
        <v>506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monthly</vt:lpstr>
      <vt:lpstr>old_weekly</vt:lpstr>
      <vt:lpstr>weekly</vt:lpstr>
      <vt:lpstr>updated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Youssef Almulla</cp:lastModifiedBy>
  <dcterms:created xsi:type="dcterms:W3CDTF">2015-06-05T18:17:20Z</dcterms:created>
  <dcterms:modified xsi:type="dcterms:W3CDTF">2021-04-29T16:23:06Z</dcterms:modified>
</cp:coreProperties>
</file>