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milorg\Box Sync\NEXUS FAO\Jordan Project\Modelling strategy\"/>
    </mc:Choice>
  </mc:AlternateContent>
  <bookViews>
    <workbookView xWindow="0" yWindow="0" windowWidth="25600" windowHeight="10650"/>
  </bookViews>
  <sheets>
    <sheet name="Energy survey 2014" sheetId="1" r:id="rId1"/>
    <sheet name="Water sector facts 2017" sheetId="2" r:id="rId2"/>
    <sheet name="Energy Eff and RE polic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D38" i="1" l="1"/>
  <c r="E38" i="1"/>
  <c r="F38" i="1"/>
  <c r="C38" i="1"/>
  <c r="F21" i="1"/>
  <c r="F20" i="1"/>
  <c r="F18" i="1"/>
  <c r="F17" i="1"/>
</calcChain>
</file>

<file path=xl/sharedStrings.xml><?xml version="1.0" encoding="utf-8"?>
<sst xmlns="http://schemas.openxmlformats.org/spreadsheetml/2006/main" count="372" uniqueCount="213">
  <si>
    <t>Energy for water-agricultural system in Jordan</t>
  </si>
  <si>
    <t>Number of wells</t>
  </si>
  <si>
    <t>Energy survey for agriculture. Real scientific association centre for energy studies</t>
  </si>
  <si>
    <t>Region</t>
  </si>
  <si>
    <t>Jordan</t>
  </si>
  <si>
    <t>Wells percentage</t>
  </si>
  <si>
    <t>Province</t>
  </si>
  <si>
    <t xml:space="preserve">Mafraq </t>
  </si>
  <si>
    <t xml:space="preserve">Balqa </t>
  </si>
  <si>
    <t xml:space="preserve">Zarqa </t>
  </si>
  <si>
    <t xml:space="preserve">Amman </t>
  </si>
  <si>
    <t>Energy use</t>
  </si>
  <si>
    <t>Percentage of wells</t>
  </si>
  <si>
    <t xml:space="preserve">Source: </t>
  </si>
  <si>
    <t>Amount</t>
  </si>
  <si>
    <t>Energy type</t>
  </si>
  <si>
    <t>Electricity</t>
  </si>
  <si>
    <t>Unit</t>
  </si>
  <si>
    <t>GWh</t>
  </si>
  <si>
    <t>Use</t>
  </si>
  <si>
    <t>Total</t>
  </si>
  <si>
    <t>-</t>
  </si>
  <si>
    <t>Groundwater pumping</t>
  </si>
  <si>
    <t>Irrigation network</t>
  </si>
  <si>
    <t>Diesel</t>
  </si>
  <si>
    <t>k Tonnes</t>
  </si>
  <si>
    <t>% of energy type for agriculture</t>
  </si>
  <si>
    <t>Governorate</t>
  </si>
  <si>
    <t>Balqa</t>
  </si>
  <si>
    <t>Madaba</t>
  </si>
  <si>
    <t>Irbid</t>
  </si>
  <si>
    <t>Karak</t>
  </si>
  <si>
    <t>Amman</t>
  </si>
  <si>
    <t>Zarqa</t>
  </si>
  <si>
    <t>Ajlun</t>
  </si>
  <si>
    <t>Jarash</t>
  </si>
  <si>
    <t>Mafraq</t>
  </si>
  <si>
    <t>Tafilah</t>
  </si>
  <si>
    <t>Ma`an</t>
  </si>
  <si>
    <t>Aqaba</t>
  </si>
  <si>
    <t>Average irrigated area (dunam)</t>
  </si>
  <si>
    <t>Average cultivated and irrigated areas for wells by governorate (table 23) and Percentage of irrigation method used, distributed by governorate (table 24)</t>
  </si>
  <si>
    <t>Sprikler irigation</t>
  </si>
  <si>
    <t>Surface irrigation</t>
  </si>
  <si>
    <t>Drip irrigation</t>
  </si>
  <si>
    <t>Total irrigation</t>
  </si>
  <si>
    <t>Summer</t>
  </si>
  <si>
    <t>Winter</t>
  </si>
  <si>
    <t>Avg Op hours per day</t>
  </si>
  <si>
    <t>Average number of operational hours per well in summer and winter, according to governorate (table 25)</t>
  </si>
  <si>
    <t>89% - 92%</t>
  </si>
  <si>
    <t>Avg productivity (m3/h)</t>
  </si>
  <si>
    <t>Average productivity of wells by governorate (table 27)</t>
  </si>
  <si>
    <t>89% of wells depend on HV lines. Wells dependent on diesel is 6%. Well dependent on electric generator using diesel 5%.</t>
  </si>
  <si>
    <t>Percentage of the driving force of the irrigation network pump</t>
  </si>
  <si>
    <t>Energy source for the irrigation network</t>
  </si>
  <si>
    <t>HV network</t>
  </si>
  <si>
    <t>Standalone generator</t>
  </si>
  <si>
    <t>By connecting with the source of the driving force of the well pump</t>
  </si>
  <si>
    <t>Gasoline / diesel</t>
  </si>
  <si>
    <t>Percentage (%)</t>
  </si>
  <si>
    <t>Output (m3/h)</t>
  </si>
  <si>
    <t>1--50</t>
  </si>
  <si>
    <t>51--100</t>
  </si>
  <si>
    <t>101--150</t>
  </si>
  <si>
    <t>&gt;151</t>
  </si>
  <si>
    <t>Pump use percentage by output in irigation network (m3 / h) (graph 11)</t>
  </si>
  <si>
    <t>Percentage of irrigation method used, depending on the source of energy in the irrigation network (table 29)</t>
  </si>
  <si>
    <t>The percentage of hours that the irrigation network and wells operate in summer and winter (table 30)</t>
  </si>
  <si>
    <t>summer</t>
  </si>
  <si>
    <t>winter</t>
  </si>
  <si>
    <t>Operation hours per day</t>
  </si>
  <si>
    <t>&lt;5</t>
  </si>
  <si>
    <t>6--10</t>
  </si>
  <si>
    <t>21--24</t>
  </si>
  <si>
    <t>11--15</t>
  </si>
  <si>
    <t>16--20</t>
  </si>
  <si>
    <t>Irrigation network (%)</t>
  </si>
  <si>
    <t>Wells (%)</t>
  </si>
  <si>
    <t>The average number of hours running the irrigation network in summer and winter, according to governorate (table 31)</t>
  </si>
  <si>
    <t>Monthly consumption of electricity and diesel, according to type of use (table 32)</t>
  </si>
  <si>
    <t>Amount of electricity (kWh) / month</t>
  </si>
  <si>
    <t>Diesel Quantity (liters / month)</t>
  </si>
  <si>
    <t>Pump water from well</t>
  </si>
  <si>
    <t>The consumption of the irrigation network pumping unit per month (table 33)</t>
  </si>
  <si>
    <t>Diesel (liter)</t>
  </si>
  <si>
    <t>KWh</t>
  </si>
  <si>
    <t>Groundwater</t>
  </si>
  <si>
    <t>Domestic</t>
  </si>
  <si>
    <t>Agriculture</t>
  </si>
  <si>
    <t>Industry</t>
  </si>
  <si>
    <t>Treated Wastewater</t>
  </si>
  <si>
    <t>Surface Water</t>
  </si>
  <si>
    <t>Uses/Resources (MCM)</t>
  </si>
  <si>
    <t>Water uses and resources in 2017 (MCM)</t>
  </si>
  <si>
    <t>Jordan Water Sector Facts and Figures 2017</t>
  </si>
  <si>
    <t>Abstraction</t>
  </si>
  <si>
    <t>Deficit</t>
  </si>
  <si>
    <t>Disi</t>
  </si>
  <si>
    <t>Amman-Zarqa</t>
  </si>
  <si>
    <t>Yarmouk</t>
  </si>
  <si>
    <t>Azraq</t>
  </si>
  <si>
    <t>Jafer</t>
  </si>
  <si>
    <t>Hammad</t>
  </si>
  <si>
    <t>Sirhan</t>
  </si>
  <si>
    <t>Jordan Side Valley</t>
  </si>
  <si>
    <t>Jordan Valley</t>
  </si>
  <si>
    <t>Dead Sea</t>
  </si>
  <si>
    <t>Araba South</t>
  </si>
  <si>
    <t>Araba North</t>
  </si>
  <si>
    <t>Safe Yield</t>
  </si>
  <si>
    <t>Groundwater Basin</t>
  </si>
  <si>
    <t>Groundwater basins, Safe Yield, Abstraction Volumes in 2017 and Deficits (MCM)</t>
  </si>
  <si>
    <t>Year</t>
  </si>
  <si>
    <t>Year and Use</t>
  </si>
  <si>
    <t>Water Uses (MCM) for Different Purposes 2008-2017</t>
  </si>
  <si>
    <t>Year / Source</t>
  </si>
  <si>
    <t>Treated wastewater</t>
  </si>
  <si>
    <t>Development of water resources for all uses in MCM (2008-2017)</t>
  </si>
  <si>
    <t>Industrial</t>
  </si>
  <si>
    <t>Drinking</t>
  </si>
  <si>
    <t>Livestock</t>
  </si>
  <si>
    <t>Year / Well uses</t>
  </si>
  <si>
    <t>Number of Operational Wells According to Water Uses 2007-2017</t>
  </si>
  <si>
    <t>Drinking Water Supply and Non - Revenue Water 2007-2017</t>
  </si>
  <si>
    <t>Water Supply MCM</t>
  </si>
  <si>
    <t>Non-Revenue Water %</t>
  </si>
  <si>
    <t>Water Supply</t>
  </si>
  <si>
    <t>Water Supply ( litre/capita / day ) 2007-2017</t>
  </si>
  <si>
    <t>Treated Wastewater Volumes (MCM) 2007-2017</t>
  </si>
  <si>
    <t>under development and construction</t>
  </si>
  <si>
    <t>Tafila</t>
  </si>
  <si>
    <t>Aqaba-Natural</t>
  </si>
  <si>
    <t>Aqaba-Mechanical</t>
  </si>
  <si>
    <t>Baqa’a</t>
  </si>
  <si>
    <t>Fuheis-Mahes</t>
  </si>
  <si>
    <t>Jerash(East)</t>
  </si>
  <si>
    <t>Me’yrad</t>
  </si>
  <si>
    <t>Kufranja</t>
  </si>
  <si>
    <t>Ma’an</t>
  </si>
  <si>
    <t>Ramtha</t>
  </si>
  <si>
    <t>Salt</t>
  </si>
  <si>
    <t>Ekedar</t>
  </si>
  <si>
    <t>Lajoon</t>
  </si>
  <si>
    <t>Jiza</t>
  </si>
  <si>
    <t>Shobak</t>
  </si>
  <si>
    <t>Samra</t>
  </si>
  <si>
    <t>Mansorah</t>
  </si>
  <si>
    <t>MBR+TF</t>
  </si>
  <si>
    <t>Waste Stab Ponds</t>
  </si>
  <si>
    <t>Activated Sludge</t>
  </si>
  <si>
    <t>Under construction</t>
  </si>
  <si>
    <t>Aqaba-Mechanical New</t>
  </si>
  <si>
    <t>Under study and design</t>
  </si>
  <si>
    <t>Trickling Filter</t>
  </si>
  <si>
    <t>Irbid Center</t>
  </si>
  <si>
    <t>To Activated Sludge</t>
  </si>
  <si>
    <t>under development</t>
  </si>
  <si>
    <t>To Mechanical</t>
  </si>
  <si>
    <t>Oxidation Sludge</t>
  </si>
  <si>
    <t>Abu Nuseir</t>
  </si>
  <si>
    <t>Under study and design (Capacity 7600 CM/day)</t>
  </si>
  <si>
    <t>Trickling Filter + Activated Sludge</t>
  </si>
  <si>
    <t>under development and construction (Capacity 5000CM/day to 2025)
(Capacity 7500CM/day to 2035)</t>
  </si>
  <si>
    <t>Wadi Arab</t>
  </si>
  <si>
    <t>Wadi Hassan</t>
  </si>
  <si>
    <t>Wadi Mousa</t>
  </si>
  <si>
    <t>Wadi Esseir</t>
  </si>
  <si>
    <t>From Waste Stab Ponds to Oxidation Sludge</t>
  </si>
  <si>
    <t>Tal Mantah</t>
  </si>
  <si>
    <t>1984 old 
2008 new</t>
  </si>
  <si>
    <t>South Amman</t>
  </si>
  <si>
    <t>Wadi Shallaleh</t>
  </si>
  <si>
    <t>Mutah-Mazar-Adnaniyyah</t>
  </si>
  <si>
    <t>North Shouna</t>
  </si>
  <si>
    <t>Za’atari Camp</t>
  </si>
  <si>
    <t>Azraq Camp</t>
  </si>
  <si>
    <t>WWTP Name</t>
  </si>
  <si>
    <t>Status of Upgrade</t>
  </si>
  <si>
    <t>Design Capacity CM/day</t>
  </si>
  <si>
    <t>Daily Influent CM/day</t>
  </si>
  <si>
    <t>Technology</t>
  </si>
  <si>
    <t>Operation Year</t>
  </si>
  <si>
    <t>BOD design</t>
  </si>
  <si>
    <t>Wastewater Treatment Plants in Jordan 2017</t>
  </si>
  <si>
    <t>Number of Water Subscribers</t>
  </si>
  <si>
    <t>Number of Wastewater Subscribers</t>
  </si>
  <si>
    <t>Percentage of Households Served in Sewer Systems *</t>
  </si>
  <si>
    <t>* Calculation was done by dividing No. of Wastewater subscribers on No. of Water subscribers</t>
  </si>
  <si>
    <t>Number of Water and Wastewater Subscribers ( 2007-2017 )</t>
  </si>
  <si>
    <t>Energy Consumption per Billed Water with Energy Consumption Rate</t>
  </si>
  <si>
    <t>Water Authority of Jordan</t>
  </si>
  <si>
    <t>Jordan Valley Authority</t>
  </si>
  <si>
    <t>Electricity Consumption (GW.h)</t>
  </si>
  <si>
    <t>Billed Water MCM</t>
  </si>
  <si>
    <t>Electricity Consumption Rate (KW.h/CM)</t>
  </si>
  <si>
    <t>Both</t>
  </si>
  <si>
    <t>Energy Efficiency and Renewable Energy in the Water Sector Policy 2016</t>
  </si>
  <si>
    <t>1. Improving the energy efficiency in water facilities in order to decrease the specific power consumption for water supply, and</t>
  </si>
  <si>
    <t>This policy puts into effect the mandate of the Ministry of Water and Irrigation (MWI) to improve the performance of the water sector through</t>
  </si>
  <si>
    <t>2. Introducing renewable energy technologies to protect the environment and reduce energy price volatilities in the water sector.</t>
  </si>
  <si>
    <t>The energy targets of MWI for the year 2025 are specifically:</t>
  </si>
  <si>
    <t>Today, photovoltaic technology can produce solar power at a fixed rate of 0.05-.08 JOD/kWh calculated for a 20 years project</t>
  </si>
  <si>
    <t>* This is the value of the recent feed-in-tariff set by MEMR. It represents the market value of photovoltaic power. However, actual photovoltaic power generation costs are generally lower than this value.</t>
  </si>
  <si>
    <t>Given that the water sector is highly subsidized, the total energy bill paid by MWI (including JVA and WAJ) in 2014 was JOD 138 million, which is equivalent to an average specific power cost of 0.087 JOD/kWh</t>
  </si>
  <si>
    <t>The actual power expenses amount to 0.189 JOD/kWh approximately</t>
  </si>
  <si>
    <t>This result in an actual energy bill of the year for the water sector JOD 301 million paid by the Government with a subsidized amount of JOD 163 million</t>
  </si>
  <si>
    <t>1. 15% reduction in the specific energy consumption of billed water corresponding to a 0.47 kg reduction of CO2 emissions for the production per each billed cubic meter of water.</t>
  </si>
  <si>
    <t>2. Raise the share of renewable energy resources in power consumption to 10% corresponding to a total saving of 0.31 kg of CO2 emissions per each billed cubic meter of water.</t>
  </si>
  <si>
    <t>According to MWI, the total billed water supply to all users in 2014 was 370 million
cubic meter (MCM) (206 MCM for municipal and 164 MCM for irrigation purposes)
associated with a total electrical power demand of 1592 GWh (1547 GWh for
municipal and 45 GWh for irrigation)</t>
  </si>
  <si>
    <t>MEMR 2014 Annual Report calculated for 0.728 kg CO2 emitted for each kWh produced</t>
  </si>
  <si>
    <t>MJ/kg</t>
  </si>
  <si>
    <t>MJ/kWh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</si>
</sst>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C00000"/>
      <name val="Calibri"/>
      <family val="2"/>
      <scheme val="minor"/>
    </font>
    <font>
      <sz val="11"/>
      <name val="Calibri"/>
      <family val="2"/>
      <scheme val="minor"/>
    </font>
    <font>
      <sz val="9"/>
      <color rgb="FF1D1C1D"/>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2"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center"/>
    </xf>
    <xf numFmtId="9" fontId="0" fillId="0" borderId="0" xfId="0" applyNumberFormat="1"/>
    <xf numFmtId="0" fontId="2" fillId="0" borderId="0" xfId="0" applyFont="1" applyAlignment="1">
      <alignment horizontal="right" vertical="top"/>
    </xf>
    <xf numFmtId="9" fontId="0" fillId="0" borderId="0" xfId="1" applyFont="1"/>
    <xf numFmtId="0" fontId="3" fillId="0" borderId="0" xfId="0" applyFont="1"/>
    <xf numFmtId="9" fontId="3" fillId="0" borderId="0" xfId="0" applyNumberFormat="1" applyFont="1"/>
    <xf numFmtId="0" fontId="0" fillId="0" borderId="1" xfId="0" applyBorder="1"/>
    <xf numFmtId="9" fontId="0" fillId="0" borderId="1" xfId="1" applyFont="1" applyBorder="1"/>
    <xf numFmtId="0" fontId="2" fillId="0" borderId="1" xfId="0" applyFont="1" applyBorder="1"/>
    <xf numFmtId="9" fontId="0" fillId="0" borderId="1" xfId="0" applyNumberFormat="1" applyBorder="1"/>
    <xf numFmtId="0" fontId="0" fillId="0" borderId="2" xfId="0" applyBorder="1" applyAlignment="1">
      <alignment horizontal="right" vertical="top"/>
    </xf>
    <xf numFmtId="0" fontId="0" fillId="0" borderId="2" xfId="0" applyBorder="1" applyAlignment="1">
      <alignment vertical="top"/>
    </xf>
    <xf numFmtId="0" fontId="2" fillId="0" borderId="2" xfId="0" applyFont="1" applyBorder="1"/>
    <xf numFmtId="0" fontId="0" fillId="0" borderId="2" xfId="0" applyBorder="1"/>
    <xf numFmtId="0" fontId="5" fillId="0" borderId="0" xfId="0" applyFont="1"/>
    <xf numFmtId="0" fontId="2" fillId="0" borderId="2" xfId="0" applyFont="1" applyBorder="1" applyAlignment="1">
      <alignment horizontal="right" vertical="top"/>
    </xf>
    <xf numFmtId="0" fontId="2" fillId="0" borderId="2" xfId="0" applyFont="1" applyBorder="1" applyAlignment="1">
      <alignment vertical="top"/>
    </xf>
    <xf numFmtId="0" fontId="0" fillId="0" borderId="0" xfId="0" applyAlignment="1">
      <alignment horizontal="right"/>
    </xf>
    <xf numFmtId="0" fontId="0" fillId="0" borderId="1" xfId="0" applyBorder="1" applyAlignment="1">
      <alignment horizontal="right"/>
    </xf>
    <xf numFmtId="0" fontId="4" fillId="0" borderId="0" xfId="0" applyFont="1" applyAlignment="1">
      <alignment horizontal="right"/>
    </xf>
    <xf numFmtId="0" fontId="4" fillId="0" borderId="1" xfId="0" applyFont="1" applyBorder="1" applyAlignment="1">
      <alignment horizontal="right"/>
    </xf>
    <xf numFmtId="0" fontId="2" fillId="0" borderId="2" xfId="0" applyFont="1" applyBorder="1" applyAlignment="1">
      <alignment horizontal="right"/>
    </xf>
    <xf numFmtId="10" fontId="0" fillId="0" borderId="0" xfId="0" applyNumberFormat="1"/>
    <xf numFmtId="0" fontId="0" fillId="0" borderId="0" xfId="0"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9" fontId="3" fillId="0" borderId="0" xfId="0" applyNumberFormat="1" applyFont="1" applyAlignment="1">
      <alignment horizontal="right"/>
    </xf>
    <xf numFmtId="0" fontId="0" fillId="0" borderId="1" xfId="0" applyFill="1" applyBorder="1" applyAlignment="1">
      <alignment horizontal="right"/>
    </xf>
    <xf numFmtId="0" fontId="2" fillId="0" borderId="2" xfId="0" applyFont="1" applyFill="1" applyBorder="1"/>
    <xf numFmtId="0" fontId="2" fillId="0" borderId="2" xfId="0" applyFont="1" applyBorder="1" applyAlignment="1">
      <alignment vertical="center"/>
    </xf>
    <xf numFmtId="17" fontId="0" fillId="0" borderId="0" xfId="0" applyNumberFormat="1" applyAlignment="1">
      <alignment horizontal="right"/>
    </xf>
    <xf numFmtId="10" fontId="0" fillId="0" borderId="1" xfId="0" applyNumberFormat="1" applyBorder="1"/>
    <xf numFmtId="0" fontId="0" fillId="0" borderId="0" xfId="0" applyBorder="1"/>
    <xf numFmtId="10" fontId="0" fillId="0" borderId="0" xfId="0" applyNumberFormat="1" applyBorder="1"/>
    <xf numFmtId="0" fontId="0" fillId="0" borderId="0" xfId="0" applyBorder="1" applyAlignment="1">
      <alignment horizontal="right"/>
    </xf>
    <xf numFmtId="0" fontId="0" fillId="0" borderId="4" xfId="0" applyBorder="1"/>
    <xf numFmtId="0" fontId="0" fillId="0" borderId="4" xfId="0" applyBorder="1" applyAlignment="1">
      <alignment wrapText="1"/>
    </xf>
    <xf numFmtId="0" fontId="2" fillId="0" borderId="4" xfId="0" applyFont="1" applyBorder="1"/>
    <xf numFmtId="0" fontId="2" fillId="0" borderId="0" xfId="0" applyFont="1" applyBorder="1"/>
    <xf numFmtId="0" fontId="2" fillId="0" borderId="4" xfId="0" applyFont="1" applyBorder="1" applyAlignment="1">
      <alignment wrapText="1"/>
    </xf>
    <xf numFmtId="0" fontId="2" fillId="0" borderId="2" xfId="0" applyFont="1" applyBorder="1" applyAlignment="1">
      <alignment vertical="center" wrapText="1"/>
    </xf>
    <xf numFmtId="0" fontId="0" fillId="0" borderId="0" xfId="0" applyFont="1"/>
    <xf numFmtId="0" fontId="0" fillId="0" borderId="0" xfId="0" applyAlignment="1"/>
    <xf numFmtId="0" fontId="2" fillId="0" borderId="3" xfId="0" applyFont="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center"/>
    </xf>
    <xf numFmtId="0" fontId="0" fillId="0" borderId="0" xfId="0"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571500</xdr:colOff>
      <xdr:row>9</xdr:row>
      <xdr:rowOff>146049</xdr:rowOff>
    </xdr:from>
    <xdr:to>
      <xdr:col>9</xdr:col>
      <xdr:colOff>361950</xdr:colOff>
      <xdr:row>37</xdr:row>
      <xdr:rowOff>124658</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0250" y="1803399"/>
          <a:ext cx="4152900" cy="513480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tabSelected="1" topLeftCell="A10" workbookViewId="0">
      <selection activeCell="C26" sqref="C26"/>
    </sheetView>
  </sheetViews>
  <sheetFormatPr defaultRowHeight="14.5" x14ac:dyDescent="0.35"/>
  <cols>
    <col min="1" max="1" width="36.7265625" customWidth="1"/>
    <col min="2" max="2" width="32.36328125" customWidth="1"/>
    <col min="3" max="3" width="27.90625" customWidth="1"/>
    <col min="4" max="4" width="21.81640625" customWidth="1"/>
    <col min="5" max="5" width="20" bestFit="1" customWidth="1"/>
    <col min="6" max="6" width="27.453125" bestFit="1" customWidth="1"/>
    <col min="7" max="7" width="18.7265625" bestFit="1" customWidth="1"/>
  </cols>
  <sheetData>
    <row r="1" spans="1:7" x14ac:dyDescent="0.35">
      <c r="A1" s="1" t="s">
        <v>0</v>
      </c>
    </row>
    <row r="3" spans="1:7" x14ac:dyDescent="0.35">
      <c r="A3" s="6" t="s">
        <v>13</v>
      </c>
      <c r="B3" s="3" t="s">
        <v>2</v>
      </c>
    </row>
    <row r="5" spans="1:7" x14ac:dyDescent="0.35">
      <c r="A5" s="19" t="s">
        <v>1</v>
      </c>
      <c r="B5" s="20" t="s">
        <v>3</v>
      </c>
    </row>
    <row r="6" spans="1:7" x14ac:dyDescent="0.35">
      <c r="A6" s="14">
        <v>1738</v>
      </c>
      <c r="B6" s="15" t="s">
        <v>4</v>
      </c>
    </row>
    <row r="8" spans="1:7" x14ac:dyDescent="0.35">
      <c r="A8" s="12" t="s">
        <v>5</v>
      </c>
      <c r="B8" s="12" t="s">
        <v>6</v>
      </c>
    </row>
    <row r="9" spans="1:7" x14ac:dyDescent="0.35">
      <c r="A9" s="5">
        <v>0.28000000000000003</v>
      </c>
      <c r="B9" t="s">
        <v>7</v>
      </c>
    </row>
    <row r="10" spans="1:7" x14ac:dyDescent="0.35">
      <c r="A10" s="5">
        <v>0.2</v>
      </c>
      <c r="B10" t="s">
        <v>8</v>
      </c>
    </row>
    <row r="11" spans="1:7" x14ac:dyDescent="0.35">
      <c r="A11" s="5">
        <v>0.18</v>
      </c>
      <c r="B11" t="s">
        <v>9</v>
      </c>
      <c r="F11">
        <v>45.6</v>
      </c>
      <c r="G11" t="s">
        <v>211</v>
      </c>
    </row>
    <row r="12" spans="1:7" x14ac:dyDescent="0.35">
      <c r="A12" s="13">
        <v>0.12</v>
      </c>
      <c r="B12" s="10" t="s">
        <v>10</v>
      </c>
      <c r="F12">
        <v>3.6</v>
      </c>
      <c r="G12" t="s">
        <v>212</v>
      </c>
    </row>
    <row r="13" spans="1:7" x14ac:dyDescent="0.35">
      <c r="F13">
        <f>B19*1000*1000*F11/F12/1000000</f>
        <v>1064</v>
      </c>
      <c r="G13" t="s">
        <v>18</v>
      </c>
    </row>
    <row r="14" spans="1:7" x14ac:dyDescent="0.35">
      <c r="A14" t="s">
        <v>11</v>
      </c>
    </row>
    <row r="15" spans="1:7" x14ac:dyDescent="0.35">
      <c r="A15" s="25" t="s">
        <v>12</v>
      </c>
      <c r="B15" s="16" t="s">
        <v>14</v>
      </c>
      <c r="C15" s="16" t="s">
        <v>17</v>
      </c>
      <c r="D15" s="16" t="s">
        <v>15</v>
      </c>
      <c r="E15" s="16" t="s">
        <v>19</v>
      </c>
      <c r="F15" s="25" t="s">
        <v>26</v>
      </c>
      <c r="G15" s="33" t="s">
        <v>51</v>
      </c>
    </row>
    <row r="16" spans="1:7" x14ac:dyDescent="0.35">
      <c r="A16" s="31" t="s">
        <v>50</v>
      </c>
      <c r="B16" s="8">
        <v>213</v>
      </c>
      <c r="C16" s="8" t="s">
        <v>18</v>
      </c>
      <c r="D16" s="8" t="s">
        <v>16</v>
      </c>
      <c r="E16" s="8" t="s">
        <v>20</v>
      </c>
      <c r="F16" s="9">
        <v>0.91</v>
      </c>
      <c r="G16">
        <v>46.7</v>
      </c>
    </row>
    <row r="17" spans="1:8" x14ac:dyDescent="0.35">
      <c r="A17" s="21" t="s">
        <v>21</v>
      </c>
      <c r="B17">
        <v>142</v>
      </c>
      <c r="C17" t="s">
        <v>18</v>
      </c>
      <c r="D17" t="s">
        <v>16</v>
      </c>
      <c r="E17" t="s">
        <v>22</v>
      </c>
      <c r="F17" s="7">
        <f>B17/($B$16/$F$16)</f>
        <v>0.60666666666666669</v>
      </c>
      <c r="G17" s="21" t="s">
        <v>21</v>
      </c>
    </row>
    <row r="18" spans="1:8" x14ac:dyDescent="0.35">
      <c r="A18" s="22" t="s">
        <v>21</v>
      </c>
      <c r="B18" s="10">
        <v>71</v>
      </c>
      <c r="C18" s="10" t="s">
        <v>18</v>
      </c>
      <c r="D18" s="10" t="s">
        <v>16</v>
      </c>
      <c r="E18" s="10" t="s">
        <v>23</v>
      </c>
      <c r="F18" s="11">
        <f>B18/($B$16/$F$16)</f>
        <v>0.30333333333333334</v>
      </c>
      <c r="G18" s="32" t="s">
        <v>21</v>
      </c>
    </row>
    <row r="19" spans="1:8" x14ac:dyDescent="0.35">
      <c r="A19" s="31">
        <v>0.08</v>
      </c>
      <c r="B19" s="8">
        <v>84</v>
      </c>
      <c r="C19" s="8" t="s">
        <v>25</v>
      </c>
      <c r="D19" s="8" t="s">
        <v>24</v>
      </c>
      <c r="E19" s="8" t="s">
        <v>20</v>
      </c>
      <c r="F19" s="9">
        <v>0.61</v>
      </c>
      <c r="G19">
        <v>35.5</v>
      </c>
    </row>
    <row r="20" spans="1:8" x14ac:dyDescent="0.35">
      <c r="A20" s="23" t="s">
        <v>21</v>
      </c>
      <c r="B20">
        <v>75.3</v>
      </c>
      <c r="C20" t="s">
        <v>25</v>
      </c>
      <c r="D20" t="s">
        <v>24</v>
      </c>
      <c r="E20" t="s">
        <v>22</v>
      </c>
      <c r="F20" s="7">
        <f>B20/($B$19/$F$19)</f>
        <v>0.54682142857142857</v>
      </c>
      <c r="G20" s="21" t="s">
        <v>21</v>
      </c>
    </row>
    <row r="21" spans="1:8" x14ac:dyDescent="0.35">
      <c r="A21" s="24" t="s">
        <v>21</v>
      </c>
      <c r="B21" s="10">
        <v>8.6999999999999993</v>
      </c>
      <c r="C21" s="10" t="s">
        <v>25</v>
      </c>
      <c r="D21" s="10" t="s">
        <v>24</v>
      </c>
      <c r="E21" s="10" t="s">
        <v>23</v>
      </c>
      <c r="F21" s="11">
        <f>B21/($B$19/$F$19)</f>
        <v>6.3178571428571431E-2</v>
      </c>
      <c r="G21" s="32" t="s">
        <v>21</v>
      </c>
    </row>
    <row r="24" spans="1:8" x14ac:dyDescent="0.35">
      <c r="A24" t="s">
        <v>41</v>
      </c>
      <c r="C24" s="10"/>
      <c r="D24" s="10"/>
      <c r="E24" s="10"/>
      <c r="F24" s="10"/>
    </row>
    <row r="25" spans="1:8" x14ac:dyDescent="0.35">
      <c r="A25" s="16" t="s">
        <v>27</v>
      </c>
      <c r="B25" s="25" t="s">
        <v>40</v>
      </c>
      <c r="C25" s="12" t="s">
        <v>42</v>
      </c>
      <c r="D25" s="12" t="s">
        <v>43</v>
      </c>
      <c r="E25" s="12" t="s">
        <v>44</v>
      </c>
      <c r="F25" s="12" t="s">
        <v>45</v>
      </c>
      <c r="G25" s="1"/>
    </row>
    <row r="26" spans="1:8" x14ac:dyDescent="0.35">
      <c r="A26" t="s">
        <v>32</v>
      </c>
      <c r="B26">
        <v>290</v>
      </c>
      <c r="C26" s="26">
        <v>0.106</v>
      </c>
      <c r="D26" s="26">
        <v>4.8000000000000001E-2</v>
      </c>
      <c r="E26" s="26">
        <v>0.09</v>
      </c>
      <c r="F26" s="26">
        <v>8.7999999999999995E-2</v>
      </c>
    </row>
    <row r="27" spans="1:8" x14ac:dyDescent="0.35">
      <c r="A27" t="s">
        <v>28</v>
      </c>
      <c r="B27">
        <v>110</v>
      </c>
      <c r="C27" s="26">
        <v>0.23400000000000001</v>
      </c>
      <c r="D27" s="26">
        <v>0.113</v>
      </c>
      <c r="E27" s="26">
        <v>0.17399999999999999</v>
      </c>
      <c r="F27" s="26">
        <v>0.17299999999999999</v>
      </c>
      <c r="H27" s="18"/>
    </row>
    <row r="28" spans="1:8" x14ac:dyDescent="0.35">
      <c r="A28" t="s">
        <v>33</v>
      </c>
      <c r="B28">
        <v>118</v>
      </c>
      <c r="C28" s="26">
        <v>0.34</v>
      </c>
      <c r="D28" s="26">
        <v>0.53200000000000003</v>
      </c>
      <c r="E28" s="26">
        <v>0.111</v>
      </c>
      <c r="F28" s="26">
        <v>0.14099999999999999</v>
      </c>
      <c r="H28" s="18"/>
    </row>
    <row r="29" spans="1:8" x14ac:dyDescent="0.35">
      <c r="A29" t="s">
        <v>29</v>
      </c>
      <c r="B29">
        <v>203</v>
      </c>
      <c r="C29" s="26">
        <v>2.1000000000000001E-2</v>
      </c>
      <c r="D29" s="26">
        <v>1.6E-2</v>
      </c>
      <c r="E29" s="26">
        <v>2.4E-2</v>
      </c>
      <c r="F29" s="26">
        <v>2.4E-2</v>
      </c>
      <c r="H29" s="18"/>
    </row>
    <row r="30" spans="1:8" x14ac:dyDescent="0.35">
      <c r="A30" t="s">
        <v>30</v>
      </c>
      <c r="B30">
        <v>109</v>
      </c>
      <c r="C30" s="26">
        <v>0.128</v>
      </c>
      <c r="D30" s="26">
        <v>8.1000000000000003E-2</v>
      </c>
      <c r="E30" s="26">
        <v>2.9000000000000001E-2</v>
      </c>
      <c r="F30" s="26">
        <v>3.5000000000000003E-2</v>
      </c>
      <c r="H30" s="18"/>
    </row>
    <row r="31" spans="1:8" x14ac:dyDescent="0.35">
      <c r="A31" t="s">
        <v>34</v>
      </c>
      <c r="B31">
        <v>195</v>
      </c>
      <c r="C31" s="26">
        <v>0</v>
      </c>
      <c r="D31" s="26">
        <v>1.6E-2</v>
      </c>
      <c r="E31" s="26">
        <v>1.9E-2</v>
      </c>
      <c r="F31" s="26">
        <v>1.7999999999999999E-2</v>
      </c>
      <c r="H31" s="18"/>
    </row>
    <row r="32" spans="1:8" x14ac:dyDescent="0.35">
      <c r="A32" t="s">
        <v>35</v>
      </c>
      <c r="B32">
        <v>181</v>
      </c>
      <c r="C32" s="26">
        <v>0</v>
      </c>
      <c r="D32" s="26">
        <v>1.6E-2</v>
      </c>
      <c r="E32" s="26">
        <v>1.6E-2</v>
      </c>
      <c r="F32" s="26">
        <v>1.4999999999999999E-2</v>
      </c>
      <c r="H32" s="18"/>
    </row>
    <row r="33" spans="1:8" x14ac:dyDescent="0.35">
      <c r="A33" t="s">
        <v>36</v>
      </c>
      <c r="B33">
        <v>237</v>
      </c>
      <c r="C33" s="26">
        <v>0.106</v>
      </c>
      <c r="D33" s="26">
        <v>9.7000000000000003E-2</v>
      </c>
      <c r="E33" s="26">
        <v>0.20599999999999999</v>
      </c>
      <c r="F33" s="26">
        <v>0.19700000000000001</v>
      </c>
      <c r="H33" s="18"/>
    </row>
    <row r="34" spans="1:8" x14ac:dyDescent="0.35">
      <c r="A34" t="s">
        <v>31</v>
      </c>
      <c r="B34">
        <v>118</v>
      </c>
      <c r="C34" s="26">
        <v>4.2999999999999997E-2</v>
      </c>
      <c r="D34" s="26">
        <v>1.6E-2</v>
      </c>
      <c r="E34" s="26">
        <v>0.108</v>
      </c>
      <c r="F34" s="26">
        <v>0.10100000000000001</v>
      </c>
      <c r="H34" s="18"/>
    </row>
    <row r="35" spans="1:8" x14ac:dyDescent="0.35">
      <c r="A35" t="s">
        <v>37</v>
      </c>
      <c r="B35">
        <v>89</v>
      </c>
      <c r="C35" s="26">
        <v>0</v>
      </c>
      <c r="D35" s="26">
        <v>0</v>
      </c>
      <c r="E35" s="26">
        <v>5.5E-2</v>
      </c>
      <c r="F35" s="26">
        <v>0.05</v>
      </c>
      <c r="H35" s="18"/>
    </row>
    <row r="36" spans="1:8" x14ac:dyDescent="0.35">
      <c r="A36" t="s">
        <v>38</v>
      </c>
      <c r="B36">
        <v>360</v>
      </c>
      <c r="C36" s="26">
        <v>2.1000000000000001E-2</v>
      </c>
      <c r="D36" s="26">
        <v>3.2000000000000001E-2</v>
      </c>
      <c r="E36" s="26">
        <v>8.5999999999999993E-2</v>
      </c>
      <c r="F36" s="26">
        <v>8.1000000000000003E-2</v>
      </c>
      <c r="H36" s="18"/>
    </row>
    <row r="37" spans="1:8" x14ac:dyDescent="0.35">
      <c r="A37" t="s">
        <v>39</v>
      </c>
      <c r="B37">
        <v>566</v>
      </c>
      <c r="C37" s="26">
        <v>0</v>
      </c>
      <c r="D37" s="26">
        <v>3.2000000000000001E-2</v>
      </c>
      <c r="E37" s="26">
        <v>8.3000000000000004E-2</v>
      </c>
      <c r="F37" s="26">
        <v>7.6999999999999999E-2</v>
      </c>
      <c r="H37" s="18"/>
    </row>
    <row r="38" spans="1:8" x14ac:dyDescent="0.35">
      <c r="A38" s="10" t="s">
        <v>20</v>
      </c>
      <c r="B38" s="10">
        <v>212</v>
      </c>
      <c r="C38" s="13">
        <f>SUM(C26:C37)</f>
        <v>0.99900000000000011</v>
      </c>
      <c r="D38" s="13">
        <f t="shared" ref="D38:F38" si="0">SUM(D26:D37)</f>
        <v>0.99900000000000011</v>
      </c>
      <c r="E38" s="13">
        <f t="shared" si="0"/>
        <v>1.0010000000000001</v>
      </c>
      <c r="F38" s="13">
        <f t="shared" si="0"/>
        <v>1</v>
      </c>
      <c r="H38" s="18"/>
    </row>
    <row r="40" spans="1:8" x14ac:dyDescent="0.35">
      <c r="A40" t="s">
        <v>49</v>
      </c>
    </row>
    <row r="41" spans="1:8" x14ac:dyDescent="0.35">
      <c r="A41" s="51" t="s">
        <v>27</v>
      </c>
      <c r="B41" s="53" t="s">
        <v>48</v>
      </c>
      <c r="C41" s="53"/>
    </row>
    <row r="42" spans="1:8" x14ac:dyDescent="0.35">
      <c r="A42" s="52"/>
      <c r="B42" s="30" t="s">
        <v>46</v>
      </c>
      <c r="C42" s="30" t="s">
        <v>47</v>
      </c>
    </row>
    <row r="43" spans="1:8" x14ac:dyDescent="0.35">
      <c r="A43" t="s">
        <v>32</v>
      </c>
      <c r="B43">
        <v>13.33</v>
      </c>
      <c r="C43">
        <v>4.17</v>
      </c>
    </row>
    <row r="44" spans="1:8" x14ac:dyDescent="0.35">
      <c r="A44" t="s">
        <v>28</v>
      </c>
      <c r="B44">
        <v>8.25</v>
      </c>
      <c r="C44">
        <v>4.3600000000000003</v>
      </c>
    </row>
    <row r="45" spans="1:8" x14ac:dyDescent="0.35">
      <c r="A45" t="s">
        <v>33</v>
      </c>
      <c r="B45">
        <v>8.77</v>
      </c>
      <c r="C45">
        <v>3.18</v>
      </c>
    </row>
    <row r="46" spans="1:8" x14ac:dyDescent="0.35">
      <c r="A46" t="s">
        <v>29</v>
      </c>
      <c r="B46" s="21" t="s">
        <v>21</v>
      </c>
      <c r="C46" s="21" t="s">
        <v>21</v>
      </c>
    </row>
    <row r="47" spans="1:8" x14ac:dyDescent="0.35">
      <c r="A47" t="s">
        <v>30</v>
      </c>
      <c r="B47">
        <v>8.67</v>
      </c>
      <c r="C47">
        <v>5</v>
      </c>
    </row>
    <row r="48" spans="1:8" x14ac:dyDescent="0.35">
      <c r="A48" t="s">
        <v>34</v>
      </c>
      <c r="B48">
        <v>16</v>
      </c>
      <c r="C48">
        <v>1.25</v>
      </c>
    </row>
    <row r="49" spans="1:3" x14ac:dyDescent="0.35">
      <c r="A49" t="s">
        <v>35</v>
      </c>
      <c r="B49">
        <v>14</v>
      </c>
      <c r="C49">
        <v>6</v>
      </c>
    </row>
    <row r="50" spans="1:3" x14ac:dyDescent="0.35">
      <c r="A50" t="s">
        <v>36</v>
      </c>
      <c r="B50">
        <v>20.96</v>
      </c>
      <c r="C50">
        <v>6.71</v>
      </c>
    </row>
    <row r="51" spans="1:3" x14ac:dyDescent="0.35">
      <c r="A51" t="s">
        <v>31</v>
      </c>
      <c r="B51">
        <v>10.5</v>
      </c>
      <c r="C51">
        <v>2.25</v>
      </c>
    </row>
    <row r="52" spans="1:3" x14ac:dyDescent="0.35">
      <c r="A52" t="s">
        <v>37</v>
      </c>
      <c r="B52">
        <v>13.5</v>
      </c>
      <c r="C52">
        <v>3.5</v>
      </c>
    </row>
    <row r="53" spans="1:3" x14ac:dyDescent="0.35">
      <c r="A53" t="s">
        <v>38</v>
      </c>
      <c r="B53">
        <v>20.239999999999998</v>
      </c>
      <c r="C53">
        <v>5.57</v>
      </c>
    </row>
    <row r="54" spans="1:3" x14ac:dyDescent="0.35">
      <c r="A54" t="s">
        <v>39</v>
      </c>
      <c r="B54">
        <v>16.39</v>
      </c>
      <c r="C54">
        <v>9.39</v>
      </c>
    </row>
    <row r="55" spans="1:3" x14ac:dyDescent="0.35">
      <c r="A55" s="10" t="s">
        <v>20</v>
      </c>
      <c r="B55" s="10">
        <v>13.86</v>
      </c>
      <c r="C55" s="10">
        <v>4.9800000000000004</v>
      </c>
    </row>
    <row r="57" spans="1:3" x14ac:dyDescent="0.35">
      <c r="A57" t="s">
        <v>52</v>
      </c>
    </row>
    <row r="58" spans="1:3" x14ac:dyDescent="0.35">
      <c r="A58" s="34" t="s">
        <v>27</v>
      </c>
      <c r="B58" s="17" t="s">
        <v>51</v>
      </c>
    </row>
    <row r="59" spans="1:3" x14ac:dyDescent="0.35">
      <c r="A59" t="s">
        <v>32</v>
      </c>
      <c r="B59">
        <v>42.67</v>
      </c>
    </row>
    <row r="60" spans="1:3" x14ac:dyDescent="0.35">
      <c r="A60" t="s">
        <v>28</v>
      </c>
      <c r="B60">
        <v>41.71</v>
      </c>
    </row>
    <row r="61" spans="1:3" x14ac:dyDescent="0.35">
      <c r="A61" t="s">
        <v>33</v>
      </c>
      <c r="B61">
        <v>36.85</v>
      </c>
    </row>
    <row r="62" spans="1:3" x14ac:dyDescent="0.35">
      <c r="A62" t="s">
        <v>29</v>
      </c>
      <c r="B62" s="21" t="s">
        <v>21</v>
      </c>
    </row>
    <row r="63" spans="1:3" x14ac:dyDescent="0.35">
      <c r="A63" t="s">
        <v>30</v>
      </c>
      <c r="B63">
        <v>36</v>
      </c>
    </row>
    <row r="64" spans="1:3" x14ac:dyDescent="0.35">
      <c r="A64" t="s">
        <v>34</v>
      </c>
      <c r="B64">
        <v>40</v>
      </c>
    </row>
    <row r="65" spans="1:2" x14ac:dyDescent="0.35">
      <c r="A65" t="s">
        <v>35</v>
      </c>
      <c r="B65">
        <v>20</v>
      </c>
    </row>
    <row r="66" spans="1:2" x14ac:dyDescent="0.35">
      <c r="A66" t="s">
        <v>36</v>
      </c>
      <c r="B66">
        <v>53.36</v>
      </c>
    </row>
    <row r="67" spans="1:2" x14ac:dyDescent="0.35">
      <c r="A67" t="s">
        <v>31</v>
      </c>
      <c r="B67">
        <v>57.5</v>
      </c>
    </row>
    <row r="68" spans="1:2" x14ac:dyDescent="0.35">
      <c r="A68" t="s">
        <v>37</v>
      </c>
      <c r="B68">
        <v>32.5</v>
      </c>
    </row>
    <row r="69" spans="1:2" x14ac:dyDescent="0.35">
      <c r="A69" t="s">
        <v>38</v>
      </c>
      <c r="B69">
        <v>62.95</v>
      </c>
    </row>
    <row r="70" spans="1:2" x14ac:dyDescent="0.35">
      <c r="A70" s="10" t="s">
        <v>39</v>
      </c>
      <c r="B70" s="10">
        <v>51.22</v>
      </c>
    </row>
    <row r="72" spans="1:2" x14ac:dyDescent="0.35">
      <c r="A72" s="4" t="s">
        <v>53</v>
      </c>
    </row>
    <row r="74" spans="1:2" x14ac:dyDescent="0.35">
      <c r="A74" s="4" t="s">
        <v>54</v>
      </c>
    </row>
    <row r="75" spans="1:2" x14ac:dyDescent="0.35">
      <c r="A75" s="16" t="s">
        <v>55</v>
      </c>
      <c r="B75" s="25" t="s">
        <v>60</v>
      </c>
    </row>
    <row r="76" spans="1:2" x14ac:dyDescent="0.35">
      <c r="A76" t="s">
        <v>56</v>
      </c>
      <c r="B76">
        <v>69.900000000000006</v>
      </c>
    </row>
    <row r="77" spans="1:2" x14ac:dyDescent="0.35">
      <c r="A77" t="s">
        <v>57</v>
      </c>
      <c r="B77">
        <v>3.2</v>
      </c>
    </row>
    <row r="78" spans="1:2" ht="29" x14ac:dyDescent="0.35">
      <c r="A78" s="2" t="s">
        <v>58</v>
      </c>
      <c r="B78">
        <v>1.2</v>
      </c>
    </row>
    <row r="79" spans="1:2" x14ac:dyDescent="0.35">
      <c r="A79" s="10" t="s">
        <v>59</v>
      </c>
      <c r="B79" s="10">
        <v>25.7</v>
      </c>
    </row>
    <row r="81" spans="1:5" x14ac:dyDescent="0.35">
      <c r="A81" t="s">
        <v>66</v>
      </c>
    </row>
    <row r="82" spans="1:5" x14ac:dyDescent="0.35">
      <c r="A82" s="16" t="s">
        <v>61</v>
      </c>
      <c r="B82" s="16" t="s">
        <v>60</v>
      </c>
    </row>
    <row r="83" spans="1:5" x14ac:dyDescent="0.35">
      <c r="A83" s="35" t="s">
        <v>62</v>
      </c>
      <c r="B83">
        <v>70.2</v>
      </c>
    </row>
    <row r="84" spans="1:5" x14ac:dyDescent="0.35">
      <c r="A84" s="21" t="s">
        <v>63</v>
      </c>
      <c r="B84">
        <v>26.8</v>
      </c>
    </row>
    <row r="85" spans="1:5" x14ac:dyDescent="0.35">
      <c r="A85" s="21" t="s">
        <v>64</v>
      </c>
      <c r="B85">
        <v>2.4</v>
      </c>
    </row>
    <row r="86" spans="1:5" x14ac:dyDescent="0.35">
      <c r="A86" s="22" t="s">
        <v>65</v>
      </c>
      <c r="B86" s="10">
        <v>0.5</v>
      </c>
    </row>
    <row r="88" spans="1:5" x14ac:dyDescent="0.35">
      <c r="A88" t="s">
        <v>67</v>
      </c>
    </row>
    <row r="89" spans="1:5" x14ac:dyDescent="0.35">
      <c r="A89" s="16" t="s">
        <v>55</v>
      </c>
      <c r="B89" s="25" t="s">
        <v>42</v>
      </c>
      <c r="C89" s="25" t="s">
        <v>43</v>
      </c>
      <c r="D89" s="25" t="s">
        <v>44</v>
      </c>
    </row>
    <row r="90" spans="1:5" x14ac:dyDescent="0.35">
      <c r="A90" t="s">
        <v>56</v>
      </c>
      <c r="B90" s="26">
        <v>3.5999999999999997E-2</v>
      </c>
      <c r="C90" s="26">
        <v>5.1999999999999998E-2</v>
      </c>
      <c r="D90" s="26">
        <v>0.91200000000000003</v>
      </c>
    </row>
    <row r="91" spans="1:5" x14ac:dyDescent="0.35">
      <c r="A91" s="37" t="s">
        <v>57</v>
      </c>
      <c r="B91" s="38">
        <v>0.108</v>
      </c>
      <c r="C91" s="39" t="s">
        <v>21</v>
      </c>
      <c r="D91" s="38">
        <v>0.89200000000000002</v>
      </c>
    </row>
    <row r="92" spans="1:5" ht="29" x14ac:dyDescent="0.35">
      <c r="A92" s="2" t="s">
        <v>58</v>
      </c>
      <c r="B92" s="5">
        <v>0.02</v>
      </c>
      <c r="C92" s="5">
        <v>0.02</v>
      </c>
      <c r="D92" s="26">
        <v>0.95899999999999996</v>
      </c>
    </row>
    <row r="93" spans="1:5" x14ac:dyDescent="0.35">
      <c r="A93" s="10" t="s">
        <v>59</v>
      </c>
      <c r="B93" s="36">
        <v>3.4000000000000002E-2</v>
      </c>
      <c r="C93" s="36">
        <v>4.2000000000000003E-2</v>
      </c>
      <c r="D93" s="36">
        <v>0.92500000000000004</v>
      </c>
    </row>
    <row r="95" spans="1:5" x14ac:dyDescent="0.35">
      <c r="A95" t="s">
        <v>68</v>
      </c>
    </row>
    <row r="96" spans="1:5" x14ac:dyDescent="0.35">
      <c r="A96" s="49" t="s">
        <v>71</v>
      </c>
      <c r="B96" s="48" t="s">
        <v>69</v>
      </c>
      <c r="C96" s="48"/>
      <c r="D96" s="48" t="s">
        <v>70</v>
      </c>
      <c r="E96" s="48"/>
    </row>
    <row r="97" spans="1:5" x14ac:dyDescent="0.35">
      <c r="A97" s="50"/>
      <c r="B97" s="30" t="s">
        <v>77</v>
      </c>
      <c r="C97" s="30" t="s">
        <v>78</v>
      </c>
      <c r="D97" s="30" t="s">
        <v>77</v>
      </c>
      <c r="E97" s="30" t="s">
        <v>78</v>
      </c>
    </row>
    <row r="98" spans="1:5" x14ac:dyDescent="0.35">
      <c r="A98" s="27" t="s">
        <v>72</v>
      </c>
      <c r="B98" s="27">
        <v>34.4</v>
      </c>
      <c r="C98" s="27">
        <v>19.5</v>
      </c>
      <c r="D98" s="27">
        <v>79</v>
      </c>
      <c r="E98" s="27">
        <v>65.900000000000006</v>
      </c>
    </row>
    <row r="99" spans="1:5" x14ac:dyDescent="0.35">
      <c r="A99" s="27" t="s">
        <v>73</v>
      </c>
      <c r="B99" s="27">
        <v>42.9</v>
      </c>
      <c r="C99" s="27">
        <v>22.4</v>
      </c>
      <c r="D99" s="27">
        <v>16.8</v>
      </c>
      <c r="E99" s="27">
        <v>19.5</v>
      </c>
    </row>
    <row r="100" spans="1:5" x14ac:dyDescent="0.35">
      <c r="A100" s="27" t="s">
        <v>75</v>
      </c>
      <c r="B100" s="27">
        <v>13.3</v>
      </c>
      <c r="C100" s="27">
        <v>15.1</v>
      </c>
      <c r="D100" s="27">
        <v>2.9</v>
      </c>
      <c r="E100" s="27">
        <v>9.3000000000000007</v>
      </c>
    </row>
    <row r="101" spans="1:5" x14ac:dyDescent="0.35">
      <c r="A101" s="27" t="s">
        <v>76</v>
      </c>
      <c r="B101" s="27">
        <v>3.3</v>
      </c>
      <c r="C101" s="27">
        <v>9.3000000000000007</v>
      </c>
      <c r="D101" s="27">
        <v>0.8</v>
      </c>
      <c r="E101" s="27">
        <v>2.9</v>
      </c>
    </row>
    <row r="102" spans="1:5" x14ac:dyDescent="0.35">
      <c r="A102" s="29" t="s">
        <v>74</v>
      </c>
      <c r="B102" s="29">
        <v>6</v>
      </c>
      <c r="C102" s="29">
        <v>33.700000000000003</v>
      </c>
      <c r="D102" s="29">
        <v>0.6</v>
      </c>
      <c r="E102" s="29">
        <v>2.4</v>
      </c>
    </row>
    <row r="103" spans="1:5" x14ac:dyDescent="0.35">
      <c r="A103" s="27"/>
      <c r="B103" s="27"/>
      <c r="C103" s="27"/>
      <c r="D103" s="27"/>
      <c r="E103" s="27"/>
    </row>
    <row r="104" spans="1:5" x14ac:dyDescent="0.35">
      <c r="A104" t="s">
        <v>79</v>
      </c>
    </row>
    <row r="105" spans="1:5" x14ac:dyDescent="0.35">
      <c r="A105" s="51" t="s">
        <v>27</v>
      </c>
      <c r="B105" s="53" t="s">
        <v>48</v>
      </c>
      <c r="C105" s="53"/>
    </row>
    <row r="106" spans="1:5" x14ac:dyDescent="0.35">
      <c r="A106" s="52"/>
      <c r="B106" s="30" t="s">
        <v>46</v>
      </c>
      <c r="C106" s="30" t="s">
        <v>47</v>
      </c>
    </row>
    <row r="107" spans="1:5" x14ac:dyDescent="0.35">
      <c r="A107" t="s">
        <v>32</v>
      </c>
      <c r="B107">
        <v>7.37</v>
      </c>
      <c r="C107">
        <v>3.41</v>
      </c>
    </row>
    <row r="108" spans="1:5" x14ac:dyDescent="0.35">
      <c r="A108" t="s">
        <v>28</v>
      </c>
      <c r="B108">
        <v>7.71</v>
      </c>
      <c r="C108">
        <v>3.55</v>
      </c>
    </row>
    <row r="109" spans="1:5" x14ac:dyDescent="0.35">
      <c r="A109" t="s">
        <v>33</v>
      </c>
      <c r="B109">
        <v>8.67</v>
      </c>
      <c r="C109">
        <v>3.55</v>
      </c>
    </row>
    <row r="110" spans="1:5" x14ac:dyDescent="0.35">
      <c r="A110" t="s">
        <v>29</v>
      </c>
      <c r="B110" s="21">
        <v>4.7699999999999996</v>
      </c>
      <c r="C110" s="21">
        <v>1.6</v>
      </c>
    </row>
    <row r="111" spans="1:5" x14ac:dyDescent="0.35">
      <c r="A111" t="s">
        <v>30</v>
      </c>
      <c r="B111">
        <v>8.59</v>
      </c>
      <c r="C111">
        <v>4</v>
      </c>
    </row>
    <row r="112" spans="1:5" x14ac:dyDescent="0.35">
      <c r="A112" t="s">
        <v>34</v>
      </c>
      <c r="B112">
        <v>8.8699999999999992</v>
      </c>
      <c r="C112">
        <v>2.91</v>
      </c>
    </row>
    <row r="113" spans="1:3" x14ac:dyDescent="0.35">
      <c r="A113" t="s">
        <v>35</v>
      </c>
      <c r="B113">
        <v>7.68</v>
      </c>
      <c r="C113">
        <v>4.21</v>
      </c>
    </row>
    <row r="114" spans="1:3" x14ac:dyDescent="0.35">
      <c r="A114" t="s">
        <v>36</v>
      </c>
      <c r="B114">
        <v>10.18</v>
      </c>
      <c r="C114">
        <v>3.94</v>
      </c>
    </row>
    <row r="115" spans="1:3" x14ac:dyDescent="0.35">
      <c r="A115" t="s">
        <v>31</v>
      </c>
      <c r="B115">
        <v>7.18</v>
      </c>
      <c r="C115">
        <v>3.73</v>
      </c>
    </row>
    <row r="116" spans="1:3" x14ac:dyDescent="0.35">
      <c r="A116" t="s">
        <v>37</v>
      </c>
      <c r="B116">
        <v>6.95</v>
      </c>
      <c r="C116">
        <v>3.9</v>
      </c>
    </row>
    <row r="117" spans="1:3" x14ac:dyDescent="0.35">
      <c r="A117" t="s">
        <v>38</v>
      </c>
      <c r="B117">
        <v>9.1999999999999993</v>
      </c>
      <c r="C117">
        <v>3.66</v>
      </c>
    </row>
    <row r="118" spans="1:3" x14ac:dyDescent="0.35">
      <c r="A118" s="10" t="s">
        <v>39</v>
      </c>
      <c r="B118" s="10">
        <v>8.36</v>
      </c>
      <c r="C118" s="10">
        <v>4.8499999999999996</v>
      </c>
    </row>
    <row r="120" spans="1:3" x14ac:dyDescent="0.35">
      <c r="A120" t="s">
        <v>80</v>
      </c>
    </row>
    <row r="121" spans="1:3" x14ac:dyDescent="0.35">
      <c r="A121" s="17"/>
      <c r="B121" s="16" t="s">
        <v>81</v>
      </c>
      <c r="C121" s="16" t="s">
        <v>82</v>
      </c>
    </row>
    <row r="122" spans="1:3" x14ac:dyDescent="0.35">
      <c r="A122" s="1" t="s">
        <v>83</v>
      </c>
      <c r="B122">
        <v>11833324</v>
      </c>
      <c r="C122">
        <v>6364</v>
      </c>
    </row>
    <row r="123" spans="1:3" x14ac:dyDescent="0.35">
      <c r="A123" s="12" t="s">
        <v>23</v>
      </c>
      <c r="B123" s="10">
        <v>5916667</v>
      </c>
      <c r="C123" s="10">
        <v>664</v>
      </c>
    </row>
    <row r="125" spans="1:3" x14ac:dyDescent="0.35">
      <c r="A125" t="s">
        <v>84</v>
      </c>
    </row>
    <row r="126" spans="1:3" x14ac:dyDescent="0.35">
      <c r="A126" s="34" t="s">
        <v>27</v>
      </c>
      <c r="B126" s="28" t="s">
        <v>85</v>
      </c>
      <c r="C126" s="28" t="s">
        <v>86</v>
      </c>
    </row>
    <row r="127" spans="1:3" x14ac:dyDescent="0.35">
      <c r="A127" t="s">
        <v>32</v>
      </c>
      <c r="B127">
        <v>562</v>
      </c>
      <c r="C127">
        <v>6479</v>
      </c>
    </row>
    <row r="128" spans="1:3" x14ac:dyDescent="0.35">
      <c r="A128" t="s">
        <v>28</v>
      </c>
      <c r="B128">
        <v>360</v>
      </c>
      <c r="C128">
        <v>2642</v>
      </c>
    </row>
    <row r="129" spans="1:3" x14ac:dyDescent="0.35">
      <c r="A129" t="s">
        <v>33</v>
      </c>
      <c r="B129">
        <v>523</v>
      </c>
      <c r="C129">
        <v>3440</v>
      </c>
    </row>
    <row r="130" spans="1:3" x14ac:dyDescent="0.35">
      <c r="A130" t="s">
        <v>29</v>
      </c>
      <c r="B130" s="21">
        <v>724</v>
      </c>
      <c r="C130" s="21">
        <v>1260</v>
      </c>
    </row>
    <row r="131" spans="1:3" x14ac:dyDescent="0.35">
      <c r="A131" t="s">
        <v>30</v>
      </c>
      <c r="B131">
        <v>382</v>
      </c>
      <c r="C131">
        <v>4083</v>
      </c>
    </row>
    <row r="132" spans="1:3" x14ac:dyDescent="0.35">
      <c r="A132" t="s">
        <v>34</v>
      </c>
      <c r="B132">
        <v>180</v>
      </c>
      <c r="C132">
        <v>1985</v>
      </c>
    </row>
    <row r="133" spans="1:3" x14ac:dyDescent="0.35">
      <c r="A133" t="s">
        <v>35</v>
      </c>
      <c r="B133">
        <v>286</v>
      </c>
      <c r="C133">
        <v>8108</v>
      </c>
    </row>
    <row r="134" spans="1:3" x14ac:dyDescent="0.35">
      <c r="A134" t="s">
        <v>36</v>
      </c>
      <c r="B134">
        <v>432</v>
      </c>
      <c r="C134">
        <v>7775</v>
      </c>
    </row>
    <row r="135" spans="1:3" x14ac:dyDescent="0.35">
      <c r="A135" t="s">
        <v>31</v>
      </c>
      <c r="B135">
        <v>328</v>
      </c>
      <c r="C135">
        <v>1166</v>
      </c>
    </row>
    <row r="136" spans="1:3" x14ac:dyDescent="0.35">
      <c r="A136" t="s">
        <v>37</v>
      </c>
      <c r="B136">
        <v>247</v>
      </c>
      <c r="C136">
        <v>1367</v>
      </c>
    </row>
    <row r="137" spans="1:3" x14ac:dyDescent="0.35">
      <c r="A137" t="s">
        <v>38</v>
      </c>
      <c r="B137">
        <v>691</v>
      </c>
      <c r="C137">
        <v>7186</v>
      </c>
    </row>
    <row r="138" spans="1:3" x14ac:dyDescent="0.35">
      <c r="A138" s="10" t="s">
        <v>39</v>
      </c>
      <c r="B138" s="10">
        <v>578</v>
      </c>
      <c r="C138" s="10">
        <v>5526</v>
      </c>
    </row>
  </sheetData>
  <mergeCells count="7">
    <mergeCell ref="D96:E96"/>
    <mergeCell ref="A96:A97"/>
    <mergeCell ref="A105:A106"/>
    <mergeCell ref="B105:C105"/>
    <mergeCell ref="B41:C41"/>
    <mergeCell ref="A41:A42"/>
    <mergeCell ref="B96:C96"/>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5"/>
  <sheetViews>
    <sheetView zoomScale="130" zoomScaleNormal="130" workbookViewId="0">
      <selection activeCell="A136" sqref="A136"/>
    </sheetView>
  </sheetViews>
  <sheetFormatPr defaultRowHeight="14.5" x14ac:dyDescent="0.35"/>
  <cols>
    <col min="1" max="1" width="23.453125" customWidth="1"/>
    <col min="2" max="2" width="29.453125" customWidth="1"/>
    <col min="3" max="4" width="21.6328125" customWidth="1"/>
    <col min="5" max="5" width="17.6328125" customWidth="1"/>
    <col min="6" max="6" width="17" bestFit="1" customWidth="1"/>
    <col min="7" max="7" width="10.36328125" bestFit="1" customWidth="1"/>
  </cols>
  <sheetData>
    <row r="2" spans="1:5" x14ac:dyDescent="0.35">
      <c r="A2" s="6" t="s">
        <v>13</v>
      </c>
      <c r="B2" s="3" t="s">
        <v>95</v>
      </c>
    </row>
    <row r="4" spans="1:5" x14ac:dyDescent="0.35">
      <c r="A4" t="s">
        <v>94</v>
      </c>
    </row>
    <row r="5" spans="1:5" x14ac:dyDescent="0.35">
      <c r="A5" s="16" t="s">
        <v>93</v>
      </c>
      <c r="B5" s="16" t="s">
        <v>92</v>
      </c>
      <c r="C5" s="16" t="s">
        <v>87</v>
      </c>
      <c r="D5" s="16" t="s">
        <v>91</v>
      </c>
      <c r="E5" s="16" t="s">
        <v>20</v>
      </c>
    </row>
    <row r="6" spans="1:5" x14ac:dyDescent="0.35">
      <c r="A6" s="1" t="s">
        <v>88</v>
      </c>
      <c r="B6">
        <v>131.30000000000001</v>
      </c>
      <c r="C6">
        <v>338.4</v>
      </c>
      <c r="D6">
        <v>0</v>
      </c>
      <c r="E6">
        <v>469.7</v>
      </c>
    </row>
    <row r="7" spans="1:5" x14ac:dyDescent="0.35">
      <c r="A7" s="1" t="s">
        <v>89</v>
      </c>
      <c r="B7">
        <v>154.4</v>
      </c>
      <c r="C7">
        <v>253.2</v>
      </c>
      <c r="D7">
        <v>144.19999999999999</v>
      </c>
      <c r="E7">
        <v>551.79999999999995</v>
      </c>
    </row>
    <row r="8" spans="1:5" x14ac:dyDescent="0.35">
      <c r="A8" s="1" t="s">
        <v>90</v>
      </c>
      <c r="B8">
        <v>2.4</v>
      </c>
      <c r="C8">
        <v>27.2</v>
      </c>
      <c r="D8">
        <v>2.5</v>
      </c>
      <c r="E8">
        <v>32.1</v>
      </c>
    </row>
    <row r="9" spans="1:5" x14ac:dyDescent="0.35">
      <c r="A9" s="12" t="s">
        <v>20</v>
      </c>
      <c r="B9" s="10">
        <v>288.10000000000002</v>
      </c>
      <c r="C9" s="10">
        <v>618.79999999999995</v>
      </c>
      <c r="D9" s="10">
        <v>146.69999999999999</v>
      </c>
      <c r="E9" s="10">
        <v>1053.5999999999999</v>
      </c>
    </row>
    <row r="11" spans="1:5" x14ac:dyDescent="0.35">
      <c r="A11" t="s">
        <v>112</v>
      </c>
    </row>
    <row r="12" spans="1:5" x14ac:dyDescent="0.35">
      <c r="A12" s="16" t="s">
        <v>111</v>
      </c>
      <c r="B12" s="16" t="s">
        <v>110</v>
      </c>
      <c r="C12" s="16" t="s">
        <v>96</v>
      </c>
      <c r="D12" s="16" t="s">
        <v>97</v>
      </c>
    </row>
    <row r="13" spans="1:5" x14ac:dyDescent="0.35">
      <c r="A13" t="s">
        <v>98</v>
      </c>
      <c r="B13">
        <v>125</v>
      </c>
      <c r="C13">
        <v>141.58000000000001</v>
      </c>
      <c r="D13">
        <v>-16.579999999999998</v>
      </c>
    </row>
    <row r="14" spans="1:5" x14ac:dyDescent="0.35">
      <c r="A14" t="s">
        <v>99</v>
      </c>
      <c r="B14">
        <v>87.5</v>
      </c>
      <c r="C14">
        <v>164.98</v>
      </c>
      <c r="D14">
        <v>-77.48</v>
      </c>
    </row>
    <row r="15" spans="1:5" x14ac:dyDescent="0.35">
      <c r="A15" t="s">
        <v>100</v>
      </c>
      <c r="B15">
        <v>40</v>
      </c>
      <c r="C15">
        <v>54.53</v>
      </c>
      <c r="D15">
        <v>-14.53</v>
      </c>
    </row>
    <row r="16" spans="1:5" x14ac:dyDescent="0.35">
      <c r="A16" t="s">
        <v>105</v>
      </c>
      <c r="B16">
        <v>15</v>
      </c>
      <c r="C16">
        <v>45.64</v>
      </c>
      <c r="D16">
        <v>-30.64</v>
      </c>
    </row>
    <row r="17" spans="1:4" x14ac:dyDescent="0.35">
      <c r="A17" t="s">
        <v>101</v>
      </c>
      <c r="B17">
        <v>24</v>
      </c>
      <c r="C17">
        <v>69.66</v>
      </c>
      <c r="D17">
        <v>-45.66</v>
      </c>
    </row>
    <row r="18" spans="1:4" x14ac:dyDescent="0.35">
      <c r="A18" t="s">
        <v>102</v>
      </c>
      <c r="B18">
        <v>27</v>
      </c>
      <c r="C18">
        <v>35.53</v>
      </c>
      <c r="D18">
        <v>-8.5299999999999994</v>
      </c>
    </row>
    <row r="19" spans="1:4" x14ac:dyDescent="0.35">
      <c r="A19" t="s">
        <v>106</v>
      </c>
      <c r="B19">
        <v>21</v>
      </c>
      <c r="C19">
        <v>27.04</v>
      </c>
      <c r="D19">
        <v>-6.04</v>
      </c>
    </row>
    <row r="20" spans="1:4" x14ac:dyDescent="0.35">
      <c r="A20" t="s">
        <v>107</v>
      </c>
      <c r="B20">
        <v>57</v>
      </c>
      <c r="C20">
        <v>83.85</v>
      </c>
      <c r="D20">
        <v>-26.85</v>
      </c>
    </row>
    <row r="21" spans="1:4" x14ac:dyDescent="0.35">
      <c r="A21" t="s">
        <v>108</v>
      </c>
      <c r="B21">
        <v>5.5</v>
      </c>
      <c r="C21">
        <v>10.9</v>
      </c>
      <c r="D21">
        <v>-5.4</v>
      </c>
    </row>
    <row r="22" spans="1:4" x14ac:dyDescent="0.35">
      <c r="A22" t="s">
        <v>103</v>
      </c>
      <c r="B22">
        <v>8</v>
      </c>
      <c r="C22">
        <v>1.59</v>
      </c>
      <c r="D22">
        <v>6.41</v>
      </c>
    </row>
    <row r="23" spans="1:4" x14ac:dyDescent="0.35">
      <c r="A23" t="s">
        <v>104</v>
      </c>
      <c r="B23">
        <v>5</v>
      </c>
      <c r="C23">
        <v>0</v>
      </c>
      <c r="D23">
        <v>5</v>
      </c>
    </row>
    <row r="24" spans="1:4" x14ac:dyDescent="0.35">
      <c r="A24" s="10" t="s">
        <v>109</v>
      </c>
      <c r="B24" s="10">
        <v>3.5</v>
      </c>
      <c r="C24" s="10">
        <v>6.56</v>
      </c>
      <c r="D24" s="10">
        <v>-3.06</v>
      </c>
    </row>
    <row r="26" spans="1:4" x14ac:dyDescent="0.35">
      <c r="A26" t="s">
        <v>115</v>
      </c>
    </row>
    <row r="27" spans="1:4" x14ac:dyDescent="0.35">
      <c r="A27" s="16" t="s">
        <v>114</v>
      </c>
      <c r="B27" s="16" t="s">
        <v>88</v>
      </c>
      <c r="C27" s="16" t="s">
        <v>90</v>
      </c>
      <c r="D27" s="16" t="s">
        <v>89</v>
      </c>
    </row>
    <row r="28" spans="1:4" x14ac:dyDescent="0.35">
      <c r="A28">
        <v>2008</v>
      </c>
      <c r="B28">
        <v>315.7</v>
      </c>
      <c r="C28">
        <v>40.5</v>
      </c>
      <c r="D28">
        <v>495.6</v>
      </c>
    </row>
    <row r="29" spans="1:4" x14ac:dyDescent="0.35">
      <c r="A29">
        <v>2009</v>
      </c>
      <c r="B29">
        <v>326.8</v>
      </c>
      <c r="C29">
        <v>39.299999999999997</v>
      </c>
      <c r="D29">
        <v>498.2</v>
      </c>
    </row>
    <row r="30" spans="1:4" x14ac:dyDescent="0.35">
      <c r="A30">
        <v>2010</v>
      </c>
      <c r="B30">
        <v>352</v>
      </c>
      <c r="C30">
        <v>41</v>
      </c>
      <c r="D30">
        <v>500.8</v>
      </c>
    </row>
    <row r="31" spans="1:4" x14ac:dyDescent="0.35">
      <c r="A31">
        <v>2011</v>
      </c>
      <c r="B31">
        <v>346.8</v>
      </c>
      <c r="C31">
        <v>39.4</v>
      </c>
      <c r="D31">
        <v>505.8</v>
      </c>
    </row>
    <row r="32" spans="1:4" x14ac:dyDescent="0.35">
      <c r="A32">
        <v>2012</v>
      </c>
      <c r="B32">
        <v>353.8</v>
      </c>
      <c r="C32">
        <v>33.9</v>
      </c>
      <c r="D32">
        <v>454.8</v>
      </c>
    </row>
    <row r="33" spans="1:5" x14ac:dyDescent="0.35">
      <c r="A33">
        <v>2013</v>
      </c>
      <c r="B33">
        <v>381</v>
      </c>
      <c r="C33">
        <v>39.299999999999997</v>
      </c>
      <c r="D33">
        <v>525</v>
      </c>
    </row>
    <row r="34" spans="1:5" x14ac:dyDescent="0.35">
      <c r="A34">
        <v>2014</v>
      </c>
      <c r="B34">
        <v>429</v>
      </c>
      <c r="C34">
        <v>39</v>
      </c>
      <c r="D34">
        <v>504.3</v>
      </c>
    </row>
    <row r="35" spans="1:5" x14ac:dyDescent="0.35">
      <c r="A35">
        <v>2015</v>
      </c>
      <c r="B35">
        <v>456.5</v>
      </c>
      <c r="C35">
        <v>37.9</v>
      </c>
      <c r="D35">
        <v>514.4</v>
      </c>
    </row>
    <row r="36" spans="1:5" x14ac:dyDescent="0.35">
      <c r="A36">
        <v>2016</v>
      </c>
      <c r="B36">
        <v>456.9</v>
      </c>
      <c r="C36">
        <v>32.46</v>
      </c>
      <c r="D36">
        <v>547.04</v>
      </c>
    </row>
    <row r="37" spans="1:5" x14ac:dyDescent="0.35">
      <c r="A37" s="10">
        <v>2017</v>
      </c>
      <c r="B37" s="10">
        <v>469.7</v>
      </c>
      <c r="C37" s="10">
        <v>32.1</v>
      </c>
      <c r="D37" s="10">
        <v>544.70000000000005</v>
      </c>
    </row>
    <row r="39" spans="1:5" x14ac:dyDescent="0.35">
      <c r="A39" t="s">
        <v>118</v>
      </c>
    </row>
    <row r="40" spans="1:5" x14ac:dyDescent="0.35">
      <c r="A40" s="16" t="s">
        <v>116</v>
      </c>
      <c r="B40" s="16" t="s">
        <v>92</v>
      </c>
      <c r="C40" s="16" t="s">
        <v>87</v>
      </c>
      <c r="D40" s="16" t="s">
        <v>117</v>
      </c>
      <c r="E40" s="16" t="s">
        <v>20</v>
      </c>
    </row>
    <row r="41" spans="1:5" x14ac:dyDescent="0.35">
      <c r="A41">
        <v>2008</v>
      </c>
      <c r="B41">
        <v>252</v>
      </c>
      <c r="C41">
        <v>499</v>
      </c>
      <c r="D41">
        <v>101</v>
      </c>
      <c r="E41">
        <v>852</v>
      </c>
    </row>
    <row r="42" spans="1:5" x14ac:dyDescent="0.35">
      <c r="A42">
        <v>2009</v>
      </c>
      <c r="B42">
        <v>276</v>
      </c>
      <c r="C42">
        <v>494</v>
      </c>
      <c r="D42">
        <v>101</v>
      </c>
      <c r="E42">
        <v>871</v>
      </c>
    </row>
    <row r="43" spans="1:5" x14ac:dyDescent="0.35">
      <c r="A43">
        <v>2010</v>
      </c>
      <c r="B43">
        <v>280</v>
      </c>
      <c r="C43">
        <v>511</v>
      </c>
      <c r="D43">
        <v>103</v>
      </c>
      <c r="E43">
        <v>894</v>
      </c>
    </row>
    <row r="44" spans="1:5" x14ac:dyDescent="0.35">
      <c r="A44">
        <v>2011</v>
      </c>
      <c r="B44">
        <v>272</v>
      </c>
      <c r="C44">
        <v>517</v>
      </c>
      <c r="D44">
        <v>103</v>
      </c>
      <c r="E44">
        <v>892</v>
      </c>
    </row>
    <row r="45" spans="1:5" x14ac:dyDescent="0.35">
      <c r="A45">
        <v>2012</v>
      </c>
      <c r="B45">
        <v>231</v>
      </c>
      <c r="C45">
        <v>509</v>
      </c>
      <c r="D45">
        <v>102</v>
      </c>
      <c r="E45">
        <v>842</v>
      </c>
    </row>
    <row r="46" spans="1:5" x14ac:dyDescent="0.35">
      <c r="A46">
        <v>2013</v>
      </c>
      <c r="B46">
        <v>245</v>
      </c>
      <c r="C46">
        <v>540</v>
      </c>
      <c r="D46">
        <v>109</v>
      </c>
      <c r="E46">
        <v>894</v>
      </c>
    </row>
    <row r="47" spans="1:5" x14ac:dyDescent="0.35">
      <c r="A47">
        <v>2014</v>
      </c>
      <c r="B47">
        <v>259</v>
      </c>
      <c r="C47">
        <v>588</v>
      </c>
      <c r="D47">
        <v>125</v>
      </c>
      <c r="E47">
        <v>972</v>
      </c>
    </row>
    <row r="48" spans="1:5" x14ac:dyDescent="0.35">
      <c r="A48">
        <v>2015</v>
      </c>
      <c r="B48">
        <v>274</v>
      </c>
      <c r="C48">
        <v>600.20000000000005</v>
      </c>
      <c r="D48">
        <v>133</v>
      </c>
      <c r="E48">
        <v>1007</v>
      </c>
    </row>
    <row r="49" spans="1:6" x14ac:dyDescent="0.35">
      <c r="A49">
        <v>2016</v>
      </c>
      <c r="B49">
        <v>288.75</v>
      </c>
      <c r="C49">
        <v>618.95000000000005</v>
      </c>
      <c r="D49">
        <v>136.34</v>
      </c>
      <c r="E49">
        <v>1044</v>
      </c>
    </row>
    <row r="50" spans="1:6" x14ac:dyDescent="0.35">
      <c r="A50" s="10">
        <v>2017</v>
      </c>
      <c r="B50" s="10">
        <v>288.10000000000002</v>
      </c>
      <c r="C50" s="10">
        <v>618.79999999999995</v>
      </c>
      <c r="D50" s="10">
        <v>146.69999999999999</v>
      </c>
      <c r="E50" s="10">
        <v>1054</v>
      </c>
    </row>
    <row r="52" spans="1:6" x14ac:dyDescent="0.35">
      <c r="A52" t="s">
        <v>123</v>
      </c>
    </row>
    <row r="53" spans="1:6" x14ac:dyDescent="0.35">
      <c r="A53" s="16" t="s">
        <v>122</v>
      </c>
      <c r="B53" s="16" t="s">
        <v>119</v>
      </c>
      <c r="C53" s="16" t="s">
        <v>89</v>
      </c>
      <c r="D53" s="16" t="s">
        <v>120</v>
      </c>
      <c r="E53" s="16" t="s">
        <v>121</v>
      </c>
      <c r="F53" s="16" t="s">
        <v>20</v>
      </c>
    </row>
    <row r="54" spans="1:6" x14ac:dyDescent="0.35">
      <c r="A54">
        <v>2007</v>
      </c>
      <c r="B54">
        <v>174</v>
      </c>
      <c r="C54">
        <v>2169</v>
      </c>
      <c r="D54">
        <v>543</v>
      </c>
      <c r="E54">
        <v>31</v>
      </c>
      <c r="F54">
        <v>2917</v>
      </c>
    </row>
    <row r="55" spans="1:6" x14ac:dyDescent="0.35">
      <c r="A55">
        <v>2008</v>
      </c>
      <c r="B55">
        <v>180</v>
      </c>
      <c r="C55">
        <v>2223</v>
      </c>
      <c r="D55">
        <v>581</v>
      </c>
      <c r="E55">
        <v>37</v>
      </c>
      <c r="F55">
        <v>3021</v>
      </c>
    </row>
    <row r="56" spans="1:6" x14ac:dyDescent="0.35">
      <c r="A56">
        <v>2009</v>
      </c>
      <c r="B56">
        <v>188</v>
      </c>
      <c r="C56">
        <v>2238</v>
      </c>
      <c r="D56">
        <v>573</v>
      </c>
      <c r="E56">
        <v>31</v>
      </c>
      <c r="F56">
        <v>3030</v>
      </c>
    </row>
    <row r="57" spans="1:6" x14ac:dyDescent="0.35">
      <c r="A57">
        <v>2010</v>
      </c>
      <c r="B57">
        <v>201</v>
      </c>
      <c r="C57">
        <v>2284</v>
      </c>
      <c r="D57">
        <v>591</v>
      </c>
      <c r="E57">
        <v>22</v>
      </c>
      <c r="F57">
        <v>3098</v>
      </c>
    </row>
    <row r="58" spans="1:6" x14ac:dyDescent="0.35">
      <c r="A58">
        <v>2011</v>
      </c>
      <c r="B58">
        <v>192</v>
      </c>
      <c r="C58">
        <v>2311</v>
      </c>
      <c r="D58">
        <v>599</v>
      </c>
      <c r="E58">
        <v>19</v>
      </c>
      <c r="F58">
        <v>3121</v>
      </c>
    </row>
    <row r="59" spans="1:6" x14ac:dyDescent="0.35">
      <c r="A59">
        <v>2012</v>
      </c>
      <c r="B59">
        <v>181</v>
      </c>
      <c r="C59">
        <v>2254</v>
      </c>
      <c r="D59">
        <v>588</v>
      </c>
      <c r="E59">
        <v>20</v>
      </c>
      <c r="F59">
        <v>3043</v>
      </c>
    </row>
    <row r="60" spans="1:6" x14ac:dyDescent="0.35">
      <c r="A60">
        <v>2013</v>
      </c>
      <c r="B60">
        <v>206</v>
      </c>
      <c r="C60">
        <v>2210</v>
      </c>
      <c r="D60">
        <v>602</v>
      </c>
      <c r="E60">
        <v>16</v>
      </c>
      <c r="F60">
        <v>3034</v>
      </c>
    </row>
    <row r="61" spans="1:6" x14ac:dyDescent="0.35">
      <c r="A61">
        <v>2014</v>
      </c>
      <c r="B61">
        <v>200</v>
      </c>
      <c r="C61">
        <v>2000</v>
      </c>
      <c r="D61">
        <v>781</v>
      </c>
      <c r="E61">
        <v>50</v>
      </c>
      <c r="F61">
        <v>3031</v>
      </c>
    </row>
    <row r="62" spans="1:6" x14ac:dyDescent="0.35">
      <c r="A62">
        <v>2015</v>
      </c>
      <c r="B62">
        <v>201</v>
      </c>
      <c r="C62">
        <v>2163</v>
      </c>
      <c r="D62">
        <v>756</v>
      </c>
      <c r="E62">
        <v>18</v>
      </c>
      <c r="F62">
        <v>3138</v>
      </c>
    </row>
    <row r="63" spans="1:6" x14ac:dyDescent="0.35">
      <c r="A63">
        <v>2016</v>
      </c>
      <c r="B63">
        <v>188</v>
      </c>
      <c r="C63">
        <v>2170</v>
      </c>
      <c r="D63">
        <v>761</v>
      </c>
      <c r="E63">
        <v>26</v>
      </c>
      <c r="F63">
        <v>3145</v>
      </c>
    </row>
    <row r="64" spans="1:6" x14ac:dyDescent="0.35">
      <c r="A64" s="10">
        <v>2017</v>
      </c>
      <c r="B64" s="10">
        <v>203</v>
      </c>
      <c r="C64" s="10">
        <v>2210</v>
      </c>
      <c r="D64" s="10">
        <v>805</v>
      </c>
      <c r="E64" s="10">
        <v>54</v>
      </c>
      <c r="F64" s="10">
        <v>3272</v>
      </c>
    </row>
    <row r="66" spans="1:3" x14ac:dyDescent="0.35">
      <c r="A66" t="s">
        <v>124</v>
      </c>
    </row>
    <row r="67" spans="1:3" x14ac:dyDescent="0.35">
      <c r="A67" s="16" t="s">
        <v>113</v>
      </c>
      <c r="B67" s="16" t="s">
        <v>125</v>
      </c>
      <c r="C67" s="16" t="s">
        <v>126</v>
      </c>
    </row>
    <row r="68" spans="1:3" x14ac:dyDescent="0.35">
      <c r="A68">
        <v>2007</v>
      </c>
      <c r="B68">
        <v>294</v>
      </c>
      <c r="C68">
        <v>43</v>
      </c>
    </row>
    <row r="69" spans="1:3" x14ac:dyDescent="0.35">
      <c r="A69">
        <v>2008</v>
      </c>
      <c r="B69">
        <v>315</v>
      </c>
      <c r="C69">
        <v>44</v>
      </c>
    </row>
    <row r="70" spans="1:3" x14ac:dyDescent="0.35">
      <c r="A70">
        <v>2009</v>
      </c>
      <c r="B70">
        <v>326</v>
      </c>
      <c r="C70">
        <v>44</v>
      </c>
    </row>
    <row r="71" spans="1:3" x14ac:dyDescent="0.35">
      <c r="A71">
        <v>2010</v>
      </c>
      <c r="B71">
        <v>352</v>
      </c>
      <c r="C71">
        <v>43</v>
      </c>
    </row>
    <row r="72" spans="1:3" x14ac:dyDescent="0.35">
      <c r="A72">
        <v>2011</v>
      </c>
      <c r="B72">
        <v>347</v>
      </c>
      <c r="C72">
        <v>42</v>
      </c>
    </row>
    <row r="73" spans="1:3" x14ac:dyDescent="0.35">
      <c r="A73">
        <v>2012</v>
      </c>
      <c r="B73">
        <v>354</v>
      </c>
      <c r="C73">
        <v>47</v>
      </c>
    </row>
    <row r="74" spans="1:3" x14ac:dyDescent="0.35">
      <c r="A74">
        <v>2013</v>
      </c>
      <c r="B74">
        <v>381</v>
      </c>
      <c r="C74">
        <v>48</v>
      </c>
    </row>
    <row r="75" spans="1:3" x14ac:dyDescent="0.35">
      <c r="A75">
        <v>2014</v>
      </c>
      <c r="B75">
        <v>429</v>
      </c>
      <c r="C75" s="21" t="s">
        <v>21</v>
      </c>
    </row>
    <row r="76" spans="1:3" x14ac:dyDescent="0.35">
      <c r="A76">
        <v>2015</v>
      </c>
      <c r="B76">
        <v>440</v>
      </c>
      <c r="C76">
        <v>51.3</v>
      </c>
    </row>
    <row r="77" spans="1:3" x14ac:dyDescent="0.35">
      <c r="A77">
        <v>2016</v>
      </c>
      <c r="B77">
        <v>446.5</v>
      </c>
      <c r="C77">
        <v>51.5</v>
      </c>
    </row>
    <row r="78" spans="1:3" x14ac:dyDescent="0.35">
      <c r="A78" s="10">
        <v>2017</v>
      </c>
      <c r="B78" s="10">
        <v>458.2</v>
      </c>
      <c r="C78" s="10">
        <v>47.5</v>
      </c>
    </row>
    <row r="80" spans="1:3" x14ac:dyDescent="0.35">
      <c r="A80" t="s">
        <v>128</v>
      </c>
    </row>
    <row r="81" spans="1:2" x14ac:dyDescent="0.35">
      <c r="A81" s="16" t="s">
        <v>113</v>
      </c>
      <c r="B81" s="16" t="s">
        <v>127</v>
      </c>
    </row>
    <row r="82" spans="1:2" x14ac:dyDescent="0.35">
      <c r="A82">
        <v>2007</v>
      </c>
      <c r="B82">
        <v>144</v>
      </c>
    </row>
    <row r="83" spans="1:2" x14ac:dyDescent="0.35">
      <c r="A83">
        <v>2008</v>
      </c>
      <c r="B83">
        <v>134</v>
      </c>
    </row>
    <row r="84" spans="1:2" x14ac:dyDescent="0.35">
      <c r="A84">
        <v>2009</v>
      </c>
      <c r="B84">
        <v>131</v>
      </c>
    </row>
    <row r="85" spans="1:2" x14ac:dyDescent="0.35">
      <c r="A85">
        <v>2010</v>
      </c>
      <c r="B85">
        <v>134</v>
      </c>
    </row>
    <row r="86" spans="1:2" x14ac:dyDescent="0.35">
      <c r="A86">
        <v>2011</v>
      </c>
      <c r="B86">
        <v>125</v>
      </c>
    </row>
    <row r="87" spans="1:2" x14ac:dyDescent="0.35">
      <c r="A87">
        <v>2012</v>
      </c>
      <c r="B87">
        <v>121</v>
      </c>
    </row>
    <row r="88" spans="1:2" x14ac:dyDescent="0.35">
      <c r="A88">
        <v>2013</v>
      </c>
      <c r="B88">
        <v>123</v>
      </c>
    </row>
    <row r="89" spans="1:2" x14ac:dyDescent="0.35">
      <c r="A89">
        <v>2014</v>
      </c>
      <c r="B89">
        <v>132</v>
      </c>
    </row>
    <row r="90" spans="1:2" x14ac:dyDescent="0.35">
      <c r="A90">
        <v>2015</v>
      </c>
      <c r="B90">
        <v>128</v>
      </c>
    </row>
    <row r="91" spans="1:2" x14ac:dyDescent="0.35">
      <c r="A91">
        <v>2016</v>
      </c>
      <c r="B91">
        <v>127</v>
      </c>
    </row>
    <row r="92" spans="1:2" x14ac:dyDescent="0.35">
      <c r="A92" s="10">
        <v>2017</v>
      </c>
      <c r="B92" s="10">
        <v>125</v>
      </c>
    </row>
    <row r="94" spans="1:2" x14ac:dyDescent="0.35">
      <c r="A94" t="s">
        <v>129</v>
      </c>
    </row>
    <row r="95" spans="1:2" x14ac:dyDescent="0.35">
      <c r="A95" s="16" t="s">
        <v>113</v>
      </c>
      <c r="B95" s="16" t="s">
        <v>91</v>
      </c>
    </row>
    <row r="96" spans="1:2" x14ac:dyDescent="0.35">
      <c r="A96">
        <v>2007</v>
      </c>
      <c r="B96">
        <v>98</v>
      </c>
    </row>
    <row r="97" spans="1:7" x14ac:dyDescent="0.35">
      <c r="A97">
        <v>2008</v>
      </c>
      <c r="B97">
        <v>102</v>
      </c>
    </row>
    <row r="98" spans="1:7" x14ac:dyDescent="0.35">
      <c r="A98">
        <v>2009</v>
      </c>
      <c r="B98">
        <v>110</v>
      </c>
    </row>
    <row r="99" spans="1:7" x14ac:dyDescent="0.35">
      <c r="A99">
        <v>2010</v>
      </c>
      <c r="B99">
        <v>110</v>
      </c>
    </row>
    <row r="100" spans="1:7" x14ac:dyDescent="0.35">
      <c r="A100">
        <v>2011</v>
      </c>
      <c r="B100">
        <v>110</v>
      </c>
    </row>
    <row r="101" spans="1:7" x14ac:dyDescent="0.35">
      <c r="A101">
        <v>2012</v>
      </c>
      <c r="B101">
        <v>113</v>
      </c>
    </row>
    <row r="102" spans="1:7" x14ac:dyDescent="0.35">
      <c r="A102">
        <v>2013</v>
      </c>
      <c r="B102">
        <v>128</v>
      </c>
    </row>
    <row r="103" spans="1:7" x14ac:dyDescent="0.35">
      <c r="A103">
        <v>2014</v>
      </c>
      <c r="B103">
        <v>137</v>
      </c>
    </row>
    <row r="104" spans="1:7" x14ac:dyDescent="0.35">
      <c r="A104">
        <v>2015</v>
      </c>
      <c r="B104">
        <v>147</v>
      </c>
    </row>
    <row r="105" spans="1:7" x14ac:dyDescent="0.35">
      <c r="A105">
        <v>2016</v>
      </c>
      <c r="B105">
        <v>151.4</v>
      </c>
    </row>
    <row r="106" spans="1:7" x14ac:dyDescent="0.35">
      <c r="A106" s="10">
        <v>2017</v>
      </c>
      <c r="B106" s="10">
        <v>163.68</v>
      </c>
    </row>
    <row r="108" spans="1:7" x14ac:dyDescent="0.35">
      <c r="A108" t="s">
        <v>184</v>
      </c>
    </row>
    <row r="109" spans="1:7" x14ac:dyDescent="0.35">
      <c r="A109" s="42" t="s">
        <v>177</v>
      </c>
      <c r="B109" s="42" t="s">
        <v>178</v>
      </c>
      <c r="C109" s="44" t="s">
        <v>179</v>
      </c>
      <c r="D109" s="42" t="s">
        <v>180</v>
      </c>
      <c r="E109" s="42" t="s">
        <v>181</v>
      </c>
      <c r="F109" s="42" t="s">
        <v>182</v>
      </c>
      <c r="G109" s="42" t="s">
        <v>183</v>
      </c>
    </row>
    <row r="110" spans="1:7" x14ac:dyDescent="0.35">
      <c r="A110" s="40" t="s">
        <v>132</v>
      </c>
      <c r="B110" s="40"/>
      <c r="C110" s="40">
        <v>9000</v>
      </c>
      <c r="D110" s="40">
        <v>7066</v>
      </c>
      <c r="E110" s="40" t="s">
        <v>149</v>
      </c>
      <c r="F110" s="40">
        <v>1987</v>
      </c>
      <c r="G110" s="40">
        <v>900</v>
      </c>
    </row>
    <row r="111" spans="1:7" x14ac:dyDescent="0.35">
      <c r="A111" s="40" t="s">
        <v>133</v>
      </c>
      <c r="B111" s="40"/>
      <c r="C111" s="40">
        <v>12000</v>
      </c>
      <c r="D111" s="40">
        <v>12719</v>
      </c>
      <c r="E111" s="40" t="s">
        <v>150</v>
      </c>
      <c r="F111" s="40">
        <v>2005</v>
      </c>
      <c r="G111" s="40">
        <v>420</v>
      </c>
    </row>
    <row r="112" spans="1:7" x14ac:dyDescent="0.35">
      <c r="A112" s="40" t="s">
        <v>152</v>
      </c>
      <c r="B112" s="40" t="s">
        <v>151</v>
      </c>
      <c r="C112" s="40">
        <v>28000</v>
      </c>
      <c r="D112" s="40"/>
      <c r="E112" s="40" t="s">
        <v>150</v>
      </c>
      <c r="F112" s="40" t="s">
        <v>151</v>
      </c>
      <c r="G112" s="40">
        <v>400</v>
      </c>
    </row>
    <row r="113" spans="1:7" x14ac:dyDescent="0.35">
      <c r="A113" s="40" t="s">
        <v>134</v>
      </c>
      <c r="B113" s="40" t="s">
        <v>153</v>
      </c>
      <c r="C113" s="40">
        <v>14900</v>
      </c>
      <c r="D113" s="40">
        <v>14563</v>
      </c>
      <c r="E113" s="40" t="s">
        <v>154</v>
      </c>
      <c r="F113" s="40">
        <v>1987</v>
      </c>
      <c r="G113" s="40">
        <v>800</v>
      </c>
    </row>
    <row r="114" spans="1:7" x14ac:dyDescent="0.35">
      <c r="A114" s="40" t="s">
        <v>135</v>
      </c>
      <c r="B114" s="40" t="s">
        <v>150</v>
      </c>
      <c r="C114" s="40">
        <v>2400</v>
      </c>
      <c r="D114" s="40">
        <v>2928</v>
      </c>
      <c r="E114" s="40" t="s">
        <v>150</v>
      </c>
      <c r="F114" s="40">
        <v>1997</v>
      </c>
      <c r="G114" s="40">
        <v>995</v>
      </c>
    </row>
    <row r="115" spans="1:7" x14ac:dyDescent="0.35">
      <c r="A115" s="40" t="s">
        <v>155</v>
      </c>
      <c r="B115" s="40" t="s">
        <v>156</v>
      </c>
      <c r="C115" s="40">
        <v>13350</v>
      </c>
      <c r="D115" s="40">
        <v>8272</v>
      </c>
      <c r="E115" s="40" t="s">
        <v>150</v>
      </c>
      <c r="F115" s="40">
        <v>1987</v>
      </c>
      <c r="G115" s="40">
        <v>800</v>
      </c>
    </row>
    <row r="116" spans="1:7" x14ac:dyDescent="0.35">
      <c r="A116" s="40" t="s">
        <v>136</v>
      </c>
      <c r="B116" s="40" t="s">
        <v>157</v>
      </c>
      <c r="C116" s="40">
        <v>9500</v>
      </c>
      <c r="D116" s="40"/>
      <c r="E116" s="40" t="s">
        <v>150</v>
      </c>
      <c r="F116" s="40">
        <v>1983</v>
      </c>
      <c r="G116" s="40">
        <v>1200</v>
      </c>
    </row>
    <row r="117" spans="1:7" x14ac:dyDescent="0.35">
      <c r="A117" s="40" t="s">
        <v>137</v>
      </c>
      <c r="B117" s="40"/>
      <c r="C117" s="40">
        <v>10000</v>
      </c>
      <c r="D117" s="40">
        <v>4397</v>
      </c>
      <c r="E117" s="40" t="s">
        <v>150</v>
      </c>
      <c r="F117" s="40">
        <v>2011</v>
      </c>
      <c r="G117" s="40">
        <v>800</v>
      </c>
    </row>
    <row r="118" spans="1:7" x14ac:dyDescent="0.35">
      <c r="A118" s="40" t="s">
        <v>31</v>
      </c>
      <c r="B118" s="40" t="s">
        <v>130</v>
      </c>
      <c r="C118" s="40">
        <v>5500</v>
      </c>
      <c r="D118" s="40">
        <v>1321</v>
      </c>
      <c r="E118" s="40" t="s">
        <v>150</v>
      </c>
      <c r="F118" s="40">
        <v>1988</v>
      </c>
      <c r="G118" s="40">
        <v>800</v>
      </c>
    </row>
    <row r="119" spans="1:7" x14ac:dyDescent="0.35">
      <c r="A119" s="40" t="s">
        <v>138</v>
      </c>
      <c r="B119" s="40" t="s">
        <v>156</v>
      </c>
      <c r="C119" s="40">
        <v>9000</v>
      </c>
      <c r="D119" s="40">
        <v>3497</v>
      </c>
      <c r="E119" s="40" t="s">
        <v>150</v>
      </c>
      <c r="F119" s="40">
        <v>1989</v>
      </c>
      <c r="G119" s="40">
        <v>850</v>
      </c>
    </row>
    <row r="120" spans="1:7" x14ac:dyDescent="0.35">
      <c r="A120" s="40" t="s">
        <v>29</v>
      </c>
      <c r="B120" s="40" t="s">
        <v>158</v>
      </c>
      <c r="C120" s="40">
        <v>7600</v>
      </c>
      <c r="D120" s="40">
        <v>7388</v>
      </c>
      <c r="E120" s="40" t="s">
        <v>150</v>
      </c>
      <c r="F120" s="40">
        <v>1989</v>
      </c>
      <c r="G120" s="40">
        <v>950</v>
      </c>
    </row>
    <row r="121" spans="1:7" x14ac:dyDescent="0.35">
      <c r="A121" s="40" t="s">
        <v>36</v>
      </c>
      <c r="B121" s="40" t="s">
        <v>158</v>
      </c>
      <c r="C121" s="40">
        <v>5500</v>
      </c>
      <c r="D121" s="40">
        <v>3731</v>
      </c>
      <c r="E121" s="40" t="s">
        <v>159</v>
      </c>
      <c r="F121" s="40">
        <v>2017</v>
      </c>
      <c r="G121" s="40">
        <v>825</v>
      </c>
    </row>
    <row r="122" spans="1:7" x14ac:dyDescent="0.35">
      <c r="A122" s="40" t="s">
        <v>139</v>
      </c>
      <c r="B122" s="40" t="s">
        <v>158</v>
      </c>
      <c r="C122" s="40">
        <v>7000</v>
      </c>
      <c r="D122" s="40">
        <v>2324</v>
      </c>
      <c r="E122" s="40" t="s">
        <v>150</v>
      </c>
      <c r="F122" s="40">
        <v>1989</v>
      </c>
      <c r="G122" s="40">
        <v>700</v>
      </c>
    </row>
    <row r="123" spans="1:7" x14ac:dyDescent="0.35">
      <c r="A123" s="40" t="s">
        <v>160</v>
      </c>
      <c r="B123" s="40"/>
      <c r="C123" s="40">
        <v>4000</v>
      </c>
      <c r="D123" s="40">
        <v>3385</v>
      </c>
      <c r="E123" s="40" t="s">
        <v>150</v>
      </c>
      <c r="F123" s="40">
        <v>1986</v>
      </c>
      <c r="G123" s="40">
        <v>1100</v>
      </c>
    </row>
    <row r="124" spans="1:7" x14ac:dyDescent="0.35">
      <c r="A124" s="40" t="s">
        <v>140</v>
      </c>
      <c r="B124" s="40" t="s">
        <v>158</v>
      </c>
      <c r="C124" s="40">
        <v>5400</v>
      </c>
      <c r="D124" s="40">
        <v>4268</v>
      </c>
      <c r="E124" s="40" t="s">
        <v>150</v>
      </c>
      <c r="F124" s="40">
        <v>1987</v>
      </c>
      <c r="G124" s="40">
        <v>1000</v>
      </c>
    </row>
    <row r="125" spans="1:7" x14ac:dyDescent="0.35">
      <c r="A125" s="40" t="s">
        <v>141</v>
      </c>
      <c r="B125" s="40" t="s">
        <v>161</v>
      </c>
      <c r="C125" s="40">
        <v>2500</v>
      </c>
      <c r="D125" s="40">
        <v>8086</v>
      </c>
      <c r="E125" s="40" t="s">
        <v>150</v>
      </c>
      <c r="F125" s="40">
        <v>1981</v>
      </c>
      <c r="G125" s="40">
        <v>1090</v>
      </c>
    </row>
    <row r="126" spans="1:7" ht="58" x14ac:dyDescent="0.35">
      <c r="A126" s="40" t="s">
        <v>131</v>
      </c>
      <c r="B126" s="41" t="s">
        <v>163</v>
      </c>
      <c r="C126" s="40">
        <v>1600</v>
      </c>
      <c r="D126" s="40">
        <v>1945</v>
      </c>
      <c r="E126" s="41" t="s">
        <v>162</v>
      </c>
      <c r="F126" s="40">
        <v>1988</v>
      </c>
      <c r="G126" s="40">
        <v>1060</v>
      </c>
    </row>
    <row r="127" spans="1:7" x14ac:dyDescent="0.35">
      <c r="A127" s="40" t="s">
        <v>164</v>
      </c>
      <c r="B127" s="40"/>
      <c r="C127" s="40">
        <v>20800</v>
      </c>
      <c r="D127" s="40">
        <v>12683</v>
      </c>
      <c r="E127" s="40" t="s">
        <v>150</v>
      </c>
      <c r="F127" s="40">
        <v>1999</v>
      </c>
      <c r="G127" s="40">
        <v>582</v>
      </c>
    </row>
    <row r="128" spans="1:7" x14ac:dyDescent="0.35">
      <c r="A128" s="40" t="s">
        <v>165</v>
      </c>
      <c r="B128" s="40"/>
      <c r="C128" s="40">
        <v>1600</v>
      </c>
      <c r="D128" s="40">
        <v>1262</v>
      </c>
      <c r="E128" s="40" t="s">
        <v>150</v>
      </c>
      <c r="F128" s="40">
        <v>2001</v>
      </c>
      <c r="G128" s="40">
        <v>800</v>
      </c>
    </row>
    <row r="129" spans="1:7" x14ac:dyDescent="0.35">
      <c r="A129" s="40" t="s">
        <v>166</v>
      </c>
      <c r="B129" s="40"/>
      <c r="C129" s="40">
        <v>3400</v>
      </c>
      <c r="D129" s="40">
        <v>2832</v>
      </c>
      <c r="E129" s="40" t="s">
        <v>150</v>
      </c>
      <c r="F129" s="40">
        <v>2000</v>
      </c>
      <c r="G129" s="40">
        <v>500</v>
      </c>
    </row>
    <row r="130" spans="1:7" x14ac:dyDescent="0.35">
      <c r="A130" s="40" t="s">
        <v>167</v>
      </c>
      <c r="B130" s="40" t="s">
        <v>130</v>
      </c>
      <c r="C130" s="40">
        <v>17000</v>
      </c>
      <c r="D130" s="40">
        <v>5040</v>
      </c>
      <c r="E130" s="40" t="s">
        <v>159</v>
      </c>
      <c r="F130" s="40">
        <v>1997</v>
      </c>
      <c r="G130" s="40">
        <v>670</v>
      </c>
    </row>
    <row r="131" spans="1:7" x14ac:dyDescent="0.35">
      <c r="A131" s="40" t="s">
        <v>142</v>
      </c>
      <c r="B131" s="40"/>
      <c r="C131" s="40">
        <v>4000</v>
      </c>
      <c r="D131" s="40">
        <v>2087</v>
      </c>
      <c r="E131" s="40" t="s">
        <v>149</v>
      </c>
      <c r="F131" s="40">
        <v>2005</v>
      </c>
      <c r="G131" s="40">
        <v>1500</v>
      </c>
    </row>
    <row r="132" spans="1:7" x14ac:dyDescent="0.35">
      <c r="A132" s="40" t="s">
        <v>143</v>
      </c>
      <c r="B132" s="40" t="s">
        <v>168</v>
      </c>
      <c r="C132" s="40">
        <v>1200</v>
      </c>
      <c r="D132" s="40">
        <v>712</v>
      </c>
      <c r="E132" s="40" t="s">
        <v>149</v>
      </c>
      <c r="F132" s="40">
        <v>2005</v>
      </c>
      <c r="G132" s="40">
        <v>1500</v>
      </c>
    </row>
    <row r="133" spans="1:7" ht="29" x14ac:dyDescent="0.35">
      <c r="A133" s="40" t="s">
        <v>169</v>
      </c>
      <c r="B133" s="40"/>
      <c r="C133" s="40">
        <v>400</v>
      </c>
      <c r="D133" s="40">
        <v>383</v>
      </c>
      <c r="E133" s="41" t="s">
        <v>162</v>
      </c>
      <c r="F133" s="40">
        <v>2005</v>
      </c>
      <c r="G133" s="40">
        <v>2000</v>
      </c>
    </row>
    <row r="134" spans="1:7" x14ac:dyDescent="0.35">
      <c r="A134" s="40" t="s">
        <v>144</v>
      </c>
      <c r="B134" s="40"/>
      <c r="C134" s="40">
        <v>4000</v>
      </c>
      <c r="D134" s="40">
        <v>895</v>
      </c>
      <c r="E134" s="40" t="s">
        <v>150</v>
      </c>
      <c r="F134" s="40">
        <v>2008</v>
      </c>
      <c r="G134" s="40">
        <v>898</v>
      </c>
    </row>
    <row r="135" spans="1:7" x14ac:dyDescent="0.35">
      <c r="A135" s="40" t="s">
        <v>145</v>
      </c>
      <c r="B135" s="40"/>
      <c r="C135" s="40">
        <v>350</v>
      </c>
      <c r="D135" s="40">
        <v>153</v>
      </c>
      <c r="E135" s="40" t="s">
        <v>149</v>
      </c>
      <c r="F135" s="40">
        <v>2010</v>
      </c>
      <c r="G135" s="40">
        <v>1136</v>
      </c>
    </row>
    <row r="136" spans="1:7" ht="29" x14ac:dyDescent="0.35">
      <c r="A136" s="40" t="s">
        <v>146</v>
      </c>
      <c r="B136" s="40" t="s">
        <v>158</v>
      </c>
      <c r="C136" s="40">
        <v>360000</v>
      </c>
      <c r="D136" s="40">
        <v>344548.5</v>
      </c>
      <c r="E136" s="40" t="s">
        <v>150</v>
      </c>
      <c r="F136" s="41" t="s">
        <v>170</v>
      </c>
      <c r="G136" s="40">
        <v>600</v>
      </c>
    </row>
    <row r="137" spans="1:7" x14ac:dyDescent="0.35">
      <c r="A137" s="40" t="s">
        <v>147</v>
      </c>
      <c r="B137" s="40"/>
      <c r="C137" s="40">
        <v>50</v>
      </c>
      <c r="D137" s="40">
        <v>20</v>
      </c>
      <c r="E137" s="40" t="s">
        <v>149</v>
      </c>
      <c r="F137" s="40">
        <v>2010</v>
      </c>
      <c r="G137" s="40"/>
    </row>
    <row r="138" spans="1:7" x14ac:dyDescent="0.35">
      <c r="A138" s="40" t="s">
        <v>171</v>
      </c>
      <c r="B138" s="40"/>
      <c r="C138" s="40">
        <v>52000</v>
      </c>
      <c r="D138" s="40">
        <v>13517.5</v>
      </c>
      <c r="E138" s="40" t="s">
        <v>150</v>
      </c>
      <c r="F138" s="40">
        <v>2015</v>
      </c>
      <c r="G138" s="40">
        <v>750</v>
      </c>
    </row>
    <row r="139" spans="1:7" x14ac:dyDescent="0.35">
      <c r="A139" s="40" t="s">
        <v>172</v>
      </c>
      <c r="B139" s="40"/>
      <c r="C139" s="40">
        <v>13750</v>
      </c>
      <c r="D139" s="40">
        <v>8421</v>
      </c>
      <c r="E139" s="40" t="s">
        <v>150</v>
      </c>
      <c r="F139" s="40">
        <v>2014</v>
      </c>
      <c r="G139" s="40">
        <v>762</v>
      </c>
    </row>
    <row r="140" spans="1:7" x14ac:dyDescent="0.35">
      <c r="A140" s="40" t="s">
        <v>173</v>
      </c>
      <c r="B140" s="40"/>
      <c r="C140" s="40">
        <v>7060</v>
      </c>
      <c r="D140" s="40">
        <v>1369</v>
      </c>
      <c r="E140" s="40" t="s">
        <v>150</v>
      </c>
      <c r="F140" s="40">
        <v>2014</v>
      </c>
      <c r="G140" s="40">
        <v>673</v>
      </c>
    </row>
    <row r="141" spans="1:7" x14ac:dyDescent="0.35">
      <c r="A141" s="40" t="s">
        <v>174</v>
      </c>
      <c r="B141" s="40"/>
      <c r="C141" s="40">
        <v>1200</v>
      </c>
      <c r="D141" s="40">
        <v>655</v>
      </c>
      <c r="E141" s="40" t="s">
        <v>149</v>
      </c>
      <c r="F141" s="40">
        <v>2015</v>
      </c>
      <c r="G141" s="40">
        <v>1850</v>
      </c>
    </row>
    <row r="142" spans="1:7" x14ac:dyDescent="0.35">
      <c r="A142" s="40" t="s">
        <v>175</v>
      </c>
      <c r="B142" s="40"/>
      <c r="C142" s="40">
        <v>3500</v>
      </c>
      <c r="D142" s="40">
        <v>1468</v>
      </c>
      <c r="E142" s="40" t="s">
        <v>148</v>
      </c>
      <c r="F142" s="40">
        <v>2015</v>
      </c>
      <c r="G142" s="40">
        <v>1130</v>
      </c>
    </row>
    <row r="143" spans="1:7" x14ac:dyDescent="0.35">
      <c r="A143" s="40" t="s">
        <v>176</v>
      </c>
      <c r="B143" s="40"/>
      <c r="C143" s="40">
        <v>1760</v>
      </c>
      <c r="D143" s="40">
        <v>0</v>
      </c>
      <c r="E143" s="40" t="s">
        <v>148</v>
      </c>
      <c r="F143" s="40"/>
      <c r="G143" s="40">
        <v>1500</v>
      </c>
    </row>
    <row r="144" spans="1:7" x14ac:dyDescent="0.35">
      <c r="A144" s="42" t="s">
        <v>20</v>
      </c>
      <c r="B144" s="42"/>
      <c r="C144" s="42">
        <v>639320</v>
      </c>
      <c r="D144" s="42">
        <v>137387.5</v>
      </c>
      <c r="E144" s="40"/>
      <c r="F144" s="40"/>
      <c r="G144" s="40"/>
    </row>
    <row r="145" spans="1:7" x14ac:dyDescent="0.35">
      <c r="A145" s="43"/>
      <c r="B145" s="43"/>
      <c r="C145" s="43"/>
      <c r="D145" s="43"/>
      <c r="E145" s="37"/>
      <c r="F145" s="37"/>
      <c r="G145" s="37"/>
    </row>
    <row r="146" spans="1:7" x14ac:dyDescent="0.35">
      <c r="A146" t="s">
        <v>189</v>
      </c>
    </row>
    <row r="147" spans="1:7" ht="43.5" x14ac:dyDescent="0.35">
      <c r="A147" s="34" t="s">
        <v>113</v>
      </c>
      <c r="B147" s="34" t="s">
        <v>185</v>
      </c>
      <c r="C147" s="45" t="s">
        <v>186</v>
      </c>
      <c r="D147" s="45" t="s">
        <v>187</v>
      </c>
    </row>
    <row r="148" spans="1:7" x14ac:dyDescent="0.35">
      <c r="A148">
        <v>2007</v>
      </c>
      <c r="B148">
        <v>925708</v>
      </c>
      <c r="C148">
        <v>565948</v>
      </c>
      <c r="D148" s="5">
        <v>0.61</v>
      </c>
    </row>
    <row r="149" spans="1:7" x14ac:dyDescent="0.35">
      <c r="A149">
        <v>2008</v>
      </c>
      <c r="B149">
        <v>959118</v>
      </c>
      <c r="C149">
        <v>596503</v>
      </c>
      <c r="D149" s="5">
        <v>0.62</v>
      </c>
    </row>
    <row r="150" spans="1:7" x14ac:dyDescent="0.35">
      <c r="A150">
        <v>2009</v>
      </c>
      <c r="B150">
        <v>1001217</v>
      </c>
      <c r="C150">
        <v>613826</v>
      </c>
      <c r="D150" s="5">
        <v>0.61</v>
      </c>
    </row>
    <row r="151" spans="1:7" x14ac:dyDescent="0.35">
      <c r="A151">
        <v>2010</v>
      </c>
      <c r="B151">
        <v>1048207</v>
      </c>
      <c r="C151">
        <v>646519</v>
      </c>
      <c r="D151" s="5">
        <v>0.62</v>
      </c>
    </row>
    <row r="152" spans="1:7" x14ac:dyDescent="0.35">
      <c r="A152">
        <v>2011</v>
      </c>
      <c r="B152">
        <v>1095191</v>
      </c>
      <c r="C152">
        <v>677961</v>
      </c>
      <c r="D152" s="5">
        <v>0.62</v>
      </c>
    </row>
    <row r="153" spans="1:7" x14ac:dyDescent="0.35">
      <c r="A153">
        <v>2012</v>
      </c>
      <c r="B153">
        <v>1142457</v>
      </c>
      <c r="C153">
        <v>716671</v>
      </c>
      <c r="D153" s="5">
        <v>0.63</v>
      </c>
    </row>
    <row r="154" spans="1:7" x14ac:dyDescent="0.35">
      <c r="A154">
        <v>2013</v>
      </c>
      <c r="B154">
        <v>1190831</v>
      </c>
      <c r="C154">
        <v>742763</v>
      </c>
      <c r="D154" s="5">
        <v>0.62</v>
      </c>
    </row>
    <row r="155" spans="1:7" x14ac:dyDescent="0.35">
      <c r="A155">
        <v>2014</v>
      </c>
      <c r="B155">
        <v>1240360</v>
      </c>
      <c r="C155">
        <v>780661</v>
      </c>
      <c r="D155" s="5">
        <v>0.63</v>
      </c>
    </row>
    <row r="156" spans="1:7" x14ac:dyDescent="0.35">
      <c r="A156">
        <v>2015</v>
      </c>
      <c r="B156">
        <v>1308043</v>
      </c>
      <c r="C156">
        <v>834093</v>
      </c>
      <c r="D156" s="5">
        <v>0.64</v>
      </c>
    </row>
    <row r="157" spans="1:7" x14ac:dyDescent="0.35">
      <c r="A157">
        <v>2016</v>
      </c>
      <c r="B157">
        <v>1382628</v>
      </c>
      <c r="C157">
        <v>906291</v>
      </c>
      <c r="D157" s="26">
        <v>0.65500000000000003</v>
      </c>
    </row>
    <row r="158" spans="1:7" x14ac:dyDescent="0.35">
      <c r="A158" s="10">
        <v>2017</v>
      </c>
      <c r="B158" s="10">
        <v>1455417</v>
      </c>
      <c r="C158" s="10">
        <v>946917</v>
      </c>
      <c r="D158" s="13">
        <v>0.65</v>
      </c>
    </row>
    <row r="159" spans="1:7" x14ac:dyDescent="0.35">
      <c r="A159" t="s">
        <v>188</v>
      </c>
    </row>
    <row r="161" spans="1:4" x14ac:dyDescent="0.35">
      <c r="A161" t="s">
        <v>190</v>
      </c>
    </row>
    <row r="162" spans="1:4" x14ac:dyDescent="0.35">
      <c r="A162" s="46" t="s">
        <v>191</v>
      </c>
    </row>
    <row r="163" spans="1:4" ht="29" x14ac:dyDescent="0.35">
      <c r="A163" s="34" t="s">
        <v>113</v>
      </c>
      <c r="B163" s="34" t="s">
        <v>193</v>
      </c>
      <c r="C163" s="34" t="s">
        <v>194</v>
      </c>
      <c r="D163" s="45" t="s">
        <v>195</v>
      </c>
    </row>
    <row r="164" spans="1:4" x14ac:dyDescent="0.35">
      <c r="A164">
        <v>2016</v>
      </c>
      <c r="B164">
        <v>1562.74</v>
      </c>
      <c r="C164">
        <v>222</v>
      </c>
      <c r="D164">
        <v>7.04</v>
      </c>
    </row>
    <row r="165" spans="1:4" x14ac:dyDescent="0.35">
      <c r="A165" s="10">
        <v>2017</v>
      </c>
      <c r="B165" s="10">
        <v>1520.44</v>
      </c>
      <c r="C165" s="10">
        <v>232</v>
      </c>
      <c r="D165" s="10">
        <v>6.55</v>
      </c>
    </row>
    <row r="167" spans="1:4" x14ac:dyDescent="0.35">
      <c r="A167" s="46" t="s">
        <v>192</v>
      </c>
    </row>
    <row r="168" spans="1:4" ht="29" x14ac:dyDescent="0.35">
      <c r="A168" s="34" t="s">
        <v>113</v>
      </c>
      <c r="B168" s="34" t="s">
        <v>193</v>
      </c>
      <c r="C168" s="34" t="s">
        <v>194</v>
      </c>
      <c r="D168" s="45" t="s">
        <v>195</v>
      </c>
    </row>
    <row r="169" spans="1:4" x14ac:dyDescent="0.35">
      <c r="A169">
        <v>2016</v>
      </c>
      <c r="B169">
        <v>42</v>
      </c>
      <c r="C169">
        <v>166</v>
      </c>
      <c r="D169">
        <v>0.25</v>
      </c>
    </row>
    <row r="170" spans="1:4" x14ac:dyDescent="0.35">
      <c r="A170" s="10">
        <v>2017</v>
      </c>
      <c r="B170" s="10">
        <v>57</v>
      </c>
      <c r="C170" s="10">
        <v>172</v>
      </c>
      <c r="D170" s="10">
        <v>0.33</v>
      </c>
    </row>
    <row r="172" spans="1:4" x14ac:dyDescent="0.35">
      <c r="A172" t="s">
        <v>196</v>
      </c>
    </row>
    <row r="173" spans="1:4" ht="29" x14ac:dyDescent="0.35">
      <c r="A173" s="34" t="s">
        <v>113</v>
      </c>
      <c r="B173" s="34" t="s">
        <v>193</v>
      </c>
      <c r="C173" s="34" t="s">
        <v>194</v>
      </c>
      <c r="D173" s="45" t="s">
        <v>195</v>
      </c>
    </row>
    <row r="174" spans="1:4" x14ac:dyDescent="0.35">
      <c r="A174">
        <v>2016</v>
      </c>
      <c r="B174">
        <v>1604.74</v>
      </c>
      <c r="C174">
        <v>388</v>
      </c>
      <c r="D174">
        <v>4.1399999999999997</v>
      </c>
    </row>
    <row r="175" spans="1:4" x14ac:dyDescent="0.35">
      <c r="A175" s="10">
        <v>2017</v>
      </c>
      <c r="B175" s="10">
        <v>1577.44</v>
      </c>
      <c r="C175" s="10">
        <v>404</v>
      </c>
      <c r="D175" s="10">
        <v>3.9</v>
      </c>
    </row>
  </sheetData>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4"/>
  <sheetViews>
    <sheetView zoomScale="130" zoomScaleNormal="130" workbookViewId="0">
      <selection activeCell="A19" sqref="A19:O22"/>
    </sheetView>
  </sheetViews>
  <sheetFormatPr defaultRowHeight="14.5" x14ac:dyDescent="0.35"/>
  <sheetData>
    <row r="2" spans="1:2" x14ac:dyDescent="0.35">
      <c r="A2" s="6" t="s">
        <v>13</v>
      </c>
      <c r="B2" s="3" t="s">
        <v>197</v>
      </c>
    </row>
    <row r="4" spans="1:2" x14ac:dyDescent="0.35">
      <c r="A4" s="1" t="s">
        <v>199</v>
      </c>
    </row>
    <row r="5" spans="1:2" x14ac:dyDescent="0.35">
      <c r="A5" t="s">
        <v>198</v>
      </c>
    </row>
    <row r="6" spans="1:2" x14ac:dyDescent="0.35">
      <c r="A6" t="s">
        <v>200</v>
      </c>
    </row>
    <row r="8" spans="1:2" x14ac:dyDescent="0.35">
      <c r="A8" s="1" t="s">
        <v>201</v>
      </c>
    </row>
    <row r="9" spans="1:2" x14ac:dyDescent="0.35">
      <c r="A9" t="s">
        <v>207</v>
      </c>
    </row>
    <row r="10" spans="1:2" x14ac:dyDescent="0.35">
      <c r="A10" t="s">
        <v>208</v>
      </c>
    </row>
    <row r="12" spans="1:2" x14ac:dyDescent="0.35">
      <c r="A12" t="s">
        <v>202</v>
      </c>
    </row>
    <row r="13" spans="1:2" x14ac:dyDescent="0.35">
      <c r="A13" s="47" t="s">
        <v>203</v>
      </c>
    </row>
    <row r="15" spans="1:2" x14ac:dyDescent="0.35">
      <c r="A15" s="47" t="s">
        <v>204</v>
      </c>
    </row>
    <row r="16" spans="1:2" x14ac:dyDescent="0.35">
      <c r="A16" s="47" t="s">
        <v>205</v>
      </c>
    </row>
    <row r="17" spans="1:15" x14ac:dyDescent="0.35">
      <c r="A17" s="47" t="s">
        <v>206</v>
      </c>
    </row>
    <row r="19" spans="1:15" x14ac:dyDescent="0.35">
      <c r="A19" s="54" t="s">
        <v>209</v>
      </c>
      <c r="B19" s="54"/>
      <c r="C19" s="54"/>
      <c r="D19" s="54"/>
      <c r="E19" s="54"/>
      <c r="F19" s="54"/>
      <c r="G19" s="54"/>
      <c r="H19" s="54"/>
      <c r="I19" s="54"/>
      <c r="J19" s="54"/>
      <c r="K19" s="54"/>
      <c r="L19" s="54"/>
      <c r="M19" s="54"/>
      <c r="N19" s="54"/>
      <c r="O19" s="54"/>
    </row>
    <row r="20" spans="1:15" x14ac:dyDescent="0.35">
      <c r="A20" s="54"/>
      <c r="B20" s="54"/>
      <c r="C20" s="54"/>
      <c r="D20" s="54"/>
      <c r="E20" s="54"/>
      <c r="F20" s="54"/>
      <c r="G20" s="54"/>
      <c r="H20" s="54"/>
      <c r="I20" s="54"/>
      <c r="J20" s="54"/>
      <c r="K20" s="54"/>
      <c r="L20" s="54"/>
      <c r="M20" s="54"/>
      <c r="N20" s="54"/>
      <c r="O20" s="54"/>
    </row>
    <row r="21" spans="1:15" x14ac:dyDescent="0.35">
      <c r="A21" s="54"/>
      <c r="B21" s="54"/>
      <c r="C21" s="54"/>
      <c r="D21" s="54"/>
      <c r="E21" s="54"/>
      <c r="F21" s="54"/>
      <c r="G21" s="54"/>
      <c r="H21" s="54"/>
      <c r="I21" s="54"/>
      <c r="J21" s="54"/>
      <c r="K21" s="54"/>
      <c r="L21" s="54"/>
      <c r="M21" s="54"/>
      <c r="N21" s="54"/>
      <c r="O21" s="54"/>
    </row>
    <row r="22" spans="1:15" x14ac:dyDescent="0.35">
      <c r="A22" s="54"/>
      <c r="B22" s="54"/>
      <c r="C22" s="54"/>
      <c r="D22" s="54"/>
      <c r="E22" s="54"/>
      <c r="F22" s="54"/>
      <c r="G22" s="54"/>
      <c r="H22" s="54"/>
      <c r="I22" s="54"/>
      <c r="J22" s="54"/>
      <c r="K22" s="54"/>
      <c r="L22" s="54"/>
      <c r="M22" s="54"/>
      <c r="N22" s="54"/>
      <c r="O22" s="54"/>
    </row>
    <row r="24" spans="1:15" x14ac:dyDescent="0.35">
      <c r="A24" t="s">
        <v>210</v>
      </c>
    </row>
  </sheetData>
  <mergeCells count="1">
    <mergeCell ref="A19:O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Energy survey 2014</vt:lpstr>
      <vt:lpstr>Water sector facts 2017</vt:lpstr>
      <vt:lpstr>Energy Eff and RE policy</vt:lpstr>
    </vt:vector>
  </TitlesOfParts>
  <Company>KTH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Ramirez Gomez</dc:creator>
  <cp:lastModifiedBy>Camilo Ramirez Gomez</cp:lastModifiedBy>
  <dcterms:created xsi:type="dcterms:W3CDTF">2020-06-10T08:23:14Z</dcterms:created>
  <dcterms:modified xsi:type="dcterms:W3CDTF">2020-06-12T16:45:00Z</dcterms:modified>
</cp:coreProperties>
</file>