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13"/>
  <workbookPr/>
  <mc:AlternateContent xmlns:mc="http://schemas.openxmlformats.org/markup-compatibility/2006">
    <mc:Choice Requires="x15">
      <x15ac:absPath xmlns:x15ac="http://schemas.microsoft.com/office/spreadsheetml/2010/11/ac" url="https://uam.sharepoint.com/sites/ProjektInynierski13/Shared Documents/General/Zasady realizacji zajęć 2020-21/"/>
    </mc:Choice>
  </mc:AlternateContent>
  <xr:revisionPtr revIDLastSave="70" documentId="11_E7ADA34D8659804B169C91080D69973E74E227CA" xr6:coauthVersionLast="46" xr6:coauthVersionMax="46" xr10:uidLastSave="{2546A496-7E73-4A35-8178-C12D01768AA3}"/>
  <bookViews>
    <workbookView xWindow="840" yWindow="-120" windowWidth="28080" windowHeight="16440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E35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3" i="1"/>
  <c r="G13" i="1"/>
  <c r="H12" i="1"/>
  <c r="G12" i="1"/>
  <c r="H11" i="1"/>
  <c r="G11" i="1"/>
  <c r="H10" i="1"/>
  <c r="G10" i="1"/>
  <c r="H8" i="1"/>
  <c r="G8" i="1"/>
  <c r="H7" i="1"/>
  <c r="G7" i="1"/>
  <c r="H6" i="1"/>
  <c r="G6" i="1"/>
  <c r="H5" i="1"/>
  <c r="G5" i="1"/>
</calcChain>
</file>

<file path=xl/sharedStrings.xml><?xml version="1.0" encoding="utf-8"?>
<sst xmlns="http://schemas.openxmlformats.org/spreadsheetml/2006/main" count="176" uniqueCount="151">
  <si>
    <t>Karta oceny projektu inżynierskiego</t>
  </si>
  <si>
    <t>Kryteria punktacji</t>
  </si>
  <si>
    <t>Kryterium</t>
  </si>
  <si>
    <t>Oceniający</t>
  </si>
  <si>
    <t>Waga I semestr</t>
  </si>
  <si>
    <t>Waga II semestr</t>
  </si>
  <si>
    <t>Punkty I semestr
[0, 1, 3, 4]</t>
  </si>
  <si>
    <t>Punkty II semestr
[0, 1, 3, 4]</t>
  </si>
  <si>
    <t>Udział I</t>
  </si>
  <si>
    <t>Udział II</t>
  </si>
  <si>
    <t>kryterium niespełnione</t>
  </si>
  <si>
    <t>podjęto nieudaną próbę spełnienia kryterium</t>
  </si>
  <si>
    <t>kryterium spełnione z pewnymi zastrzeżeniami</t>
  </si>
  <si>
    <t>kryterium spełnione bez istotnych zastrzeżeń</t>
  </si>
  <si>
    <t>Prezentacja</t>
  </si>
  <si>
    <t>Kolorem pomarańczowym oznaczono kryteria dyskwalifikujące projekt</t>
  </si>
  <si>
    <t>Czy prezentacja zawierała wszystkie wymagane treści (cel i założenia projektowe, podział prac na semestry, przegląd zrealizowanych funkcjonalności, architektura i użyte technologie, role osób w zespole, demo systemu)? *</t>
  </si>
  <si>
    <t>Komisja</t>
  </si>
  <si>
    <t>brak prezentacji; niezgłoszona nieobecność członków zespołu</t>
  </si>
  <si>
    <t>brak demo systemu; brakuje jednej z wymaganych treści</t>
  </si>
  <si>
    <t>jedna z treści niedostatecznie zaprezentowana</t>
  </si>
  <si>
    <t>wszystkie treści zaprezentowane poprawnie</t>
  </si>
  <si>
    <t>Czy prezentacja (omówienie projektu i jego demonstracja) była przeprowadzona zgodnie ze sztuką?</t>
  </si>
  <si>
    <t>brak prezentacji; prezentacja zakończona przez komisję</t>
  </si>
  <si>
    <t>zespół prezentował w sposób nieprofesjonalny, prezentacja była nieczytelna lub trwała powyżej 20 minut; język prezentacji był nieadekwatny/niezrozumiały; brak płynności prezentacji</t>
  </si>
  <si>
    <t>prezentacja zgodna ze sztuką; 12-16 minut; demonstracja systemu stanowi istotną część prezentacji</t>
  </si>
  <si>
    <t>prezentacja zgodna ze sztuką, angażująca i dostosowana do odbiorców, forma prezentacji dopasowana do prezentowanych treści</t>
  </si>
  <si>
    <t>Demonstracja systemu *</t>
  </si>
  <si>
    <t>brak demonstracji</t>
  </si>
  <si>
    <t>demonstracja niespójna; prezentacja kodu niezbędna w celu wyjaśnienia jej działania; brak przygotowania odpowiednich danych do prezentacji</t>
  </si>
  <si>
    <t>demonstracja poprawna; demonstracja ze środowiska deweloperskiego; brak elastyczności demonstracji (w tym brak możliwości szybkiego przejścia w aplikacji do określonego stanu)</t>
  </si>
  <si>
    <t>demonstracja poprawna ze środowiska zbliżonego do docelowego; odpowiednio przygotowane dane do prezentacji; dobrze określony scenariusz prezentacji; brak zbędnych przestojów w demonstracji;</t>
  </si>
  <si>
    <t>Odpowiedzi na pytania komisji</t>
  </si>
  <si>
    <t>zespół nie był w stanie udzielić żadnej wiarygodnej odpowiedzi na &gt;1 pytanie</t>
  </si>
  <si>
    <t>zespół nie był wstanie udzielić wiarygodnej odpowiedzi na 1 pytanie</t>
  </si>
  <si>
    <t>odpowiedzi na niektóre pytania były niewyczerpujące, ale zdowalające</t>
  </si>
  <si>
    <t>zespół udzielił wyczerpującej odpowiedzi na wszystkie pytania</t>
  </si>
  <si>
    <t>Dokumentacja</t>
  </si>
  <si>
    <t>Dokument wizji projektu *</t>
  </si>
  <si>
    <t>brak dokumentu; dokument niezgodny z szablonem</t>
  </si>
  <si>
    <t>dokument nie zawiera niektórych wymaganych informacji; przedstawione informacje są błędne/nieprawdziwe; dokument nie pozwala ocenić czy projekt ma sens i jest realizowalny</t>
  </si>
  <si>
    <t>jeden aspekt dokumentu nie jest wystarczająco opisany (np. projekt nie definiuje grupy docelowej/klienta)</t>
  </si>
  <si>
    <t>dokument poprawny</t>
  </si>
  <si>
    <t>Dokument wymagań projektowych *</t>
  </si>
  <si>
    <t>Prowadzący</t>
  </si>
  <si>
    <t>brak dokumentu, dokument niezgodny z szablonem; brak wymagań funkcjonalnych; brak kryteriów akceptacji projektu na oba semestry</t>
  </si>
  <si>
    <t>brak weryfikowalnych kryteriów akceptacji projektu na oba semestry; dokument nie zawiera wszystkich wymaganych informacji; przedstawione informacje są błędne/nieprawdziwe; dokument nie odzwierciedla aktualnego stanu projektu</t>
  </si>
  <si>
    <t>dokument zaakceptowany przez prowadzącego; jeden aspekt dokumentu nie jest wystarczająco opisany; jedno kryterium akceptacji nie jest weryfikowalne; dokument w większości odzwierciedla aktualny stan projektu; zakres prac przewidziany na poszczególne semestry jest adekwatny</t>
  </si>
  <si>
    <t>dokument poprawny; odzwierciedla aktualny stan projektu</t>
  </si>
  <si>
    <t>Dokumentacja dla klienta/grupy docelowej/użytkownika</t>
  </si>
  <si>
    <t>brak dokumentacji</t>
  </si>
  <si>
    <t>trywialna dokumentacja nie wnosząca dodatkowej wiedzy o systemie</t>
  </si>
  <si>
    <t>brak dokumentacji, jeśli takie było wymaganie projektowe/dokumentacja tego typu jest zbędna (wymaga uzasadnienia); dokumentacja nieprzedstawiona klientowi/grupie docelowej</t>
  </si>
  <si>
    <t>poprawnie zredagowana i użyteczna dokumentacja przekazana klientowi/grupie docelowej systemu; dokumentacja w postaci samouczka (np. w grach komputerowych)</t>
  </si>
  <si>
    <t>Dokumentacja deweloperska</t>
  </si>
  <si>
    <t>dokumentacja użyteczna, jednak niekompletna</t>
  </si>
  <si>
    <t>kompletna dokumentacja deweloperska określająca wszystkie zasoby niezbędne do rozpoczęcia pracy nad projektem/jego kontynuacji</t>
  </si>
  <si>
    <t>Licencja i podział praw własności</t>
  </si>
  <si>
    <t>brak określenia licencji lub udziału członków zespołu we własności projektu</t>
  </si>
  <si>
    <t>prawa własności określone w sposób niewiążący lub nieadekwatny do projektu</t>
  </si>
  <si>
    <t>poprawnie określone prawa własności i licencja na projekt</t>
  </si>
  <si>
    <t>poprawnie i świadomie określone prawa własności; dołożono starań, aby zapewnić możliwie szeroki dostęp open source (jeśli dotyczy); licencja narzucona przez klienta nie jest krzywdząca dla zespołu</t>
  </si>
  <si>
    <t>Praca grupy w semestrze</t>
  </si>
  <si>
    <t>Systematyczność pracy w semestrze *</t>
  </si>
  <si>
    <t>projekt zrealizowano w krótkim czasie poprzedzającym obronę</t>
  </si>
  <si>
    <t>projekt realizowano tylko przed kamieniami milowymi; projekt realizowany niezgodnie z harmonogramem</t>
  </si>
  <si>
    <t>projekt realizowany był przez cały semestr z różną równomiernością; drobne odstępstwa od harmonogramu</t>
  </si>
  <si>
    <t>projekt był realizowany równomiernie przez cały semestr; wszystkie etapy projektu zrealizowane w terminie</t>
  </si>
  <si>
    <t>Podział prac w semestrze</t>
  </si>
  <si>
    <t>tylko jedna osoba w zespole wypracowała liczbę godzin przewidzianą w siatce godzin; w zespole istnieją osoby nie prowadzące prac programistycznych (w II semestrze)</t>
  </si>
  <si>
    <t>przynajmniej jedna osoba w zespole nie wypracowała liczby godzin przewidzianej w siatkach godzin</t>
  </si>
  <si>
    <t>jedna osoba w zespole ma wyraźnie większy wkład w projekt, ale wszyscy spełniają minimalne kryteria; w zespole istnieją osoby nie prowadzące prac programistycznych (w I semestrze)</t>
  </si>
  <si>
    <t>wkład wszystkich członków zespołu jest porównywalny</t>
  </si>
  <si>
    <t>Kontakt z klientem/grupą docelową, testy w grupie docelowej</t>
  </si>
  <si>
    <t>brak klienta, brak określonej grupy docelowej</t>
  </si>
  <si>
    <t>brak regularnego kontaktu z klientem/grupą docelową</t>
  </si>
  <si>
    <t>projekt realizowany we współpracy z klientem/grupą docelową, jednak bez ich udziału w testowaniu oprogramowania</t>
  </si>
  <si>
    <t>klient/grupa docelowa aktywnie zaangażowana w rozwój i testy aplikacji</t>
  </si>
  <si>
    <t>Zarządzanie ryzykiem i zakresem projektu</t>
  </si>
  <si>
    <t>brak śledzenia zmian w zakresie projektu</t>
  </si>
  <si>
    <t>zakres projektu statyczny; dominują modyfikacje zakresu wynikające z błędów w harmonogramie lub możliwości technicznych</t>
  </si>
  <si>
    <t>zespół próbuje reagować z wyprzedzeniem na zmiany i nowe ryzyka, nawet w przypadku braku akceptacji ze strony klienta/grupy docelowej/prowadzącego</t>
  </si>
  <si>
    <t>zespół elastycznie reaguje na zmiany i nowe ryzyka, w kontakcie z klientem oraz prowadzącym dokonuje istotnych zmian w zakresie projektu w celu dostarczenia optymalnego rozwiązania</t>
  </si>
  <si>
    <t>Metodyka pracy i narzędzia ją wspierające *</t>
  </si>
  <si>
    <t>brak metodyki; realizacja metodyki zawieszana okresowo; nie wszystkie osoby w zespole podporządkowują się metodyce; brak narzędzi wspierających (np. Jira)</t>
  </si>
  <si>
    <t>przyjęta metodyka nie została poprawnie zdefiniowana lub nie ma cech z manifestu Agile; zespół pracuje częściowo w wybranej metodyce; dobrane narzędzia wspierające są nieadekwatne</t>
  </si>
  <si>
    <t>zespół pracuje zgodnie z metodyką, realizując jej najważniejsze założenia; wykorzystanie narzędzi wspierających jest tylko częściowe i nie pozwala na zarządzanie całością prac w projekcie</t>
  </si>
  <si>
    <t>wybrana metodyka pracy wspierana przez narzędzia informatyczne pozwala na skuteczną kontrolę systematyczności i stanu wykonania zadań w projekcie, reagowanie na zmiany w projekcie, kontrolę czasu spędzonego nad wykonaniem zadań projektowych, planowanie i harmonogramowanie prac, kontrolę jakości tworzonego rozwiązania</t>
  </si>
  <si>
    <t>Zarządzanie kodem źródłowym *</t>
  </si>
  <si>
    <t>brak repozytorium kodu; wymiana kodu poza repozytorium (np. przez email)</t>
  </si>
  <si>
    <t>część zespołu korzysta z repozytorium kodu; kod w repozytorium nie odzwierciedla aktualnego stanu projektu</t>
  </si>
  <si>
    <t>regularność pracy i równomierne rozłożenie commitów pomiędzy członków zespołu oraz w czasie; zawsze istnieje działająca wersja systemu w repozytorium</t>
  </si>
  <si>
    <t>regularność pracy i równomierne rozłożenie commitów pomiędzy członków zespołu oraz w czasie; korzystanie z code review; rozsądne zarządzanie branchami (lub pochodnymi)</t>
  </si>
  <si>
    <t>DevOps</t>
  </si>
  <si>
    <t>system wydany/wdrożony tylko na potrzeby prezentacji lub wcale</t>
  </si>
  <si>
    <t>więcej niż jedno wydanie w semestrze, brak automatyzacji</t>
  </si>
  <si>
    <t>regularne wydania/wdrożenia, tylko część procesów jest zautomatyzowana</t>
  </si>
  <si>
    <t>projekt realizowany zgodnie z modelem DevOps: ciągła integracja, regularne wydania, automatyzacja wdrożenia</t>
  </si>
  <si>
    <t>Produkty projektu</t>
  </si>
  <si>
    <t>Czy złożoność produktu projektu odpowiada wielkości zespołu? *</t>
  </si>
  <si>
    <t>projekt mało złożony zarówno technicznie, jak i funkcjonalnie; projekt mogłaby zrealizować jedna osoba w ciągu trwania przedmiotu</t>
  </si>
  <si>
    <t>projekt mało złożony zarówno technicznie, jak i funkcjonalnie, ale akceptowalny dla zespołu mniejszego o jedną osobę; projekt zbyt rozbudowany jak na projekt inżynierski</t>
  </si>
  <si>
    <t>projekt mało złożony funkcjonalnie względem rozmiaru grupy, ale obejmuje kilka różnych platform/warstw (przynajmniej 1 na osobę)</t>
  </si>
  <si>
    <t>złożoność odpowiednia dla zespołu</t>
  </si>
  <si>
    <t>Dostęp do produktu projektu dla komisji do testów podczas prezentacji * (obowiązkowe w II sem)</t>
  </si>
  <si>
    <t>brak dostępu/system nie działa u członków komisji</t>
  </si>
  <si>
    <t>zapewniono dostęp do systemu; komisja wykryła istotne błędy w systemie</t>
  </si>
  <si>
    <t>dostęp ograniczony do urządzeń zapewnionych przez zespół; brak istotnych błędów wykrytych przez komisję</t>
  </si>
  <si>
    <t>dostęp na urządzeniach komisji (jeśli taka możliwość wynika z charakteru projektu); brak błędów wykrytych przez komisję</t>
  </si>
  <si>
    <t>Spełnienie kryteriów akceptacji *</t>
  </si>
  <si>
    <t>niespełniono minimalnych kryteriów akceptacji</t>
  </si>
  <si>
    <t>spełniono minimalne kryteria akceptacji, ale nie spełniono kryteriów wymaganych</t>
  </si>
  <si>
    <t>spełniono wymagane kryteria akceptacji</t>
  </si>
  <si>
    <t>spełniono wszystkie zadeklarowane kryteria akceptacji</t>
  </si>
  <si>
    <t>Czy wdrożone zostały wszystkie zakładane na dany semestr funkcjonalności?</t>
  </si>
  <si>
    <t>brakuje istotnych funkcjonalności; nie zrealizowano przynajmniej połowy założonych funkcjonalności</t>
  </si>
  <si>
    <t>brakuje istotnych funkcjonalności</t>
  </si>
  <si>
    <t>zrealizowano wszystkie kluczowe funkcjonalności, oraz przynajmniej 85% pozostałych</t>
  </si>
  <si>
    <t>zrealizowano wszystkie założone funkcjonalności</t>
  </si>
  <si>
    <t>Brak krytycznych błędów w tym: bezpieczeństwa oraz uniemożliwiających korzystanie z systemu * (obowiązkowe w II sem)</t>
  </si>
  <si>
    <t>Prowadzący / Komisja</t>
  </si>
  <si>
    <t>istotne uchybienia w zakresie bezpieczeństwa (np. brak kontroli dostępu, niezgodne ze sztuką zabezpieczenie haseł, SQL Injection); błędy uniemożliwiające korzystanie z systemu (kluczowa funkcjonalność systemu nie działa)</t>
  </si>
  <si>
    <t>brak walidacji danych; błędy istotnie utrudniające korzystanie z systemu (np. brak responsywności systemu); brak HTTPS (jeśli dotyczy)</t>
  </si>
  <si>
    <t>system nie jest odporny na ataki złośliwego użytkownika; występuje okresowa nieresponsywność systemu</t>
  </si>
  <si>
    <t>brak wykrytych błędów krytycznych</t>
  </si>
  <si>
    <t>Czy projekt dobrze rokuje/został wdrożony?</t>
  </si>
  <si>
    <t>zespół nie potrafi uzasadnić przydatności projektu; zespół projektowy nie daje gwarancji realizacji kluczowych części projektu w czasie trwania przedmiotu; projekt nie nadaje się do wdrożenia (II sem.)</t>
  </si>
  <si>
    <t>istnieją uzasadnione obawy co do tego, czy projekt ma szanse zostać zrealizowany w czasie trwania przedmiotu; projekt nie został wdrożony (II sem.)</t>
  </si>
  <si>
    <t>kierunek rozwoju projektu nie odpowiada oczekiwaniom i wymaganiom przedmiotu, ale jest spójny; projekt wdrożony bez sukcesu (II sem.)</t>
  </si>
  <si>
    <t>projekt rokuje na dalszy rozwój po zakończeniu przedmiotu; projekt wdrożony z sukcesem (rzeczywiści użytkownicy, II sem.)</t>
  </si>
  <si>
    <t>Czy projekt spełnia kryteria użyteczności i został przetestowany pod tym kątem?</t>
  </si>
  <si>
    <t>brak użyteczności oraz jej testów</t>
  </si>
  <si>
    <t>brak użyteczności stwierdzona na obronie mimo przeprowadzenia testów przez zespół; średnia użyteczność i brak testów użyteczności</t>
  </si>
  <si>
    <t>dobra użyteczność systemu przy braku testów; interfejs zgodny z przyjętymi standardami</t>
  </si>
  <si>
    <t>dobra użyteczność lub wiarygodne testy użyteczności (w tym raporty z testów)</t>
  </si>
  <si>
    <t>Czy przygotowano prototyp projektu zgodnie ze sztuką? *</t>
  </si>
  <si>
    <t>brak prototypu</t>
  </si>
  <si>
    <t>prototyp nieprzydatny, niezgodny ze specyfiką projektu, nieodpowiadający zaprezentowanemu projektowi</t>
  </si>
  <si>
    <t>prototyp stworzony na własne potrzeby; częściowo wykorzystany przy tworzeniu docelowego interfejsu systemu</t>
  </si>
  <si>
    <t>prototyp adekwatny do projektu, skonsultowany pozytywnie z klientem/grupą docelową i wykorzystany przy tworzeniu docelowego interfejsu systemu</t>
  </si>
  <si>
    <t>Czy przeprowadzono i udokumentowano testy, w tym testy: integracyjne, akceptacyjne, obciążeniowe, funkcjonalne</t>
  </si>
  <si>
    <t>nie przeprowadzono żadnych wiarygodnych testów</t>
  </si>
  <si>
    <t>przetestowano co najwyżej jeden obszar (z wyłączeniem użyteczności); testy przeprowadzano manualnie</t>
  </si>
  <si>
    <t>przetestowano różnorodne obszary, ale niektóre z przeprowadzonych testów nie były w pełni zautomatyzowane; przygotowane raporty z testów</t>
  </si>
  <si>
    <t>przetestowano różnorodne obszary z wykorzystaniem mechanizmów automartyzacji testów; przygotowana pełna dokumentacja potestowa; analiza statyczna jakości kodu</t>
  </si>
  <si>
    <t>Dobór techologii i architektury systemu do rozwiązywanego problemu</t>
  </si>
  <si>
    <t>brak widocznej organizacji kodu; brak przemyślanej architektury systemu</t>
  </si>
  <si>
    <t>architektura nieadekwatna do problemu; niestosowny dobór technologii i narzędzi</t>
  </si>
  <si>
    <t>architektura poprawna, lecz nieudokumentowana; popełniono pewne błędy w projektowaniu oprogramowania</t>
  </si>
  <si>
    <t>architektura poprawna i udokumentowana; odpowiadająca docelowemu obciążeniu systemu</t>
  </si>
  <si>
    <t>Ocena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</si>
</sst>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gradientFill degree="90">
        <stop position="0">
          <color theme="9" tint="0.80001220740379042"/>
        </stop>
        <stop position="1">
          <color theme="5" tint="0.80001220740379042"/>
        </stop>
      </gradient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0" fontId="0" fillId="0" borderId="0" xfId="0" applyNumberFormat="1" applyAlignment="1">
      <alignment vertical="top"/>
    </xf>
    <xf numFmtId="0" fontId="0" fillId="0" borderId="0" xfId="0" applyAlignment="1">
      <alignment horizontal="center" vertical="center" wrapText="1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 wrapText="1"/>
    </xf>
    <xf numFmtId="10" fontId="5" fillId="0" borderId="4" xfId="0" applyNumberFormat="1" applyFont="1" applyBorder="1" applyAlignment="1">
      <alignment horizontal="center" vertical="top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3" borderId="5" xfId="0" applyFont="1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0" fillId="3" borderId="5" xfId="0" applyFill="1" applyBorder="1" applyAlignment="1">
      <alignment horizontal="center" vertical="top"/>
    </xf>
    <xf numFmtId="0" fontId="0" fillId="4" borderId="0" xfId="0" applyFill="1"/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center" vertical="top"/>
    </xf>
    <xf numFmtId="164" fontId="0" fillId="0" borderId="5" xfId="1" applyNumberFormat="1" applyFont="1" applyBorder="1" applyAlignment="1">
      <alignment horizontal="center" vertical="top"/>
    </xf>
    <xf numFmtId="0" fontId="0" fillId="5" borderId="5" xfId="0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center" vertical="top"/>
    </xf>
    <xf numFmtId="0" fontId="0" fillId="7" borderId="5" xfId="0" applyFill="1" applyBorder="1" applyAlignment="1">
      <alignment horizontal="left" vertical="top" wrapText="1"/>
    </xf>
    <xf numFmtId="0" fontId="0" fillId="0" borderId="5" xfId="0" applyBorder="1" applyAlignment="1">
      <alignment horizontal="center" vertical="top" wrapText="1"/>
    </xf>
    <xf numFmtId="0" fontId="7" fillId="6" borderId="5" xfId="2" applyFont="1" applyFill="1" applyBorder="1" applyAlignment="1">
      <alignment horizontal="left" vertical="top" wrapText="1"/>
    </xf>
    <xf numFmtId="0" fontId="0" fillId="3" borderId="6" xfId="0" applyFill="1" applyBorder="1" applyAlignment="1">
      <alignment vertical="top" wrapText="1"/>
    </xf>
    <xf numFmtId="0" fontId="0" fillId="3" borderId="7" xfId="0" applyFill="1" applyBorder="1" applyAlignment="1">
      <alignment horizontal="center" vertical="top"/>
    </xf>
    <xf numFmtId="0" fontId="6" fillId="3" borderId="7" xfId="0" applyFont="1" applyFill="1" applyBorder="1" applyAlignment="1">
      <alignment horizontal="center" vertical="top"/>
    </xf>
    <xf numFmtId="165" fontId="6" fillId="3" borderId="7" xfId="0" applyNumberFormat="1" applyFont="1" applyFill="1" applyBorder="1" applyAlignment="1">
      <alignment horizontal="center" vertical="top"/>
    </xf>
    <xf numFmtId="10" fontId="0" fillId="3" borderId="8" xfId="0" applyNumberFormat="1" applyFill="1" applyBorder="1" applyAlignment="1">
      <alignment horizontal="center" vertical="top"/>
    </xf>
    <xf numFmtId="0" fontId="0" fillId="4" borderId="0" xfId="0" applyFill="1" applyAlignment="1">
      <alignment horizontal="center" vertical="center" wrapText="1"/>
    </xf>
    <xf numFmtId="10" fontId="0" fillId="0" borderId="0" xfId="0" applyNumberFormat="1" applyAlignment="1">
      <alignment horizontal="center" vertical="top"/>
    </xf>
    <xf numFmtId="166" fontId="0" fillId="0" borderId="0" xfId="1" applyNumberFormat="1" applyFont="1" applyAlignment="1">
      <alignment horizontal="center" vertical="top"/>
    </xf>
    <xf numFmtId="166" fontId="0" fillId="0" borderId="0" xfId="1" applyNumberFormat="1" applyFont="1" applyBorder="1" applyAlignment="1">
      <alignment horizontal="center" vertical="top"/>
    </xf>
    <xf numFmtId="0" fontId="0" fillId="4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top"/>
    </xf>
  </cellXfs>
  <cellStyles count="3">
    <cellStyle name="Neutralny" xfId="2" builtinId="28"/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abSelected="1" topLeftCell="A5" zoomScale="90" zoomScaleNormal="90" workbookViewId="0">
      <selection activeCell="F11" sqref="F11"/>
    </sheetView>
  </sheetViews>
  <sheetFormatPr defaultColWidth="12.85546875" defaultRowHeight="15"/>
  <cols>
    <col min="1" max="1" width="46.28515625" style="1" customWidth="1"/>
    <col min="2" max="2" width="11.28515625" style="2" customWidth="1"/>
    <col min="3" max="3" width="8.7109375" style="2" customWidth="1"/>
    <col min="4" max="4" width="9.28515625" style="2" customWidth="1"/>
    <col min="5" max="5" width="16.42578125" style="2" customWidth="1"/>
    <col min="6" max="6" width="17.140625" style="2" customWidth="1"/>
    <col min="7" max="7" width="8.42578125" style="2" customWidth="1"/>
    <col min="8" max="8" width="7.85546875" style="3" customWidth="1"/>
    <col min="9" max="9" width="2.42578125" customWidth="1"/>
    <col min="10" max="10" width="34.85546875" style="4" customWidth="1"/>
    <col min="11" max="11" width="37.140625" style="4" customWidth="1"/>
    <col min="12" max="12" width="32.5703125" style="4" customWidth="1"/>
    <col min="13" max="13" width="33.5703125" style="4" customWidth="1"/>
  </cols>
  <sheetData>
    <row r="1" spans="1:13" ht="24" thickBot="1">
      <c r="A1" s="36" t="s">
        <v>0</v>
      </c>
      <c r="B1" s="36"/>
      <c r="C1" s="36"/>
      <c r="D1" s="36"/>
      <c r="E1" s="36"/>
      <c r="F1" s="36"/>
      <c r="G1" s="36"/>
      <c r="H1" s="36"/>
      <c r="J1" s="37" t="s">
        <v>1</v>
      </c>
      <c r="K1" s="37"/>
      <c r="L1" s="37"/>
      <c r="M1" s="37"/>
    </row>
    <row r="2" spans="1:13" ht="15.75" thickBot="1">
      <c r="B2" s="35"/>
      <c r="C2" s="35"/>
      <c r="D2" s="35"/>
      <c r="E2" s="35"/>
      <c r="F2" s="35"/>
      <c r="G2" s="35"/>
      <c r="J2" s="4">
        <v>0</v>
      </c>
      <c r="K2" s="4">
        <v>1</v>
      </c>
      <c r="L2" s="4">
        <v>3</v>
      </c>
      <c r="M2" s="4">
        <v>4</v>
      </c>
    </row>
    <row r="3" spans="1:13" ht="48" thickBot="1">
      <c r="A3" s="5" t="s">
        <v>2</v>
      </c>
      <c r="B3" s="6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6" t="s">
        <v>8</v>
      </c>
      <c r="H3" s="8" t="s">
        <v>9</v>
      </c>
      <c r="J3" s="9" t="s">
        <v>10</v>
      </c>
      <c r="K3" s="10" t="s">
        <v>11</v>
      </c>
      <c r="L3" s="10" t="s">
        <v>12</v>
      </c>
      <c r="M3" s="11" t="s">
        <v>13</v>
      </c>
    </row>
    <row r="4" spans="1:13" s="15" customFormat="1" ht="18.75">
      <c r="A4" s="12" t="s">
        <v>14</v>
      </c>
      <c r="B4" s="13"/>
      <c r="C4" s="14">
        <v>2</v>
      </c>
      <c r="D4" s="14">
        <v>2</v>
      </c>
      <c r="E4" s="14"/>
      <c r="F4" s="13"/>
      <c r="G4" s="13"/>
      <c r="H4" s="13"/>
      <c r="J4" s="38" t="s">
        <v>15</v>
      </c>
      <c r="K4" s="38"/>
      <c r="L4" s="38"/>
      <c r="M4" s="38"/>
    </row>
    <row r="5" spans="1:13" ht="75.75" customHeight="1">
      <c r="A5" s="16" t="s">
        <v>16</v>
      </c>
      <c r="B5" s="17" t="s">
        <v>17</v>
      </c>
      <c r="C5" s="17">
        <v>2</v>
      </c>
      <c r="D5" s="17">
        <v>1</v>
      </c>
      <c r="E5" s="17"/>
      <c r="F5" s="17"/>
      <c r="G5" s="18">
        <f t="shared" ref="G5:H8" si="0">(C5/SUM(C$5:C$8)) * C$4/10</f>
        <v>3.0769230769230771E-2</v>
      </c>
      <c r="H5" s="18">
        <f t="shared" si="0"/>
        <v>1.5384615384615385E-2</v>
      </c>
      <c r="J5" s="19" t="s">
        <v>18</v>
      </c>
      <c r="K5" s="19" t="s">
        <v>19</v>
      </c>
      <c r="L5" s="20" t="s">
        <v>20</v>
      </c>
      <c r="M5" s="20" t="s">
        <v>21</v>
      </c>
    </row>
    <row r="6" spans="1:13" ht="90">
      <c r="A6" s="16" t="s">
        <v>22</v>
      </c>
      <c r="B6" s="17" t="s">
        <v>17</v>
      </c>
      <c r="C6" s="17">
        <v>4</v>
      </c>
      <c r="D6" s="17">
        <v>4</v>
      </c>
      <c r="E6" s="17"/>
      <c r="F6" s="17"/>
      <c r="G6" s="18">
        <f t="shared" si="0"/>
        <v>6.1538461538461542E-2</v>
      </c>
      <c r="H6" s="18">
        <f t="shared" si="0"/>
        <v>6.1538461538461542E-2</v>
      </c>
      <c r="J6" s="20" t="s">
        <v>23</v>
      </c>
      <c r="K6" s="20" t="s">
        <v>24</v>
      </c>
      <c r="L6" s="20" t="s">
        <v>25</v>
      </c>
      <c r="M6" s="20" t="s">
        <v>26</v>
      </c>
    </row>
    <row r="7" spans="1:13" ht="105">
      <c r="A7" s="16" t="s">
        <v>27</v>
      </c>
      <c r="B7" s="17" t="s">
        <v>17</v>
      </c>
      <c r="C7" s="17">
        <v>5</v>
      </c>
      <c r="D7" s="17">
        <v>6</v>
      </c>
      <c r="E7" s="17"/>
      <c r="F7" s="17"/>
      <c r="G7" s="18">
        <f t="shared" si="0"/>
        <v>7.6923076923076927E-2</v>
      </c>
      <c r="H7" s="18">
        <f t="shared" si="0"/>
        <v>9.2307692307692313E-2</v>
      </c>
      <c r="J7" s="19" t="s">
        <v>28</v>
      </c>
      <c r="K7" s="20" t="s">
        <v>29</v>
      </c>
      <c r="L7" s="20" t="s">
        <v>30</v>
      </c>
      <c r="M7" s="20" t="s">
        <v>31</v>
      </c>
    </row>
    <row r="8" spans="1:13" ht="45">
      <c r="A8" s="16" t="s">
        <v>32</v>
      </c>
      <c r="B8" s="17" t="s">
        <v>17</v>
      </c>
      <c r="C8" s="17">
        <v>2</v>
      </c>
      <c r="D8" s="17">
        <v>2</v>
      </c>
      <c r="E8" s="17"/>
      <c r="F8" s="17"/>
      <c r="G8" s="18">
        <f t="shared" si="0"/>
        <v>3.0769230769230771E-2</v>
      </c>
      <c r="H8" s="18">
        <f t="shared" si="0"/>
        <v>3.0769230769230771E-2</v>
      </c>
      <c r="J8" s="20" t="s">
        <v>33</v>
      </c>
      <c r="K8" s="20" t="s">
        <v>34</v>
      </c>
      <c r="L8" s="20" t="s">
        <v>35</v>
      </c>
      <c r="M8" s="20" t="s">
        <v>36</v>
      </c>
    </row>
    <row r="9" spans="1:13" s="15" customFormat="1" ht="18.75">
      <c r="A9" s="12" t="s">
        <v>37</v>
      </c>
      <c r="B9" s="13"/>
      <c r="C9" s="14">
        <v>1.5</v>
      </c>
      <c r="D9" s="14">
        <v>1</v>
      </c>
      <c r="E9" s="14"/>
      <c r="F9" s="13"/>
      <c r="G9" s="13"/>
      <c r="H9" s="13"/>
      <c r="J9" s="34"/>
      <c r="K9" s="34"/>
      <c r="L9" s="34"/>
      <c r="M9" s="34"/>
    </row>
    <row r="10" spans="1:13" ht="75">
      <c r="A10" s="16" t="s">
        <v>38</v>
      </c>
      <c r="B10" s="17" t="s">
        <v>17</v>
      </c>
      <c r="C10" s="17">
        <v>3</v>
      </c>
      <c r="D10" s="17">
        <v>0</v>
      </c>
      <c r="E10" s="17"/>
      <c r="F10" s="17">
        <v>1</v>
      </c>
      <c r="G10" s="18">
        <f>(C10/SUM(C$10:C$14)) * C$9/10</f>
        <v>5.6250000000000001E-2</v>
      </c>
      <c r="H10" s="18">
        <f>(D10/SUM(D$10:D$14)) * D$9/10</f>
        <v>0</v>
      </c>
      <c r="J10" s="19" t="s">
        <v>39</v>
      </c>
      <c r="K10" s="19" t="s">
        <v>40</v>
      </c>
      <c r="L10" s="20" t="s">
        <v>41</v>
      </c>
      <c r="M10" s="20" t="s">
        <v>42</v>
      </c>
    </row>
    <row r="11" spans="1:13" ht="150">
      <c r="A11" s="16" t="s">
        <v>43</v>
      </c>
      <c r="B11" s="17" t="s">
        <v>44</v>
      </c>
      <c r="C11" s="17">
        <v>3</v>
      </c>
      <c r="D11" s="17">
        <v>3</v>
      </c>
      <c r="E11" s="17"/>
      <c r="F11" s="17">
        <v>4</v>
      </c>
      <c r="G11" s="18">
        <f>(C11/SUM(C$10:C$14)) * C$9/10</f>
        <v>5.6250000000000001E-2</v>
      </c>
      <c r="H11" s="18">
        <f t="shared" ref="H11:H14" si="1">(D11/SUM(D$10:D$14)) * D$9/10</f>
        <v>3.3333333333333333E-2</v>
      </c>
      <c r="J11" s="19" t="s">
        <v>45</v>
      </c>
      <c r="K11" s="19" t="s">
        <v>46</v>
      </c>
      <c r="L11" s="20" t="s">
        <v>47</v>
      </c>
      <c r="M11" s="20" t="s">
        <v>48</v>
      </c>
    </row>
    <row r="12" spans="1:13" ht="105">
      <c r="A12" s="16" t="s">
        <v>49</v>
      </c>
      <c r="B12" s="17" t="s">
        <v>44</v>
      </c>
      <c r="C12" s="17">
        <v>0</v>
      </c>
      <c r="D12" s="17">
        <v>2</v>
      </c>
      <c r="E12" s="17"/>
      <c r="F12" s="17">
        <v>4</v>
      </c>
      <c r="G12" s="18">
        <f>(C12/SUM(C$10:C$14)) * C$9/10</f>
        <v>0</v>
      </c>
      <c r="H12" s="18">
        <f t="shared" si="1"/>
        <v>2.222222222222222E-2</v>
      </c>
      <c r="J12" s="20" t="s">
        <v>50</v>
      </c>
      <c r="K12" s="20" t="s">
        <v>51</v>
      </c>
      <c r="L12" s="20" t="s">
        <v>52</v>
      </c>
      <c r="M12" s="20" t="s">
        <v>53</v>
      </c>
    </row>
    <row r="13" spans="1:13" ht="75">
      <c r="A13" s="16" t="s">
        <v>54</v>
      </c>
      <c r="B13" s="17" t="s">
        <v>44</v>
      </c>
      <c r="C13" s="17">
        <v>1</v>
      </c>
      <c r="D13" s="17">
        <v>3</v>
      </c>
      <c r="E13" s="17"/>
      <c r="F13" s="17">
        <v>4</v>
      </c>
      <c r="G13" s="18">
        <f>(C13/SUM(C$10:C$14)) * C$9/10</f>
        <v>1.8749999999999999E-2</v>
      </c>
      <c r="H13" s="18">
        <f t="shared" si="1"/>
        <v>3.3333333333333333E-2</v>
      </c>
      <c r="J13" s="20" t="s">
        <v>50</v>
      </c>
      <c r="K13" s="20" t="s">
        <v>51</v>
      </c>
      <c r="L13" s="20" t="s">
        <v>55</v>
      </c>
      <c r="M13" s="20" t="s">
        <v>56</v>
      </c>
    </row>
    <row r="14" spans="1:13" ht="90">
      <c r="A14" s="16" t="s">
        <v>57</v>
      </c>
      <c r="B14" s="17" t="s">
        <v>44</v>
      </c>
      <c r="C14" s="17">
        <v>1</v>
      </c>
      <c r="D14" s="17">
        <v>1</v>
      </c>
      <c r="E14" s="17"/>
      <c r="F14" s="17">
        <v>4</v>
      </c>
      <c r="G14" s="18">
        <f>(C14/SUM(C$10:C$14)) * C$9/10</f>
        <v>1.8749999999999999E-2</v>
      </c>
      <c r="H14" s="18">
        <f t="shared" si="1"/>
        <v>1.111111111111111E-2</v>
      </c>
      <c r="J14" s="20" t="s">
        <v>58</v>
      </c>
      <c r="K14" s="20" t="s">
        <v>59</v>
      </c>
      <c r="L14" s="20" t="s">
        <v>60</v>
      </c>
      <c r="M14" s="20" t="s">
        <v>61</v>
      </c>
    </row>
    <row r="15" spans="1:13" s="15" customFormat="1" ht="18.75">
      <c r="A15" s="12" t="s">
        <v>62</v>
      </c>
      <c r="B15" s="13"/>
      <c r="C15" s="14">
        <v>3</v>
      </c>
      <c r="D15" s="14">
        <v>3</v>
      </c>
      <c r="E15" s="14"/>
      <c r="F15" s="13"/>
      <c r="G15" s="13"/>
      <c r="H15" s="13"/>
      <c r="J15" s="34"/>
      <c r="K15" s="34"/>
      <c r="L15" s="34"/>
      <c r="M15" s="34"/>
    </row>
    <row r="16" spans="1:13" ht="60">
      <c r="A16" s="16" t="s">
        <v>63</v>
      </c>
      <c r="B16" s="17" t="s">
        <v>44</v>
      </c>
      <c r="C16" s="17">
        <v>5</v>
      </c>
      <c r="D16" s="17">
        <v>5</v>
      </c>
      <c r="E16" s="17"/>
      <c r="F16" s="17">
        <v>4</v>
      </c>
      <c r="G16" s="18">
        <f>(C16/SUM(C$16:C$22)) * C$15/10</f>
        <v>7.1428571428571425E-2</v>
      </c>
      <c r="H16" s="18">
        <f>(D16/SUM(D$16:D$22)) * D$15/10</f>
        <v>6.25E-2</v>
      </c>
      <c r="J16" s="19" t="s">
        <v>64</v>
      </c>
      <c r="K16" s="20" t="s">
        <v>65</v>
      </c>
      <c r="L16" s="20" t="s">
        <v>66</v>
      </c>
      <c r="M16" s="20" t="s">
        <v>67</v>
      </c>
    </row>
    <row r="17" spans="1:13" ht="90">
      <c r="A17" s="16" t="s">
        <v>68</v>
      </c>
      <c r="B17" s="17" t="s">
        <v>17</v>
      </c>
      <c r="C17" s="17">
        <v>4</v>
      </c>
      <c r="D17" s="17">
        <v>3</v>
      </c>
      <c r="E17" s="17"/>
      <c r="F17" s="17">
        <v>4</v>
      </c>
      <c r="G17" s="18">
        <f>(C17/SUM(C$16:C$22)) * C$15/10</f>
        <v>5.7142857142857141E-2</v>
      </c>
      <c r="H17" s="18">
        <f t="shared" ref="H17:H22" si="2">(D17/SUM(D$16:D$22)) * D$15/10</f>
        <v>3.7499999999999999E-2</v>
      </c>
      <c r="J17" s="20" t="s">
        <v>69</v>
      </c>
      <c r="K17" s="20" t="s">
        <v>70</v>
      </c>
      <c r="L17" s="20" t="s">
        <v>71</v>
      </c>
      <c r="M17" s="20" t="s">
        <v>72</v>
      </c>
    </row>
    <row r="18" spans="1:13" ht="60">
      <c r="A18" s="16" t="s">
        <v>73</v>
      </c>
      <c r="B18" s="17" t="s">
        <v>17</v>
      </c>
      <c r="C18" s="17">
        <v>3</v>
      </c>
      <c r="D18" s="17">
        <v>5</v>
      </c>
      <c r="E18" s="17"/>
      <c r="F18" s="17">
        <v>4</v>
      </c>
      <c r="G18" s="18">
        <f t="shared" ref="G18:G22" si="3">(C18/SUM(C$16:C$22)) * C$15/10</f>
        <v>4.2857142857142858E-2</v>
      </c>
      <c r="H18" s="18">
        <f t="shared" si="2"/>
        <v>6.25E-2</v>
      </c>
      <c r="J18" s="20" t="s">
        <v>74</v>
      </c>
      <c r="K18" s="20" t="s">
        <v>75</v>
      </c>
      <c r="L18" s="20" t="s">
        <v>76</v>
      </c>
      <c r="M18" s="20" t="s">
        <v>77</v>
      </c>
    </row>
    <row r="19" spans="1:13" ht="105">
      <c r="A19" s="16" t="s">
        <v>78</v>
      </c>
      <c r="B19" s="17" t="s">
        <v>44</v>
      </c>
      <c r="C19" s="17">
        <v>3</v>
      </c>
      <c r="D19" s="17">
        <v>3</v>
      </c>
      <c r="E19" s="17"/>
      <c r="F19" s="17">
        <v>3</v>
      </c>
      <c r="G19" s="18">
        <f t="shared" si="3"/>
        <v>4.2857142857142858E-2</v>
      </c>
      <c r="H19" s="18">
        <f t="shared" si="2"/>
        <v>3.7499999999999999E-2</v>
      </c>
      <c r="J19" s="20" t="s">
        <v>79</v>
      </c>
      <c r="K19" s="20" t="s">
        <v>80</v>
      </c>
      <c r="L19" s="20" t="s">
        <v>81</v>
      </c>
      <c r="M19" s="20" t="s">
        <v>82</v>
      </c>
    </row>
    <row r="20" spans="1:13" ht="150">
      <c r="A20" s="16" t="s">
        <v>83</v>
      </c>
      <c r="B20" s="17" t="s">
        <v>17</v>
      </c>
      <c r="C20" s="17">
        <v>3</v>
      </c>
      <c r="D20" s="17">
        <v>3</v>
      </c>
      <c r="E20" s="17"/>
      <c r="F20" s="17">
        <v>4</v>
      </c>
      <c r="G20" s="18">
        <f t="shared" si="3"/>
        <v>4.2857142857142858E-2</v>
      </c>
      <c r="H20" s="18">
        <f t="shared" si="2"/>
        <v>3.7499999999999999E-2</v>
      </c>
      <c r="J20" s="19" t="s">
        <v>84</v>
      </c>
      <c r="K20" s="19" t="s">
        <v>85</v>
      </c>
      <c r="L20" s="20" t="s">
        <v>86</v>
      </c>
      <c r="M20" s="20" t="s">
        <v>87</v>
      </c>
    </row>
    <row r="21" spans="1:13" ht="90">
      <c r="A21" s="16" t="s">
        <v>88</v>
      </c>
      <c r="B21" s="17" t="s">
        <v>17</v>
      </c>
      <c r="C21" s="17">
        <v>2</v>
      </c>
      <c r="D21" s="17">
        <v>2</v>
      </c>
      <c r="E21" s="17"/>
      <c r="F21" s="17">
        <v>4</v>
      </c>
      <c r="G21" s="18">
        <f t="shared" si="3"/>
        <v>2.8571428571428571E-2</v>
      </c>
      <c r="H21" s="18">
        <f t="shared" si="2"/>
        <v>2.5000000000000001E-2</v>
      </c>
      <c r="J21" s="19" t="s">
        <v>89</v>
      </c>
      <c r="K21" s="20" t="s">
        <v>90</v>
      </c>
      <c r="L21" s="20" t="s">
        <v>91</v>
      </c>
      <c r="M21" s="20" t="s">
        <v>92</v>
      </c>
    </row>
    <row r="22" spans="1:13" ht="60">
      <c r="A22" s="16" t="s">
        <v>93</v>
      </c>
      <c r="B22" s="17" t="s">
        <v>44</v>
      </c>
      <c r="C22" s="17">
        <v>1</v>
      </c>
      <c r="D22" s="17">
        <v>3</v>
      </c>
      <c r="E22" s="17"/>
      <c r="F22" s="17">
        <v>3</v>
      </c>
      <c r="G22" s="18">
        <f t="shared" si="3"/>
        <v>1.4285714285714285E-2</v>
      </c>
      <c r="H22" s="18">
        <f t="shared" si="2"/>
        <v>3.7499999999999999E-2</v>
      </c>
      <c r="J22" s="20" t="s">
        <v>94</v>
      </c>
      <c r="K22" s="20" t="s">
        <v>95</v>
      </c>
      <c r="L22" s="20" t="s">
        <v>96</v>
      </c>
      <c r="M22" s="20" t="s">
        <v>97</v>
      </c>
    </row>
    <row r="23" spans="1:13" s="15" customFormat="1" ht="18.75">
      <c r="A23" s="12" t="s">
        <v>98</v>
      </c>
      <c r="B23" s="12"/>
      <c r="C23" s="21">
        <v>3.5</v>
      </c>
      <c r="D23" s="21">
        <v>4</v>
      </c>
      <c r="E23" s="14"/>
      <c r="F23" s="12"/>
      <c r="G23" s="12"/>
      <c r="H23" s="12"/>
      <c r="J23" s="34"/>
      <c r="K23" s="34"/>
      <c r="L23" s="34"/>
      <c r="M23" s="34"/>
    </row>
    <row r="24" spans="1:13" ht="75">
      <c r="A24" s="16" t="s">
        <v>99</v>
      </c>
      <c r="B24" s="17" t="s">
        <v>17</v>
      </c>
      <c r="C24" s="17">
        <v>3</v>
      </c>
      <c r="D24" s="17">
        <v>2</v>
      </c>
      <c r="E24" s="17"/>
      <c r="F24" s="17">
        <v>4</v>
      </c>
      <c r="G24" s="18">
        <f>(C24/SUM(C$24:C$33)) * C$23/10</f>
        <v>0.05</v>
      </c>
      <c r="H24" s="18">
        <f>(D24/SUM(D$24:D$33)) * D$23/10</f>
        <v>2.9629629629629627E-2</v>
      </c>
      <c r="J24" s="19" t="s">
        <v>100</v>
      </c>
      <c r="K24" s="19" t="s">
        <v>101</v>
      </c>
      <c r="L24" s="20" t="s">
        <v>102</v>
      </c>
      <c r="M24" s="20" t="s">
        <v>103</v>
      </c>
    </row>
    <row r="25" spans="1:13" ht="60">
      <c r="A25" s="16" t="s">
        <v>104</v>
      </c>
      <c r="B25" s="17" t="s">
        <v>17</v>
      </c>
      <c r="C25" s="17">
        <v>1</v>
      </c>
      <c r="D25" s="17">
        <v>2</v>
      </c>
      <c r="E25" s="17"/>
      <c r="F25" s="17">
        <v>4</v>
      </c>
      <c r="G25" s="18">
        <f t="shared" ref="G25:H33" si="4">(C25/SUM(C$24:C$33)) * C$23/10</f>
        <v>1.6666666666666666E-2</v>
      </c>
      <c r="H25" s="18">
        <f t="shared" si="4"/>
        <v>2.9629629629629627E-2</v>
      </c>
      <c r="J25" s="22" t="s">
        <v>105</v>
      </c>
      <c r="K25" s="20" t="s">
        <v>106</v>
      </c>
      <c r="L25" s="20" t="s">
        <v>107</v>
      </c>
      <c r="M25" s="20" t="s">
        <v>108</v>
      </c>
    </row>
    <row r="26" spans="1:13" ht="45">
      <c r="A26" s="16" t="s">
        <v>109</v>
      </c>
      <c r="B26" s="17" t="s">
        <v>17</v>
      </c>
      <c r="C26" s="17">
        <v>5</v>
      </c>
      <c r="D26" s="17">
        <v>5</v>
      </c>
      <c r="E26" s="17"/>
      <c r="F26" s="17">
        <v>4</v>
      </c>
      <c r="G26" s="18">
        <f t="shared" si="4"/>
        <v>8.3333333333333329E-2</v>
      </c>
      <c r="H26" s="18">
        <f t="shared" si="4"/>
        <v>7.407407407407407E-2</v>
      </c>
      <c r="J26" s="19" t="s">
        <v>110</v>
      </c>
      <c r="K26" s="20" t="s">
        <v>111</v>
      </c>
      <c r="L26" s="20" t="s">
        <v>112</v>
      </c>
      <c r="M26" s="20" t="s">
        <v>113</v>
      </c>
    </row>
    <row r="27" spans="1:13" ht="45">
      <c r="A27" s="16" t="s">
        <v>114</v>
      </c>
      <c r="B27" s="17" t="s">
        <v>44</v>
      </c>
      <c r="C27" s="17">
        <v>2</v>
      </c>
      <c r="D27" s="17">
        <v>2</v>
      </c>
      <c r="E27" s="17"/>
      <c r="F27" s="17">
        <v>4</v>
      </c>
      <c r="G27" s="18">
        <f t="shared" si="4"/>
        <v>3.3333333333333333E-2</v>
      </c>
      <c r="H27" s="18">
        <f t="shared" si="4"/>
        <v>2.9629629629629627E-2</v>
      </c>
      <c r="J27" s="20" t="s">
        <v>115</v>
      </c>
      <c r="K27" s="20" t="s">
        <v>116</v>
      </c>
      <c r="L27" s="20" t="s">
        <v>117</v>
      </c>
      <c r="M27" s="20" t="s">
        <v>118</v>
      </c>
    </row>
    <row r="28" spans="1:13" ht="105">
      <c r="A28" s="16" t="s">
        <v>119</v>
      </c>
      <c r="B28" s="23" t="s">
        <v>120</v>
      </c>
      <c r="C28" s="17">
        <v>0</v>
      </c>
      <c r="D28" s="17">
        <v>2</v>
      </c>
      <c r="E28" s="17"/>
      <c r="F28" s="17">
        <v>4</v>
      </c>
      <c r="G28" s="18">
        <f t="shared" si="4"/>
        <v>0</v>
      </c>
      <c r="H28" s="18">
        <f t="shared" si="4"/>
        <v>2.9629629629629627E-2</v>
      </c>
      <c r="J28" s="19" t="s">
        <v>121</v>
      </c>
      <c r="K28" s="20" t="s">
        <v>122</v>
      </c>
      <c r="L28" s="20" t="s">
        <v>123</v>
      </c>
      <c r="M28" s="20" t="s">
        <v>124</v>
      </c>
    </row>
    <row r="29" spans="1:13" ht="90">
      <c r="A29" s="16" t="s">
        <v>125</v>
      </c>
      <c r="B29" s="23" t="s">
        <v>17</v>
      </c>
      <c r="C29" s="17">
        <v>4</v>
      </c>
      <c r="D29" s="17">
        <v>4</v>
      </c>
      <c r="E29" s="17"/>
      <c r="F29" s="17">
        <v>4</v>
      </c>
      <c r="G29" s="18">
        <f t="shared" si="4"/>
        <v>6.6666666666666666E-2</v>
      </c>
      <c r="H29" s="18">
        <f t="shared" si="4"/>
        <v>5.9259259259259255E-2</v>
      </c>
      <c r="J29" s="20" t="s">
        <v>126</v>
      </c>
      <c r="K29" s="24" t="s">
        <v>127</v>
      </c>
      <c r="L29" s="20" t="s">
        <v>128</v>
      </c>
      <c r="M29" s="20" t="s">
        <v>129</v>
      </c>
    </row>
    <row r="30" spans="1:13" ht="60">
      <c r="A30" s="16" t="s">
        <v>130</v>
      </c>
      <c r="B30" s="17" t="s">
        <v>17</v>
      </c>
      <c r="C30" s="17">
        <v>3</v>
      </c>
      <c r="D30" s="17">
        <v>4</v>
      </c>
      <c r="E30" s="17"/>
      <c r="F30" s="17">
        <v>3</v>
      </c>
      <c r="G30" s="18">
        <f t="shared" si="4"/>
        <v>0.05</v>
      </c>
      <c r="H30" s="18">
        <f t="shared" si="4"/>
        <v>5.9259259259259255E-2</v>
      </c>
      <c r="J30" s="20" t="s">
        <v>131</v>
      </c>
      <c r="K30" s="20" t="s">
        <v>132</v>
      </c>
      <c r="L30" s="20" t="s">
        <v>133</v>
      </c>
      <c r="M30" s="20" t="s">
        <v>134</v>
      </c>
    </row>
    <row r="31" spans="1:13" ht="75">
      <c r="A31" s="16" t="s">
        <v>135</v>
      </c>
      <c r="B31" s="17" t="s">
        <v>44</v>
      </c>
      <c r="C31" s="17">
        <v>2</v>
      </c>
      <c r="D31" s="17">
        <v>0</v>
      </c>
      <c r="E31" s="17"/>
      <c r="F31" s="17">
        <v>3</v>
      </c>
      <c r="G31" s="18">
        <f t="shared" si="4"/>
        <v>3.3333333333333333E-2</v>
      </c>
      <c r="H31" s="18">
        <f t="shared" si="4"/>
        <v>0</v>
      </c>
      <c r="J31" s="19" t="s">
        <v>136</v>
      </c>
      <c r="K31" s="19" t="s">
        <v>137</v>
      </c>
      <c r="L31" s="20" t="s">
        <v>138</v>
      </c>
      <c r="M31" s="20" t="s">
        <v>139</v>
      </c>
    </row>
    <row r="32" spans="1:13" ht="90">
      <c r="A32" s="16" t="s">
        <v>140</v>
      </c>
      <c r="B32" s="17" t="s">
        <v>17</v>
      </c>
      <c r="C32" s="17">
        <v>0</v>
      </c>
      <c r="D32" s="17">
        <v>4</v>
      </c>
      <c r="E32" s="17"/>
      <c r="F32" s="17">
        <v>3</v>
      </c>
      <c r="G32" s="18">
        <f t="shared" si="4"/>
        <v>0</v>
      </c>
      <c r="H32" s="18">
        <f t="shared" si="4"/>
        <v>5.9259259259259255E-2</v>
      </c>
      <c r="J32" s="20" t="s">
        <v>141</v>
      </c>
      <c r="K32" s="20" t="s">
        <v>142</v>
      </c>
      <c r="L32" s="20" t="s">
        <v>143</v>
      </c>
      <c r="M32" s="20" t="s">
        <v>144</v>
      </c>
    </row>
    <row r="33" spans="1:13" ht="60">
      <c r="A33" s="16" t="s">
        <v>145</v>
      </c>
      <c r="B33" s="17" t="s">
        <v>17</v>
      </c>
      <c r="C33" s="17">
        <v>1</v>
      </c>
      <c r="D33" s="17">
        <v>2</v>
      </c>
      <c r="E33" s="17"/>
      <c r="F33" s="17">
        <v>3</v>
      </c>
      <c r="G33" s="18">
        <f t="shared" si="4"/>
        <v>1.6666666666666666E-2</v>
      </c>
      <c r="H33" s="18">
        <f t="shared" si="4"/>
        <v>2.9629629629629627E-2</v>
      </c>
      <c r="J33" s="20" t="s">
        <v>146</v>
      </c>
      <c r="K33" s="24" t="s">
        <v>147</v>
      </c>
      <c r="L33" s="20" t="s">
        <v>148</v>
      </c>
      <c r="M33" s="20" t="s">
        <v>149</v>
      </c>
    </row>
    <row r="34" spans="1:13" ht="15.75" thickBot="1">
      <c r="A34" s="39"/>
      <c r="B34" s="39"/>
      <c r="C34" s="39"/>
      <c r="D34" s="39"/>
      <c r="E34" s="39"/>
      <c r="F34" s="39"/>
      <c r="G34" s="39"/>
      <c r="H34" s="39"/>
    </row>
    <row r="35" spans="1:13" s="15" customFormat="1" ht="19.5" thickBot="1">
      <c r="A35" s="25"/>
      <c r="B35" s="26"/>
      <c r="C35" s="26"/>
      <c r="D35" s="27" t="s">
        <v>150</v>
      </c>
      <c r="E35" s="28">
        <f>SUMPRODUCT(E5:E33,G5:G33)/3</f>
        <v>0</v>
      </c>
      <c r="F35" s="28">
        <f>SUMPRODUCT(F5:F33,H5:H33)/4</f>
        <v>0.74421296296296291</v>
      </c>
      <c r="G35" s="26"/>
      <c r="H35" s="29"/>
      <c r="J35" s="30"/>
      <c r="K35" s="30"/>
      <c r="L35" s="30"/>
      <c r="M35" s="30"/>
    </row>
    <row r="36" spans="1:13">
      <c r="B36" s="35"/>
      <c r="C36" s="35"/>
      <c r="D36" s="35"/>
      <c r="E36" s="35"/>
      <c r="F36" s="35"/>
      <c r="G36" s="31"/>
      <c r="H36" s="31"/>
    </row>
    <row r="37" spans="1:13">
      <c r="B37" s="35"/>
      <c r="C37" s="35"/>
      <c r="D37" s="35"/>
      <c r="E37" s="35"/>
      <c r="F37" s="35"/>
      <c r="G37" s="31"/>
      <c r="H37" s="31"/>
    </row>
    <row r="38" spans="1:13">
      <c r="B38" s="35"/>
      <c r="C38" s="35"/>
      <c r="D38" s="35"/>
      <c r="E38" s="35"/>
      <c r="F38" s="35"/>
      <c r="G38" s="35"/>
      <c r="H38" s="31"/>
    </row>
    <row r="39" spans="1:13">
      <c r="B39" s="35"/>
      <c r="C39" s="35"/>
      <c r="D39" s="35"/>
      <c r="E39" s="35"/>
      <c r="F39" s="35"/>
      <c r="G39" s="35"/>
      <c r="H39" s="32"/>
    </row>
    <row r="40" spans="1:13">
      <c r="B40" s="35"/>
      <c r="C40" s="35"/>
      <c r="D40" s="35"/>
      <c r="E40" s="35"/>
      <c r="F40" s="35"/>
      <c r="G40" s="35"/>
      <c r="H40" s="32"/>
    </row>
    <row r="41" spans="1:13">
      <c r="B41" s="35"/>
      <c r="C41" s="35"/>
      <c r="D41" s="35"/>
      <c r="E41" s="35"/>
      <c r="F41" s="35"/>
      <c r="G41" s="35"/>
      <c r="H41" s="32"/>
    </row>
    <row r="42" spans="1:13">
      <c r="B42" s="35"/>
      <c r="C42" s="35"/>
      <c r="D42" s="35"/>
      <c r="E42" s="35"/>
      <c r="F42" s="35"/>
      <c r="G42" s="35"/>
      <c r="H42" s="32"/>
    </row>
    <row r="43" spans="1:13">
      <c r="B43" s="35"/>
      <c r="C43" s="35"/>
      <c r="D43" s="35"/>
      <c r="E43" s="35"/>
      <c r="F43" s="35"/>
      <c r="G43" s="35"/>
      <c r="H43" s="32"/>
    </row>
    <row r="44" spans="1:13">
      <c r="B44" s="35"/>
      <c r="C44" s="35"/>
      <c r="D44" s="35"/>
      <c r="E44" s="35"/>
      <c r="F44" s="35"/>
      <c r="G44" s="35"/>
      <c r="H44" s="33"/>
    </row>
    <row r="45" spans="1:13">
      <c r="B45" s="35"/>
      <c r="C45" s="35"/>
      <c r="D45" s="35"/>
      <c r="E45" s="35"/>
      <c r="F45" s="35"/>
      <c r="G45" s="35"/>
      <c r="H45" s="31"/>
    </row>
    <row r="46" spans="1:13">
      <c r="B46" s="35"/>
      <c r="C46" s="35"/>
      <c r="D46" s="35"/>
      <c r="E46" s="35"/>
      <c r="F46" s="35"/>
      <c r="G46" s="35"/>
      <c r="H46" s="31"/>
    </row>
    <row r="47" spans="1:13">
      <c r="B47" s="35"/>
      <c r="C47" s="35"/>
      <c r="D47" s="35"/>
      <c r="E47" s="35"/>
      <c r="F47" s="35"/>
      <c r="G47" s="35"/>
      <c r="H47" s="31"/>
    </row>
  </sheetData>
  <mergeCells count="4">
    <mergeCell ref="A1:H1"/>
    <mergeCell ref="J1:M1"/>
    <mergeCell ref="J4:M4"/>
    <mergeCell ref="A34:H34"/>
  </mergeCells>
  <conditionalFormatting sqref="E5:F33">
    <cfRule type="colorScale" priority="1">
      <colorScale>
        <cfvo type="num" val="0"/>
        <cfvo type="num" val="2"/>
        <cfvo type="num" val="4"/>
        <color rgb="FFF8696B"/>
        <color rgb="FFFFEB84"/>
        <color rgb="FF63BE7B"/>
      </colorScale>
    </cfRule>
  </conditionalFormatting>
  <conditionalFormatting sqref="G5:H33">
    <cfRule type="colorScale" priority="2">
      <colorScale>
        <cfvo type="min"/>
        <cfvo type="max"/>
        <color rgb="FFFCFCFF"/>
        <color theme="4"/>
      </colorScale>
    </cfRule>
  </conditionalFormatting>
  <pageMargins left="0.7" right="0.7" top="0.75" bottom="0.75" header="0.3" footer="0.3"/>
  <pageSetup paperSize="9" fitToHeight="0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63AEDC34E04B0478520B1DC2A890F71" ma:contentTypeVersion="2" ma:contentTypeDescription="Utwórz nowy dokument." ma:contentTypeScope="" ma:versionID="450a752dd4be991de6cd32072364bded">
  <xsd:schema xmlns:xsd="http://www.w3.org/2001/XMLSchema" xmlns:xs="http://www.w3.org/2001/XMLSchema" xmlns:p="http://schemas.microsoft.com/office/2006/metadata/properties" xmlns:ns2="62729035-0f65-4852-8a71-62ae37235de3" targetNamespace="http://schemas.microsoft.com/office/2006/metadata/properties" ma:root="true" ma:fieldsID="92764417daf93fe066933eabd067fdaf" ns2:_="">
    <xsd:import namespace="62729035-0f65-4852-8a71-62ae37235d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729035-0f65-4852-8a71-62ae37235d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2D1C6C-2836-4EC9-B0C3-8945C6AE1397}"/>
</file>

<file path=customXml/itemProps2.xml><?xml version="1.0" encoding="utf-8"?>
<ds:datastoreItem xmlns:ds="http://schemas.openxmlformats.org/officeDocument/2006/customXml" ds:itemID="{D4416272-7140-4D48-8AB8-207094455D22}"/>
</file>

<file path=customXml/itemProps3.xml><?xml version="1.0" encoding="utf-8"?>
<ds:datastoreItem xmlns:ds="http://schemas.openxmlformats.org/officeDocument/2006/customXml" ds:itemID="{EB557005-B0D7-4212-9EE6-26738BE9F5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bikol</dc:creator>
  <cp:keywords/>
  <dc:description/>
  <cp:lastModifiedBy>Patryk Żywica</cp:lastModifiedBy>
  <cp:revision/>
  <dcterms:created xsi:type="dcterms:W3CDTF">2015-06-05T18:17:20Z</dcterms:created>
  <dcterms:modified xsi:type="dcterms:W3CDTF">2021-01-16T08:35:13Z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0x010100563AEDC34E04B0478520B1DC2A890F71</vt:lpwstr>
  </property>
</Properties>
</file>