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\XLPack\XLPack_70\XLPack\release\sample\en\basic\"/>
    </mc:Choice>
  </mc:AlternateContent>
  <xr:revisionPtr revIDLastSave="0" documentId="13_ncr:1_{7CD67220-9510-41F0-B5E6-9A390DEFCE3A}" xr6:coauthVersionLast="47" xr6:coauthVersionMax="47" xr10:uidLastSave="{00000000-0000-0000-0000-000000000000}"/>
  <bookViews>
    <workbookView xWindow="0" yWindow="0" windowWidth="19200" windowHeight="11280" xr2:uid="{00000000-000D-0000-FFFF-FFFF00000000}"/>
  </bookViews>
  <sheets>
    <sheet name="NLEq1" sheetId="9" r:id="rId1"/>
    <sheet name="NLEq" sheetId="12" r:id="rId2"/>
    <sheet name="NLEq (2)" sheetId="13" r:id="rId3"/>
    <sheet name="NLOpt1" sheetId="10" r:id="rId4"/>
    <sheet name="NLOpt" sheetId="14" r:id="rId5"/>
    <sheet name="NLOpt (2)" sheetId="15" r:id="rId6"/>
    <sheet name="NlLsq" sheetId="4" r:id="rId7"/>
    <sheet name="NLLsq (2)" sheetId="16" r:id="rId8"/>
    <sheet name="Quad" sheetId="17" r:id="rId9"/>
    <sheet name="Quad (2)" sheetId="18" r:id="rId10"/>
    <sheet name="Quad (3)" sheetId="19" r:id="rId11"/>
    <sheet name="ODE" sheetId="7" r:id="rId12"/>
    <sheet name="ODE2" sheetId="2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0" l="1"/>
  <c r="B13" i="20"/>
  <c r="H8" i="20"/>
  <c r="B7" i="19"/>
  <c r="B7" i="18" l="1"/>
  <c r="B7" i="17"/>
  <c r="J26" i="16" l="1"/>
  <c r="J25" i="16"/>
  <c r="J24" i="16"/>
  <c r="J23" i="16"/>
  <c r="J22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C10" i="15"/>
  <c r="B10" i="15"/>
  <c r="B9" i="15"/>
  <c r="B14" i="14"/>
  <c r="B13" i="14"/>
  <c r="B12" i="14"/>
  <c r="C11" i="13"/>
  <c r="B11" i="13"/>
  <c r="C10" i="13"/>
  <c r="B10" i="13"/>
  <c r="C9" i="13"/>
  <c r="B9" i="13"/>
  <c r="C17" i="12"/>
  <c r="B17" i="12"/>
  <c r="C16" i="12"/>
  <c r="B16" i="12"/>
  <c r="B13" i="12"/>
  <c r="B12" i="12"/>
  <c r="G26" i="4" l="1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B7" i="10" l="1"/>
  <c r="B7" i="9"/>
  <c r="B14" i="7" l="1"/>
  <c r="B13" i="7"/>
</calcChain>
</file>

<file path=xl/sharedStrings.xml><?xml version="1.0" encoding="utf-8"?>
<sst xmlns="http://schemas.openxmlformats.org/spreadsheetml/2006/main" count="268" uniqueCount="150">
  <si>
    <t xml:space="preserve">  f(x) = p1*(1 - exp(-p2*x))</t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</si>
  <si>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</si>
  <si>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</si>
  <si>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</si>
  <si>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</si>
  <si>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</si>
  <si>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</si>
  <si>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</si>
  <si>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</si>
  <si>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</si>
  <si>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</si>
  <si>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</si>
  <si>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</si>
  <si>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</si>
  <si>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</si>
  <si>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</si>
  <si>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</si>
  <si>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</si>
  <si>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</si>
  <si>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</si>
  <si>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</si>
  <si>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</si>
  <si>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 xml:space="preserve">  f(x) = 100*(x2-x1^2)^2+(1-x1)^2</t>
    <phoneticPr fontId="2"/>
  </si>
  <si>
    <t xml:space="preserve">f(x) = </t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</si>
  <si>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</si>
  <si>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</si>
  <si>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</si>
  <si>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</si>
  <si>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</si>
  <si>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</si>
  <si>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</si>
  <si>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</si>
  <si>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</si>
  <si>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</si>
  <si>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</si>
  <si>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</si>
  <si>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</si>
  <si>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</si>
  <si>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</si>
  <si>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dy1/dt = -y2, dy2/dt = y1</t>
    <phoneticPr fontId="2"/>
  </si>
  <si>
    <t xml:space="preserve">x = </t>
    <phoneticPr fontId="2"/>
  </si>
  <si>
    <t>f(x) = 1/(1 + x^2)</t>
    <phoneticPr fontId="2"/>
  </si>
  <si>
    <t>a</t>
    <phoneticPr fontId="2"/>
  </si>
  <si>
    <t>b</t>
    <phoneticPr fontId="2"/>
  </si>
  <si>
    <t>∫f(x)dx [a, b]</t>
    <phoneticPr fontId="2"/>
  </si>
  <si>
    <t>f(x) = x^3 - 2x - 5</t>
    <phoneticPr fontId="2"/>
  </si>
  <si>
    <t>x (f(x) = 0)</t>
    <phoneticPr fontId="2"/>
  </si>
  <si>
    <t>x (min f(x))</t>
    <phoneticPr fontId="2"/>
  </si>
  <si>
    <t>R8C2:R11C2</t>
  </si>
  <si>
    <t>R13C2:R16C2</t>
  </si>
  <si>
    <t>R18C2:R21C2</t>
  </si>
  <si>
    <t>R6C2</t>
  </si>
  <si>
    <t>R7C2</t>
  </si>
  <si>
    <t>R7C4:R16C6</t>
  </si>
  <si>
    <t>Solution of nonlinear equation</t>
    <phoneticPr fontId="2"/>
  </si>
  <si>
    <t>Definition of equation</t>
    <phoneticPr fontId="2"/>
  </si>
  <si>
    <t xml:space="preserve">Interval [a, b] (input) and zero point x (a &lt;= x &lt;= b) (output) </t>
    <phoneticPr fontId="2"/>
  </si>
  <si>
    <t>Parameter save area</t>
  </si>
  <si>
    <t>Solution of system of nonlinear equations</t>
    <phoneticPr fontId="2"/>
  </si>
  <si>
    <t>Definition of equations</t>
  </si>
  <si>
    <t>Initial values</t>
  </si>
  <si>
    <t>Solutions</t>
  </si>
  <si>
    <t xml:space="preserve">Interval [a, b] (input) and minimum point x (a &lt;= x &lt;= b) (output) </t>
  </si>
  <si>
    <t>Univariate nonlinear optimization</t>
  </si>
  <si>
    <t>Multivariate nonlinear optimization</t>
  </si>
  <si>
    <t xml:space="preserve">  (Rosenbrock function)</t>
  </si>
  <si>
    <t>R8C2:R11C2</t>
    <phoneticPr fontId="2"/>
  </si>
  <si>
    <t>R13C2:R16C2</t>
    <phoneticPr fontId="2"/>
  </si>
  <si>
    <t>R18C2:R21C2</t>
    <phoneticPr fontId="2"/>
  </si>
  <si>
    <t>Nonlinear Least Squares Approximation</t>
  </si>
  <si>
    <t>R7C7:R26C7</t>
  </si>
  <si>
    <t xml:space="preserve"># of data  M = </t>
  </si>
  <si>
    <t xml:space="preserve"># of parms.  N = </t>
  </si>
  <si>
    <t>Data</t>
  </si>
  <si>
    <t>ri = f(X) - Yi</t>
    <phoneticPr fontId="2"/>
  </si>
  <si>
    <t>dfi/dxj</t>
    <phoneticPr fontId="2"/>
  </si>
  <si>
    <t>Residuals</t>
  </si>
  <si>
    <t>Jacobian</t>
  </si>
  <si>
    <t>R7C8:R26C11</t>
  </si>
  <si>
    <t>Definition of ODEs</t>
  </si>
  <si>
    <t>Quadrature</t>
  </si>
  <si>
    <t xml:space="preserve">Interval [a, b] (input) and the value of integral (output) </t>
  </si>
  <si>
    <t>Definition of integral</t>
  </si>
  <si>
    <t>Initial value problem of ordinary defferential equations</t>
  </si>
  <si>
    <t xml:space="preserve">Initial values  (input) and the computed values at specified t (output) </t>
  </si>
  <si>
    <t>y1 = 1 and y2 = 0 at t = 0</t>
  </si>
  <si>
    <t>R8C2</t>
  </si>
  <si>
    <t>R9C2:R12C2</t>
  </si>
  <si>
    <t>R8C4:R37C8</t>
  </si>
  <si>
    <t xml:space="preserve">f1(x)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</si>
  <si>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</si>
  <si>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</si>
  <si>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</si>
  <si>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Jac(1,j) = df1/dxj = </t>
    <phoneticPr fontId="2"/>
  </si>
  <si>
    <t xml:space="preserve">Jac(2,j) = df2/dxj = </t>
    <phoneticPr fontId="2"/>
  </si>
  <si>
    <t xml:space="preserve">Jac(3,j) = df3/dxj = </t>
    <phoneticPr fontId="2"/>
  </si>
  <si>
    <t xml:space="preserve">Jac(4,j) = df4/dxj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</si>
  <si>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</si>
  <si>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</si>
  <si>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</si>
  <si>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</si>
  <si>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 xml:space="preserve">N = </t>
    <phoneticPr fontId="2"/>
  </si>
  <si>
    <t xml:space="preserve">fi(x) = </t>
    <phoneticPr fontId="2"/>
  </si>
  <si>
    <t xml:space="preserve">jac(i,j) = dfi/dxj = </t>
    <phoneticPr fontId="2"/>
  </si>
  <si>
    <t>R8C2:R8C5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</si>
  <si>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</si>
  <si>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</si>
  <si>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</si>
  <si>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</si>
  <si>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</si>
  <si>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</si>
  <si>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</si>
  <si>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</si>
  <si>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</si>
  <si>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</si>
  <si>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 xml:space="preserve">df/dxi = </t>
    <phoneticPr fontId="2"/>
  </si>
  <si>
    <t xml:space="preserve">x(init) = </t>
    <phoneticPr fontId="2"/>
  </si>
  <si>
    <t xml:space="preserve">x(min) = 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</si>
  <si>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</si>
  <si>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</si>
  <si>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</si>
  <si>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</si>
  <si>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  f(x) = 100*(x2-x1^2)^2+(1-x1)^2</t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</si>
  <si>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</si>
  <si>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</si>
  <si>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</si>
  <si>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</si>
  <si>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>R6C2</t>
    <phoneticPr fontId="2"/>
  </si>
  <si>
    <t>R7C2</t>
    <phoneticPr fontId="2"/>
  </si>
  <si>
    <t>R7C4:R16C6</t>
    <phoneticPr fontId="2"/>
  </si>
  <si>
    <t>∫f(x)dx [a, +∞]</t>
    <phoneticPr fontId="2"/>
  </si>
  <si>
    <t>R7C4:R16C5</t>
    <phoneticPr fontId="2"/>
  </si>
  <si>
    <t>Quadrature (semi-infinite interval)</t>
    <phoneticPr fontId="2"/>
  </si>
  <si>
    <t>Quadrature (infinite interval)</t>
    <phoneticPr fontId="2"/>
  </si>
  <si>
    <t xml:space="preserve">Interval [a, +∞] (input) and the value of integral (output) </t>
    <phoneticPr fontId="2"/>
  </si>
  <si>
    <t xml:space="preserve">Value of integral (output) </t>
    <phoneticPr fontId="2"/>
  </si>
  <si>
    <t>∫f(x)dx [-∞, +∞]</t>
    <phoneticPr fontId="2"/>
  </si>
  <si>
    <t>R7C4</t>
    <phoneticPr fontId="2"/>
  </si>
  <si>
    <t>d2y1/dt2 = -y1/r, d2y2/dt2 = -y2/r, r = (y1^2 + y2^2)^(3/2)</t>
    <phoneticPr fontId="2"/>
  </si>
  <si>
    <t>t = 0 で y1 = 1, y2 = 0, dy1/dt = 0, dy2/dt = sqrt(3)</t>
    <phoneticPr fontId="2"/>
  </si>
  <si>
    <t>y1'</t>
    <phoneticPr fontId="2"/>
  </si>
  <si>
    <t>y2'</t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</si>
  <si>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</si>
  <si>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</si>
  <si>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</si>
  <si>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</si>
  <si>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R8C2</t>
    <phoneticPr fontId="2"/>
  </si>
  <si>
    <t>R9C2:R12C2</t>
    <phoneticPr fontId="2"/>
  </si>
  <si>
    <t>R8C4:R37C8</t>
    <phoneticPr fontId="2"/>
  </si>
  <si>
    <t>Initial value problem of second order ordinary defferential equations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</si>
</sst>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6" xfId="0" applyFill="1" applyBorder="1">
      <alignment vertical="center"/>
    </xf>
    <xf numFmtId="0" fontId="0" fillId="0" borderId="27" xfId="0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54</v>
      </c>
    </row>
    <row r="2" spans="1:6" x14ac:dyDescent="0.2">
      <c r="A2" s="1"/>
    </row>
    <row r="3" spans="1:6" x14ac:dyDescent="0.2">
      <c r="A3" t="s">
        <v>45</v>
      </c>
    </row>
    <row r="5" spans="1:6" x14ac:dyDescent="0.2">
      <c r="A5" t="s">
        <v>55</v>
      </c>
      <c r="D5" t="s">
        <v>56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46</v>
      </c>
    </row>
    <row r="7" spans="1:6" x14ac:dyDescent="0.2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57</v>
      </c>
      <c r="D9" s="19"/>
      <c r="E9" s="19"/>
      <c r="F9" s="15"/>
    </row>
    <row r="10" spans="1:6" x14ac:dyDescent="0.2">
      <c r="A10" s="4" t="s">
        <v>51</v>
      </c>
      <c r="D10" s="19"/>
      <c r="E10" s="19"/>
      <c r="F10" s="15"/>
    </row>
    <row r="11" spans="1:6" x14ac:dyDescent="0.2">
      <c r="A11" s="5" t="s">
        <v>52</v>
      </c>
      <c r="D11" s="19"/>
      <c r="E11" s="19"/>
      <c r="F11" s="15"/>
    </row>
    <row r="12" spans="1:6" x14ac:dyDescent="0.2">
      <c r="A12" s="5" t="s">
        <v>53</v>
      </c>
      <c r="D12" s="19"/>
      <c r="E12" s="19"/>
      <c r="F12" s="15"/>
    </row>
    <row r="13" spans="1:6" x14ac:dyDescent="0.2">
      <c r="A13" s="6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B2D2F-1A9E-4F1B-8779-1D37E6323095}">
  <dimension ref="A1:E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4.6328125" customWidth="1"/>
    <col min="5" max="5" width="16.6328125" customWidth="1"/>
  </cols>
  <sheetData>
    <row r="1" spans="1:5" x14ac:dyDescent="0.2">
      <c r="A1" s="1" t="s">
        <v>132</v>
      </c>
    </row>
    <row r="2" spans="1:5" x14ac:dyDescent="0.2">
      <c r="A2" s="1"/>
    </row>
    <row r="3" spans="1:5" x14ac:dyDescent="0.2">
      <c r="A3" t="s">
        <v>41</v>
      </c>
    </row>
    <row r="5" spans="1:5" x14ac:dyDescent="0.2">
      <c r="A5" t="s">
        <v>82</v>
      </c>
      <c r="D5" t="s">
        <v>134</v>
      </c>
    </row>
    <row r="6" spans="1:5" x14ac:dyDescent="0.2">
      <c r="A6" s="22" t="s">
        <v>40</v>
      </c>
      <c r="B6" s="24"/>
      <c r="D6" s="3" t="s">
        <v>42</v>
      </c>
      <c r="E6" s="3" t="s">
        <v>130</v>
      </c>
    </row>
    <row r="7" spans="1:5" x14ac:dyDescent="0.2">
      <c r="A7" s="9" t="s">
        <v>23</v>
      </c>
      <c r="B7" s="20">
        <f>1/(1+B6^2)</f>
        <v>1</v>
      </c>
      <c r="D7" s="18">
        <v>0</v>
      </c>
      <c r="E7" s="14"/>
    </row>
    <row r="8" spans="1:5" x14ac:dyDescent="0.2">
      <c r="D8" s="19">
        <v>1</v>
      </c>
      <c r="E8" s="15"/>
    </row>
    <row r="9" spans="1:5" x14ac:dyDescent="0.2">
      <c r="A9" t="s">
        <v>57</v>
      </c>
      <c r="D9" s="19">
        <v>2</v>
      </c>
      <c r="E9" s="15"/>
    </row>
    <row r="10" spans="1:5" x14ac:dyDescent="0.2">
      <c r="A10" s="4" t="s">
        <v>127</v>
      </c>
      <c r="D10" s="19">
        <v>3</v>
      </c>
      <c r="E10" s="15"/>
    </row>
    <row r="11" spans="1:5" x14ac:dyDescent="0.2">
      <c r="A11" s="5" t="s">
        <v>128</v>
      </c>
      <c r="D11" s="19">
        <v>4</v>
      </c>
      <c r="E11" s="15"/>
    </row>
    <row r="12" spans="1:5" x14ac:dyDescent="0.2">
      <c r="A12" s="5" t="s">
        <v>131</v>
      </c>
      <c r="D12" s="19">
        <v>5</v>
      </c>
      <c r="E12" s="15"/>
    </row>
    <row r="13" spans="1:5" x14ac:dyDescent="0.2">
      <c r="A13" s="5">
        <v>1E-8</v>
      </c>
      <c r="D13" s="19"/>
      <c r="E13" s="15"/>
    </row>
    <row r="14" spans="1:5" x14ac:dyDescent="0.2">
      <c r="A14" s="5">
        <v>1</v>
      </c>
      <c r="D14" s="19"/>
      <c r="E14" s="15"/>
    </row>
    <row r="15" spans="1:5" x14ac:dyDescent="0.2">
      <c r="A15" s="6">
        <v>1</v>
      </c>
      <c r="D15" s="19"/>
      <c r="E15" s="15"/>
    </row>
    <row r="16" spans="1:5" x14ac:dyDescent="0.2">
      <c r="D16" s="20"/>
      <c r="E16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0F57-0CA1-446E-B4C7-AEFF2995C536}">
  <dimension ref="A1:D17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6.6328125" customWidth="1"/>
    <col min="5" max="5" width="14.6328125" customWidth="1"/>
  </cols>
  <sheetData>
    <row r="1" spans="1:4" x14ac:dyDescent="0.2">
      <c r="A1" s="1" t="s">
        <v>133</v>
      </c>
    </row>
    <row r="2" spans="1:4" x14ac:dyDescent="0.2">
      <c r="A2" s="1"/>
    </row>
    <row r="3" spans="1:4" x14ac:dyDescent="0.2">
      <c r="A3" t="s">
        <v>41</v>
      </c>
    </row>
    <row r="5" spans="1:4" x14ac:dyDescent="0.2">
      <c r="A5" t="s">
        <v>82</v>
      </c>
      <c r="D5" t="s">
        <v>135</v>
      </c>
    </row>
    <row r="6" spans="1:4" x14ac:dyDescent="0.2">
      <c r="A6" s="22" t="s">
        <v>40</v>
      </c>
      <c r="B6" s="24"/>
      <c r="D6" s="3" t="s">
        <v>136</v>
      </c>
    </row>
    <row r="7" spans="1:4" x14ac:dyDescent="0.2">
      <c r="A7" s="9" t="s">
        <v>23</v>
      </c>
      <c r="B7" s="20">
        <f>1/(1+B6^2)</f>
        <v>1</v>
      </c>
      <c r="D7" s="14"/>
    </row>
    <row r="8" spans="1:4" x14ac:dyDescent="0.2">
      <c r="D8" s="15"/>
    </row>
    <row r="9" spans="1:4" x14ac:dyDescent="0.2">
      <c r="A9" t="s">
        <v>57</v>
      </c>
      <c r="D9" s="15"/>
    </row>
    <row r="10" spans="1:4" x14ac:dyDescent="0.2">
      <c r="A10" s="4" t="s">
        <v>127</v>
      </c>
      <c r="D10" s="15"/>
    </row>
    <row r="11" spans="1:4" x14ac:dyDescent="0.2">
      <c r="A11" s="5" t="s">
        <v>128</v>
      </c>
      <c r="D11" s="15"/>
    </row>
    <row r="12" spans="1:4" x14ac:dyDescent="0.2">
      <c r="A12" s="5" t="s">
        <v>137</v>
      </c>
      <c r="D12" s="15"/>
    </row>
    <row r="13" spans="1:4" x14ac:dyDescent="0.2">
      <c r="A13" s="5">
        <v>1E-8</v>
      </c>
      <c r="D13" s="15"/>
    </row>
    <row r="14" spans="1:4" x14ac:dyDescent="0.2">
      <c r="A14" s="6">
        <v>1</v>
      </c>
      <c r="D14" s="15"/>
    </row>
    <row r="15" spans="1:4" x14ac:dyDescent="0.2">
      <c r="D15" s="15"/>
    </row>
    <row r="16" spans="1:4" x14ac:dyDescent="0.2">
      <c r="D16" s="16"/>
    </row>
    <row r="17" ht="12.75" customHeight="1" x14ac:dyDescent="0.2"/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83</v>
      </c>
    </row>
    <row r="2" spans="1:8" x14ac:dyDescent="0.2">
      <c r="A2" s="1"/>
    </row>
    <row r="3" spans="1:8" x14ac:dyDescent="0.2">
      <c r="A3" t="s">
        <v>39</v>
      </c>
    </row>
    <row r="4" spans="1:8" x14ac:dyDescent="0.2">
      <c r="A4" t="s">
        <v>85</v>
      </c>
    </row>
    <row r="6" spans="1:8" x14ac:dyDescent="0.2">
      <c r="A6" t="s">
        <v>79</v>
      </c>
      <c r="D6" t="s">
        <v>84</v>
      </c>
    </row>
    <row r="7" spans="1:8" x14ac:dyDescent="0.2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</row>
    <row r="8" spans="1:8" x14ac:dyDescent="0.2">
      <c r="A8" s="22" t="s">
        <v>25</v>
      </c>
      <c r="B8" s="24"/>
      <c r="D8" s="18">
        <v>0</v>
      </c>
      <c r="E8" s="18">
        <v>1</v>
      </c>
      <c r="F8" s="18">
        <v>0</v>
      </c>
      <c r="G8" s="18"/>
      <c r="H8" s="18"/>
    </row>
    <row r="9" spans="1:8" x14ac:dyDescent="0.2">
      <c r="A9" s="7" t="s">
        <v>26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27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28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29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30</v>
      </c>
      <c r="B13" s="18">
        <f>-B10</f>
        <v>0</v>
      </c>
      <c r="D13" s="19">
        <v>2.5</v>
      </c>
      <c r="E13" s="15"/>
      <c r="F13" s="15"/>
      <c r="G13" s="15"/>
      <c r="H13" s="15"/>
    </row>
    <row r="14" spans="1:8" x14ac:dyDescent="0.2">
      <c r="A14" s="8" t="s">
        <v>31</v>
      </c>
      <c r="B14" s="19">
        <f>B9</f>
        <v>0</v>
      </c>
      <c r="D14" s="19">
        <v>3</v>
      </c>
      <c r="E14" s="15"/>
      <c r="F14" s="15"/>
      <c r="G14" s="15"/>
      <c r="H14" s="15"/>
    </row>
    <row r="15" spans="1:8" x14ac:dyDescent="0.2">
      <c r="A15" s="8" t="s">
        <v>32</v>
      </c>
      <c r="B15" s="19"/>
      <c r="D15" s="19">
        <v>3.5</v>
      </c>
      <c r="E15" s="15"/>
      <c r="F15" s="15"/>
      <c r="G15" s="15"/>
      <c r="H15" s="15"/>
    </row>
    <row r="16" spans="1:8" x14ac:dyDescent="0.2">
      <c r="A16" s="9" t="s">
        <v>33</v>
      </c>
      <c r="B16" s="20"/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D18" s="21">
        <v>5</v>
      </c>
      <c r="E18" s="25"/>
      <c r="F18" s="25"/>
      <c r="G18" s="25"/>
      <c r="H18" s="25"/>
    </row>
    <row r="19" spans="1:8" x14ac:dyDescent="0.2">
      <c r="D19" s="19">
        <v>5.5</v>
      </c>
      <c r="E19" s="15"/>
      <c r="F19" s="15"/>
      <c r="G19" s="15"/>
      <c r="H19" s="15"/>
    </row>
    <row r="20" spans="1:8" x14ac:dyDescent="0.2">
      <c r="D20" s="19">
        <v>6</v>
      </c>
      <c r="E20" s="15"/>
      <c r="F20" s="15"/>
      <c r="G20" s="15"/>
      <c r="H20" s="15"/>
    </row>
    <row r="21" spans="1:8" x14ac:dyDescent="0.2">
      <c r="D21" s="19">
        <v>6.5</v>
      </c>
      <c r="E21" s="15"/>
      <c r="F21" s="15"/>
      <c r="G21" s="15"/>
      <c r="H21" s="15"/>
    </row>
    <row r="22" spans="1:8" x14ac:dyDescent="0.2">
      <c r="D22" s="19">
        <v>7</v>
      </c>
      <c r="E22" s="15"/>
      <c r="F22" s="15"/>
      <c r="G22" s="15"/>
      <c r="H22" s="15"/>
    </row>
    <row r="23" spans="1:8" x14ac:dyDescent="0.2">
      <c r="A23" t="s">
        <v>57</v>
      </c>
      <c r="D23" s="19">
        <v>7.5</v>
      </c>
      <c r="E23" s="15"/>
      <c r="F23" s="15"/>
      <c r="G23" s="15"/>
      <c r="H23" s="15"/>
    </row>
    <row r="24" spans="1:8" x14ac:dyDescent="0.2">
      <c r="A24" s="4">
        <v>2</v>
      </c>
      <c r="D24" s="19">
        <v>8</v>
      </c>
      <c r="E24" s="15"/>
      <c r="F24" s="15"/>
      <c r="G24" s="15"/>
      <c r="H24" s="15"/>
    </row>
    <row r="25" spans="1:8" x14ac:dyDescent="0.2">
      <c r="A25" s="5" t="s">
        <v>86</v>
      </c>
      <c r="D25" s="19">
        <v>8.5</v>
      </c>
      <c r="E25" s="15"/>
      <c r="F25" s="15"/>
      <c r="G25" s="15"/>
      <c r="H25" s="15"/>
    </row>
    <row r="26" spans="1:8" x14ac:dyDescent="0.2">
      <c r="A26" s="5" t="s">
        <v>87</v>
      </c>
      <c r="D26" s="19">
        <v>9</v>
      </c>
      <c r="E26" s="15"/>
      <c r="F26" s="15"/>
      <c r="G26" s="15"/>
      <c r="H26" s="15"/>
    </row>
    <row r="27" spans="1:8" x14ac:dyDescent="0.2">
      <c r="A27" s="5" t="s">
        <v>49</v>
      </c>
      <c r="D27" s="20">
        <v>9.5</v>
      </c>
      <c r="E27" s="16"/>
      <c r="F27" s="16"/>
      <c r="G27" s="16"/>
      <c r="H27" s="16"/>
    </row>
    <row r="28" spans="1:8" x14ac:dyDescent="0.2">
      <c r="A28" s="5" t="s">
        <v>88</v>
      </c>
      <c r="D28" s="21">
        <v>10</v>
      </c>
      <c r="E28" s="25"/>
      <c r="F28" s="25"/>
      <c r="G28" s="25"/>
      <c r="H28" s="25"/>
    </row>
    <row r="29" spans="1:8" x14ac:dyDescent="0.2">
      <c r="A29" s="5">
        <v>1E-8</v>
      </c>
      <c r="D29" s="19"/>
      <c r="E29" s="15"/>
      <c r="F29" s="15"/>
      <c r="G29" s="15"/>
      <c r="H29" s="15"/>
    </row>
    <row r="30" spans="1:8" x14ac:dyDescent="0.2">
      <c r="A30" s="6">
        <v>1</v>
      </c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2FDD-1C01-41FD-98D5-44C335F0CF92}">
  <dimension ref="A1:L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12" width="14.6328125" customWidth="1"/>
  </cols>
  <sheetData>
    <row r="1" spans="1:12" x14ac:dyDescent="0.2">
      <c r="A1" s="1" t="s">
        <v>149</v>
      </c>
    </row>
    <row r="2" spans="1:12" x14ac:dyDescent="0.2">
      <c r="A2" s="1"/>
    </row>
    <row r="3" spans="1:12" x14ac:dyDescent="0.2">
      <c r="A3" t="s">
        <v>138</v>
      </c>
    </row>
    <row r="4" spans="1:12" x14ac:dyDescent="0.2">
      <c r="A4" t="s">
        <v>139</v>
      </c>
    </row>
    <row r="6" spans="1:12" x14ac:dyDescent="0.2">
      <c r="A6" t="s">
        <v>79</v>
      </c>
      <c r="D6" t="s">
        <v>84</v>
      </c>
    </row>
    <row r="7" spans="1:12" x14ac:dyDescent="0.2">
      <c r="A7" s="22" t="s">
        <v>24</v>
      </c>
      <c r="B7" s="23">
        <v>2</v>
      </c>
      <c r="D7" s="3" t="s">
        <v>34</v>
      </c>
      <c r="E7" s="3" t="s">
        <v>35</v>
      </c>
      <c r="F7" s="3" t="s">
        <v>36</v>
      </c>
      <c r="G7" s="3" t="s">
        <v>140</v>
      </c>
      <c r="H7" s="3" t="s">
        <v>141</v>
      </c>
      <c r="I7" s="3"/>
      <c r="J7" s="3"/>
      <c r="K7" s="3"/>
      <c r="L7" s="3"/>
    </row>
    <row r="8" spans="1:12" x14ac:dyDescent="0.2">
      <c r="A8" s="22" t="s">
        <v>25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">
      <c r="A9" s="7" t="s">
        <v>26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">
      <c r="A10" s="8" t="s">
        <v>27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8" t="s">
        <v>28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">
      <c r="A12" s="9" t="s">
        <v>29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">
      <c r="A13" s="7" t="s">
        <v>142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">
      <c r="A14" s="8" t="s">
        <v>143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8" t="s">
        <v>144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9" t="s">
        <v>145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"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"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"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">
      <c r="A23" t="s">
        <v>57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4">
        <v>2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">
      <c r="A25" s="5" t="s">
        <v>146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">
      <c r="A26" s="5" t="s">
        <v>147</v>
      </c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">
      <c r="A27" s="5" t="s">
        <v>67</v>
      </c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A28" s="5" t="s">
        <v>148</v>
      </c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">
      <c r="A29" s="5">
        <v>1E-8</v>
      </c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A30" s="6">
        <v>1</v>
      </c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AC024E6D-15A7-4CF3-9AD5-45C5B811C37A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AB6-CD52-4988-9A90-098B92646328}">
  <dimension ref="A1:E39"/>
  <sheetViews>
    <sheetView workbookViewId="0"/>
  </sheetViews>
  <sheetFormatPr defaultRowHeight="13" x14ac:dyDescent="0.2"/>
  <cols>
    <col min="1" max="1" width="16.6328125" customWidth="1"/>
    <col min="2" max="2" width="10.6328125" customWidth="1"/>
    <col min="3" max="3" width="9" customWidth="1"/>
    <col min="4" max="4" width="10.6328125" customWidth="1"/>
  </cols>
  <sheetData>
    <row r="1" spans="1:5" x14ac:dyDescent="0.2">
      <c r="A1" s="1" t="s">
        <v>58</v>
      </c>
    </row>
    <row r="2" spans="1:5" x14ac:dyDescent="0.2">
      <c r="A2" s="1"/>
    </row>
    <row r="3" spans="1:5" x14ac:dyDescent="0.2">
      <c r="A3" s="10" t="s">
        <v>12</v>
      </c>
    </row>
    <row r="4" spans="1:5" x14ac:dyDescent="0.2">
      <c r="A4" t="s">
        <v>13</v>
      </c>
    </row>
    <row r="6" spans="1:5" x14ac:dyDescent="0.2">
      <c r="A6" t="s">
        <v>59</v>
      </c>
    </row>
    <row r="7" spans="1:5" x14ac:dyDescent="0.2">
      <c r="A7" s="11" t="s">
        <v>101</v>
      </c>
      <c r="B7" s="17">
        <v>2</v>
      </c>
      <c r="C7" s="2"/>
    </row>
    <row r="8" spans="1:5" x14ac:dyDescent="0.2">
      <c r="A8" s="7" t="s">
        <v>14</v>
      </c>
      <c r="B8" s="14"/>
    </row>
    <row r="9" spans="1:5" x14ac:dyDescent="0.2">
      <c r="A9" s="8" t="s">
        <v>15</v>
      </c>
      <c r="B9" s="15"/>
    </row>
    <row r="10" spans="1:5" x14ac:dyDescent="0.2">
      <c r="A10" s="8" t="s">
        <v>16</v>
      </c>
      <c r="B10" s="15"/>
    </row>
    <row r="11" spans="1:5" x14ac:dyDescent="0.2">
      <c r="A11" s="9" t="s">
        <v>17</v>
      </c>
      <c r="B11" s="16"/>
    </row>
    <row r="12" spans="1:5" x14ac:dyDescent="0.2">
      <c r="A12" s="7" t="s">
        <v>89</v>
      </c>
      <c r="B12" s="18">
        <f>4*B8^2+B9^2-16</f>
        <v>-16</v>
      </c>
      <c r="C12" s="2"/>
    </row>
    <row r="13" spans="1:5" x14ac:dyDescent="0.2">
      <c r="A13" s="8" t="s">
        <v>90</v>
      </c>
      <c r="B13" s="19">
        <f>B8^2+B9^2-9</f>
        <v>-9</v>
      </c>
      <c r="C13" s="2"/>
    </row>
    <row r="14" spans="1:5" x14ac:dyDescent="0.2">
      <c r="A14" s="8" t="s">
        <v>91</v>
      </c>
      <c r="B14" s="19"/>
      <c r="C14" s="2"/>
    </row>
    <row r="15" spans="1:5" x14ac:dyDescent="0.2">
      <c r="A15" s="9" t="s">
        <v>92</v>
      </c>
      <c r="B15" s="20"/>
      <c r="C15" s="2"/>
    </row>
    <row r="16" spans="1:5" x14ac:dyDescent="0.2">
      <c r="A16" s="7" t="s">
        <v>93</v>
      </c>
      <c r="B16" s="26">
        <f>8*B8</f>
        <v>0</v>
      </c>
      <c r="C16" s="27">
        <f>2*B9</f>
        <v>0</v>
      </c>
      <c r="D16" s="27"/>
      <c r="E16" s="28"/>
    </row>
    <row r="17" spans="1:5" x14ac:dyDescent="0.2">
      <c r="A17" s="8" t="s">
        <v>94</v>
      </c>
      <c r="B17" s="29">
        <f>2*B8</f>
        <v>0</v>
      </c>
      <c r="C17" s="30">
        <f>2*B9</f>
        <v>0</v>
      </c>
      <c r="D17" s="30"/>
      <c r="E17" s="31"/>
    </row>
    <row r="18" spans="1:5" x14ac:dyDescent="0.2">
      <c r="A18" s="8" t="s">
        <v>95</v>
      </c>
      <c r="B18" s="29"/>
      <c r="C18" s="30"/>
      <c r="D18" s="30"/>
      <c r="E18" s="31"/>
    </row>
    <row r="19" spans="1:5" x14ac:dyDescent="0.2">
      <c r="A19" s="9" t="s">
        <v>96</v>
      </c>
      <c r="B19" s="32"/>
      <c r="C19" s="33"/>
      <c r="D19" s="33"/>
      <c r="E19" s="34"/>
    </row>
    <row r="20" spans="1:5" x14ac:dyDescent="0.2">
      <c r="A20" s="13" t="s">
        <v>60</v>
      </c>
    </row>
    <row r="21" spans="1:5" x14ac:dyDescent="0.2">
      <c r="A21" s="7" t="s">
        <v>18</v>
      </c>
      <c r="B21" s="18">
        <v>0</v>
      </c>
    </row>
    <row r="22" spans="1:5" x14ac:dyDescent="0.2">
      <c r="A22" s="8" t="s">
        <v>19</v>
      </c>
      <c r="B22" s="19">
        <v>0</v>
      </c>
    </row>
    <row r="23" spans="1:5" x14ac:dyDescent="0.2">
      <c r="A23" s="8" t="s">
        <v>20</v>
      </c>
      <c r="B23" s="19"/>
    </row>
    <row r="24" spans="1:5" x14ac:dyDescent="0.2">
      <c r="A24" s="9" t="s">
        <v>21</v>
      </c>
      <c r="B24" s="20"/>
    </row>
    <row r="25" spans="1:5" x14ac:dyDescent="0.2">
      <c r="A25" s="13" t="s">
        <v>61</v>
      </c>
    </row>
    <row r="26" spans="1:5" x14ac:dyDescent="0.2">
      <c r="A26" s="7" t="s">
        <v>14</v>
      </c>
      <c r="B26" s="14"/>
    </row>
    <row r="27" spans="1:5" x14ac:dyDescent="0.2">
      <c r="A27" s="8" t="s">
        <v>15</v>
      </c>
      <c r="B27" s="15"/>
    </row>
    <row r="28" spans="1:5" x14ac:dyDescent="0.2">
      <c r="A28" s="8" t="s">
        <v>16</v>
      </c>
      <c r="B28" s="15"/>
    </row>
    <row r="29" spans="1:5" x14ac:dyDescent="0.2">
      <c r="A29" s="9" t="s">
        <v>17</v>
      </c>
      <c r="B29" s="16"/>
    </row>
    <row r="31" spans="1:5" x14ac:dyDescent="0.2">
      <c r="A31" t="s">
        <v>57</v>
      </c>
    </row>
    <row r="32" spans="1:5" x14ac:dyDescent="0.2">
      <c r="A32" s="4">
        <v>2</v>
      </c>
    </row>
    <row r="33" spans="1:1" x14ac:dyDescent="0.2">
      <c r="A33" s="5" t="s">
        <v>66</v>
      </c>
    </row>
    <row r="34" spans="1:1" x14ac:dyDescent="0.2">
      <c r="A34" s="5" t="s">
        <v>97</v>
      </c>
    </row>
    <row r="35" spans="1:1" x14ac:dyDescent="0.2">
      <c r="A35" s="5" t="s">
        <v>98</v>
      </c>
    </row>
    <row r="36" spans="1:1" x14ac:dyDescent="0.2">
      <c r="A36" s="5" t="s">
        <v>99</v>
      </c>
    </row>
    <row r="37" spans="1:1" x14ac:dyDescent="0.2">
      <c r="A37" s="5" t="s">
        <v>100</v>
      </c>
    </row>
    <row r="38" spans="1:1" x14ac:dyDescent="0.2">
      <c r="A38" s="5">
        <v>1E-8</v>
      </c>
    </row>
    <row r="39" spans="1:1" x14ac:dyDescent="0.2">
      <c r="A39" s="6">
        <v>1</v>
      </c>
    </row>
  </sheetData>
  <phoneticPr fontId="2"/>
  <dataValidations count="1">
    <dataValidation type="whole" allowBlank="1" showInputMessage="1" showErrorMessage="1" sqref="B7" xr:uid="{11B90909-A40A-4CC9-B5B3-CA43541996C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3DAA-E7CD-4B54-9557-FBACD4F77678}">
  <dimension ref="A1:E27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58</v>
      </c>
    </row>
    <row r="2" spans="1:5" x14ac:dyDescent="0.2">
      <c r="A2" s="1"/>
    </row>
    <row r="3" spans="1:5" x14ac:dyDescent="0.2">
      <c r="A3" s="10" t="s">
        <v>12</v>
      </c>
    </row>
    <row r="4" spans="1:5" x14ac:dyDescent="0.2">
      <c r="A4" t="s">
        <v>13</v>
      </c>
    </row>
    <row r="6" spans="1:5" x14ac:dyDescent="0.2">
      <c r="A6" t="s">
        <v>59</v>
      </c>
    </row>
    <row r="7" spans="1:5" x14ac:dyDescent="0.2">
      <c r="A7" s="11" t="s">
        <v>101</v>
      </c>
      <c r="B7" s="17">
        <v>2</v>
      </c>
      <c r="C7" s="2"/>
    </row>
    <row r="8" spans="1:5" x14ac:dyDescent="0.2">
      <c r="A8" s="22" t="s">
        <v>40</v>
      </c>
      <c r="B8" s="42"/>
      <c r="C8" s="43"/>
      <c r="D8" s="43"/>
      <c r="E8" s="44"/>
    </row>
    <row r="9" spans="1:5" x14ac:dyDescent="0.2">
      <c r="A9" s="22" t="s">
        <v>102</v>
      </c>
      <c r="B9" s="45">
        <f>4*B8^2+C8^2-16</f>
        <v>-16</v>
      </c>
      <c r="C9" s="46">
        <f>B8^2+C8^2-9</f>
        <v>-9</v>
      </c>
      <c r="D9" s="46"/>
      <c r="E9" s="47"/>
    </row>
    <row r="10" spans="1:5" x14ac:dyDescent="0.2">
      <c r="A10" s="48" t="s">
        <v>103</v>
      </c>
      <c r="B10" s="26">
        <f>8*B8</f>
        <v>0</v>
      </c>
      <c r="C10" s="27">
        <f>2*C8</f>
        <v>0</v>
      </c>
      <c r="D10" s="27"/>
      <c r="E10" s="28"/>
    </row>
    <row r="11" spans="1:5" x14ac:dyDescent="0.2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">
      <c r="A12" s="49"/>
      <c r="B12" s="29"/>
      <c r="C12" s="30"/>
      <c r="D12" s="30"/>
      <c r="E12" s="31"/>
    </row>
    <row r="13" spans="1:5" x14ac:dyDescent="0.2">
      <c r="A13" s="50"/>
      <c r="B13" s="32"/>
      <c r="C13" s="33"/>
      <c r="D13" s="33"/>
      <c r="E13" s="34"/>
    </row>
    <row r="14" spans="1:5" x14ac:dyDescent="0.2">
      <c r="A14" s="13" t="s">
        <v>60</v>
      </c>
    </row>
    <row r="15" spans="1:5" x14ac:dyDescent="0.2">
      <c r="A15" s="22" t="s">
        <v>18</v>
      </c>
      <c r="B15" s="45">
        <v>0</v>
      </c>
      <c r="C15" s="46">
        <v>0</v>
      </c>
      <c r="D15" s="46"/>
      <c r="E15" s="47"/>
    </row>
    <row r="16" spans="1:5" x14ac:dyDescent="0.2">
      <c r="A16" s="13" t="s">
        <v>61</v>
      </c>
    </row>
    <row r="17" spans="1:5" x14ac:dyDescent="0.2">
      <c r="A17" s="22" t="s">
        <v>14</v>
      </c>
      <c r="B17" s="42"/>
      <c r="C17" s="43"/>
      <c r="D17" s="43"/>
      <c r="E17" s="44"/>
    </row>
    <row r="19" spans="1:5" x14ac:dyDescent="0.2">
      <c r="A19" t="s">
        <v>57</v>
      </c>
    </row>
    <row r="20" spans="1:5" x14ac:dyDescent="0.2">
      <c r="A20" s="4">
        <v>2</v>
      </c>
    </row>
    <row r="21" spans="1:5" x14ac:dyDescent="0.2">
      <c r="A21" s="5" t="s">
        <v>104</v>
      </c>
    </row>
    <row r="22" spans="1:5" x14ac:dyDescent="0.2">
      <c r="A22" s="5" t="s">
        <v>105</v>
      </c>
    </row>
    <row r="23" spans="1:5" x14ac:dyDescent="0.2">
      <c r="A23" s="5" t="s">
        <v>106</v>
      </c>
    </row>
    <row r="24" spans="1:5" x14ac:dyDescent="0.2">
      <c r="A24" s="5" t="s">
        <v>107</v>
      </c>
    </row>
    <row r="25" spans="1:5" x14ac:dyDescent="0.2">
      <c r="A25" s="5" t="s">
        <v>108</v>
      </c>
    </row>
    <row r="26" spans="1:5" x14ac:dyDescent="0.2">
      <c r="A26" s="5">
        <v>1E-8</v>
      </c>
    </row>
    <row r="27" spans="1:5" x14ac:dyDescent="0.2">
      <c r="A27" s="6">
        <v>1</v>
      </c>
    </row>
  </sheetData>
  <phoneticPr fontId="2"/>
  <dataValidations count="1">
    <dataValidation type="whole" allowBlank="1" showInputMessage="1" showErrorMessage="1" sqref="B7" xr:uid="{68928C37-AD85-48D8-AD34-CF0333C88692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63</v>
      </c>
    </row>
    <row r="2" spans="1:6" x14ac:dyDescent="0.2">
      <c r="A2" s="1"/>
    </row>
    <row r="3" spans="1:6" x14ac:dyDescent="0.2">
      <c r="A3" t="s">
        <v>45</v>
      </c>
    </row>
    <row r="5" spans="1:6" x14ac:dyDescent="0.2">
      <c r="A5" t="s">
        <v>55</v>
      </c>
      <c r="D5" t="s">
        <v>62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47</v>
      </c>
    </row>
    <row r="7" spans="1:6" x14ac:dyDescent="0.2">
      <c r="A7" s="9" t="s">
        <v>23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57</v>
      </c>
      <c r="D9" s="19">
        <v>0</v>
      </c>
      <c r="E9" s="19">
        <v>2</v>
      </c>
      <c r="F9" s="15"/>
    </row>
    <row r="10" spans="1:6" x14ac:dyDescent="0.2">
      <c r="A10" s="4" t="s">
        <v>51</v>
      </c>
      <c r="D10" s="19"/>
      <c r="E10" s="19"/>
      <c r="F10" s="15"/>
    </row>
    <row r="11" spans="1:6" x14ac:dyDescent="0.2">
      <c r="A11" s="5" t="s">
        <v>52</v>
      </c>
      <c r="D11" s="19"/>
      <c r="E11" s="19"/>
      <c r="F11" s="15"/>
    </row>
    <row r="12" spans="1:6" x14ac:dyDescent="0.2">
      <c r="A12" s="5" t="s">
        <v>53</v>
      </c>
      <c r="D12" s="19"/>
      <c r="E12" s="19"/>
      <c r="F12" s="15"/>
    </row>
    <row r="13" spans="1:6" x14ac:dyDescent="0.2">
      <c r="A13" s="6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9213-2B43-4367-96A6-1AF3DD156DAC}">
  <dimension ref="A1:B36"/>
  <sheetViews>
    <sheetView workbookViewId="0"/>
  </sheetViews>
  <sheetFormatPr defaultRowHeight="13" x14ac:dyDescent="0.2"/>
  <cols>
    <col min="1" max="1" width="14.6328125" customWidth="1"/>
    <col min="2" max="2" width="10.6328125" customWidth="1"/>
  </cols>
  <sheetData>
    <row r="1" spans="1:2" x14ac:dyDescent="0.2">
      <c r="A1" s="1" t="s">
        <v>64</v>
      </c>
    </row>
    <row r="2" spans="1:2" x14ac:dyDescent="0.2">
      <c r="A2" s="1"/>
    </row>
    <row r="3" spans="1:2" x14ac:dyDescent="0.2">
      <c r="A3" s="10" t="s">
        <v>22</v>
      </c>
    </row>
    <row r="4" spans="1:2" x14ac:dyDescent="0.2">
      <c r="A4" t="s">
        <v>65</v>
      </c>
    </row>
    <row r="6" spans="1:2" x14ac:dyDescent="0.2">
      <c r="A6" t="s">
        <v>59</v>
      </c>
    </row>
    <row r="7" spans="1:2" x14ac:dyDescent="0.2">
      <c r="A7" s="11" t="s">
        <v>101</v>
      </c>
      <c r="B7" s="17">
        <v>2</v>
      </c>
    </row>
    <row r="8" spans="1:2" x14ac:dyDescent="0.2">
      <c r="A8" s="7" t="s">
        <v>14</v>
      </c>
      <c r="B8" s="14"/>
    </row>
    <row r="9" spans="1:2" x14ac:dyDescent="0.2">
      <c r="A9" s="8" t="s">
        <v>15</v>
      </c>
      <c r="B9" s="15"/>
    </row>
    <row r="10" spans="1:2" x14ac:dyDescent="0.2">
      <c r="A10" s="8" t="s">
        <v>16</v>
      </c>
      <c r="B10" s="15"/>
    </row>
    <row r="11" spans="1:2" x14ac:dyDescent="0.2">
      <c r="A11" s="9" t="s">
        <v>17</v>
      </c>
      <c r="B11" s="16"/>
    </row>
    <row r="12" spans="1:2" x14ac:dyDescent="0.2">
      <c r="A12" s="51" t="s">
        <v>23</v>
      </c>
      <c r="B12" s="35">
        <f>100*(B9-B8^2)^2+(1-B8)^2</f>
        <v>1</v>
      </c>
    </row>
    <row r="13" spans="1:2" x14ac:dyDescent="0.2">
      <c r="A13" s="7" t="s">
        <v>109</v>
      </c>
      <c r="B13" s="18">
        <f>-400*B8*(B9-B8^2)+2*B8-2</f>
        <v>-2</v>
      </c>
    </row>
    <row r="14" spans="1:2" x14ac:dyDescent="0.2">
      <c r="A14" s="8" t="s">
        <v>110</v>
      </c>
      <c r="B14" s="19">
        <f>200*B9-200*B8^2</f>
        <v>0</v>
      </c>
    </row>
    <row r="15" spans="1:2" x14ac:dyDescent="0.2">
      <c r="A15" s="8" t="s">
        <v>111</v>
      </c>
      <c r="B15" s="19"/>
    </row>
    <row r="16" spans="1:2" x14ac:dyDescent="0.2">
      <c r="A16" s="9" t="s">
        <v>112</v>
      </c>
      <c r="B16" s="20"/>
    </row>
    <row r="17" spans="1:2" x14ac:dyDescent="0.2">
      <c r="A17" s="13" t="s">
        <v>60</v>
      </c>
    </row>
    <row r="18" spans="1:2" x14ac:dyDescent="0.2">
      <c r="A18" s="7" t="s">
        <v>18</v>
      </c>
      <c r="B18" s="18">
        <v>-1.2</v>
      </c>
    </row>
    <row r="19" spans="1:2" x14ac:dyDescent="0.2">
      <c r="A19" s="8" t="s">
        <v>19</v>
      </c>
      <c r="B19" s="19">
        <v>1</v>
      </c>
    </row>
    <row r="20" spans="1:2" x14ac:dyDescent="0.2">
      <c r="A20" s="8" t="s">
        <v>20</v>
      </c>
      <c r="B20" s="19"/>
    </row>
    <row r="21" spans="1:2" x14ac:dyDescent="0.2">
      <c r="A21" s="9" t="s">
        <v>21</v>
      </c>
      <c r="B21" s="20"/>
    </row>
    <row r="22" spans="1:2" x14ac:dyDescent="0.2">
      <c r="A22" s="13" t="s">
        <v>61</v>
      </c>
    </row>
    <row r="23" spans="1:2" x14ac:dyDescent="0.2">
      <c r="A23" s="7" t="s">
        <v>14</v>
      </c>
      <c r="B23" s="14"/>
    </row>
    <row r="24" spans="1:2" x14ac:dyDescent="0.2">
      <c r="A24" s="8" t="s">
        <v>15</v>
      </c>
      <c r="B24" s="15"/>
    </row>
    <row r="25" spans="1:2" x14ac:dyDescent="0.2">
      <c r="A25" s="8" t="s">
        <v>16</v>
      </c>
      <c r="B25" s="15"/>
    </row>
    <row r="26" spans="1:2" x14ac:dyDescent="0.2">
      <c r="A26" s="9" t="s">
        <v>17</v>
      </c>
      <c r="B26" s="16"/>
    </row>
    <row r="28" spans="1:2" x14ac:dyDescent="0.2">
      <c r="A28" t="s">
        <v>57</v>
      </c>
    </row>
    <row r="29" spans="1:2" x14ac:dyDescent="0.2">
      <c r="A29" s="4">
        <v>2</v>
      </c>
    </row>
    <row r="30" spans="1:2" x14ac:dyDescent="0.2">
      <c r="A30" s="5" t="s">
        <v>66</v>
      </c>
    </row>
    <row r="31" spans="1:2" x14ac:dyDescent="0.2">
      <c r="A31" s="5" t="s">
        <v>113</v>
      </c>
    </row>
    <row r="32" spans="1:2" x14ac:dyDescent="0.2">
      <c r="A32" s="5" t="s">
        <v>67</v>
      </c>
    </row>
    <row r="33" spans="1:1" x14ac:dyDescent="0.2">
      <c r="A33" s="5" t="s">
        <v>68</v>
      </c>
    </row>
    <row r="34" spans="1:1" x14ac:dyDescent="0.2">
      <c r="A34" s="5" t="s">
        <v>114</v>
      </c>
    </row>
    <row r="35" spans="1:1" x14ac:dyDescent="0.2">
      <c r="A35" s="5">
        <v>1E-8</v>
      </c>
    </row>
    <row r="36" spans="1:1" x14ac:dyDescent="0.2">
      <c r="A36" s="6">
        <v>1</v>
      </c>
    </row>
  </sheetData>
  <phoneticPr fontId="2"/>
  <dataValidations count="1">
    <dataValidation type="whole" allowBlank="1" showInputMessage="1" showErrorMessage="1" sqref="B7" xr:uid="{C76C03B2-1AD1-4D38-A1BB-719D5279020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6EDD-5BC1-4F34-8187-6F8CA03E9068}">
  <dimension ref="A1:E24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64</v>
      </c>
    </row>
    <row r="2" spans="1:5" x14ac:dyDescent="0.2">
      <c r="A2" s="1"/>
    </row>
    <row r="3" spans="1:5" x14ac:dyDescent="0.2">
      <c r="A3" s="10" t="s">
        <v>122</v>
      </c>
    </row>
    <row r="4" spans="1:5" x14ac:dyDescent="0.2">
      <c r="A4" t="s">
        <v>65</v>
      </c>
    </row>
    <row r="6" spans="1:5" x14ac:dyDescent="0.2">
      <c r="A6" t="s">
        <v>59</v>
      </c>
    </row>
    <row r="7" spans="1:5" x14ac:dyDescent="0.2">
      <c r="A7" s="11" t="s">
        <v>101</v>
      </c>
      <c r="B7" s="17">
        <v>2</v>
      </c>
    </row>
    <row r="8" spans="1:5" x14ac:dyDescent="0.2">
      <c r="A8" s="11" t="s">
        <v>40</v>
      </c>
      <c r="B8" s="52"/>
      <c r="C8" s="24"/>
      <c r="D8" s="24"/>
      <c r="E8" s="24"/>
    </row>
    <row r="9" spans="1:5" x14ac:dyDescent="0.2">
      <c r="A9" s="53" t="s">
        <v>23</v>
      </c>
      <c r="B9" s="35">
        <f>100*(C8-B8^2)^2+(1-B8)^2</f>
        <v>1</v>
      </c>
    </row>
    <row r="10" spans="1:5" x14ac:dyDescent="0.2">
      <c r="A10" s="2" t="s">
        <v>115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">
      <c r="A11" s="13" t="s">
        <v>60</v>
      </c>
    </row>
    <row r="12" spans="1:5" x14ac:dyDescent="0.2">
      <c r="A12" s="7" t="s">
        <v>116</v>
      </c>
      <c r="B12" s="35">
        <v>-1.2</v>
      </c>
      <c r="C12" s="35">
        <v>1</v>
      </c>
      <c r="D12" s="35"/>
      <c r="E12" s="35"/>
    </row>
    <row r="13" spans="1:5" x14ac:dyDescent="0.2">
      <c r="A13" s="13" t="s">
        <v>61</v>
      </c>
    </row>
    <row r="14" spans="1:5" x14ac:dyDescent="0.2">
      <c r="A14" s="22" t="s">
        <v>117</v>
      </c>
      <c r="B14" s="24"/>
      <c r="C14" s="24"/>
      <c r="D14" s="24"/>
      <c r="E14" s="24"/>
    </row>
    <row r="16" spans="1:5" x14ac:dyDescent="0.2">
      <c r="A16" t="s">
        <v>57</v>
      </c>
    </row>
    <row r="17" spans="1:1" x14ac:dyDescent="0.2">
      <c r="A17" s="4">
        <v>2</v>
      </c>
    </row>
    <row r="18" spans="1:1" x14ac:dyDescent="0.2">
      <c r="A18" s="5" t="s">
        <v>104</v>
      </c>
    </row>
    <row r="19" spans="1:1" x14ac:dyDescent="0.2">
      <c r="A19" s="5" t="s">
        <v>118</v>
      </c>
    </row>
    <row r="20" spans="1:1" x14ac:dyDescent="0.2">
      <c r="A20" s="5" t="s">
        <v>119</v>
      </c>
    </row>
    <row r="21" spans="1:1" x14ac:dyDescent="0.2">
      <c r="A21" s="5" t="s">
        <v>120</v>
      </c>
    </row>
    <row r="22" spans="1:1" x14ac:dyDescent="0.2">
      <c r="A22" s="5" t="s">
        <v>121</v>
      </c>
    </row>
    <row r="23" spans="1:1" x14ac:dyDescent="0.2">
      <c r="A23" s="5">
        <v>1E-8</v>
      </c>
    </row>
    <row r="24" spans="1:1" x14ac:dyDescent="0.2">
      <c r="A24" s="6">
        <v>1</v>
      </c>
    </row>
  </sheetData>
  <phoneticPr fontId="2"/>
  <dataValidations count="1">
    <dataValidation type="whole" allowBlank="1" showInputMessage="1" showErrorMessage="1" sqref="B7" xr:uid="{93AD3C09-F776-4520-AB22-1E076C23E324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" x14ac:dyDescent="0.2"/>
  <cols>
    <col min="1" max="1" width="15.6328125" customWidth="1"/>
    <col min="2" max="2" width="10.6328125" customWidth="1"/>
    <col min="3" max="4" width="4.6328125" customWidth="1"/>
    <col min="5" max="7" width="12.6328125" customWidth="1"/>
    <col min="8" max="12" width="11.6328125" customWidth="1"/>
  </cols>
  <sheetData>
    <row r="1" spans="1:11" x14ac:dyDescent="0.2">
      <c r="A1" s="1" t="s">
        <v>69</v>
      </c>
    </row>
    <row r="2" spans="1:11" x14ac:dyDescent="0.2">
      <c r="A2" s="1"/>
    </row>
    <row r="3" spans="1:11" x14ac:dyDescent="0.2">
      <c r="A3" s="10" t="s">
        <v>0</v>
      </c>
      <c r="C3" s="12" t="s">
        <v>7</v>
      </c>
      <c r="H3" s="10"/>
    </row>
    <row r="5" spans="1:11" x14ac:dyDescent="0.2">
      <c r="A5" t="s">
        <v>59</v>
      </c>
      <c r="E5" t="s">
        <v>73</v>
      </c>
      <c r="G5" t="s">
        <v>76</v>
      </c>
      <c r="H5" t="s">
        <v>77</v>
      </c>
    </row>
    <row r="6" spans="1:11" x14ac:dyDescent="0.2">
      <c r="A6" s="11" t="s">
        <v>71</v>
      </c>
      <c r="B6" s="17">
        <v>14</v>
      </c>
      <c r="D6" s="3"/>
      <c r="E6" s="3" t="s">
        <v>5</v>
      </c>
      <c r="F6" s="3" t="s">
        <v>6</v>
      </c>
      <c r="G6" s="3" t="s">
        <v>74</v>
      </c>
      <c r="H6" s="36" t="s">
        <v>75</v>
      </c>
      <c r="I6" s="37"/>
      <c r="J6" s="37"/>
      <c r="K6" s="38"/>
    </row>
    <row r="7" spans="1:11" x14ac:dyDescent="0.2">
      <c r="A7" s="11" t="s">
        <v>72</v>
      </c>
      <c r="B7" s="17"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9">
        <f>EXP(-E7*B$9)-1</f>
        <v>0</v>
      </c>
      <c r="I7" s="40">
        <f>-E7*B$8*EXP(-B$9*E7)</f>
        <v>0</v>
      </c>
      <c r="J7" s="40"/>
      <c r="K7" s="41"/>
    </row>
    <row r="8" spans="1:11" x14ac:dyDescent="0.2">
      <c r="A8" s="7" t="s">
        <v>1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">
      <c r="A9" s="8" t="s">
        <v>2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">
      <c r="A10" s="8" t="s">
        <v>3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">
      <c r="A11" s="9" t="s">
        <v>4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">
      <c r="A12" s="13" t="s">
        <v>60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">
      <c r="A13" s="7" t="s">
        <v>8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">
      <c r="A14" s="8" t="s">
        <v>9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">
      <c r="A15" s="8" t="s">
        <v>10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">
      <c r="A16" s="9" t="s">
        <v>11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">
      <c r="A17" s="13" t="s">
        <v>61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">
      <c r="A18" s="7" t="s">
        <v>1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">
      <c r="A19" s="8" t="s">
        <v>2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">
      <c r="A20" s="8" t="s">
        <v>3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">
      <c r="A21" s="9" t="s">
        <v>4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">
      <c r="A23" t="s">
        <v>57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">
      <c r="A24" s="4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">
      <c r="A25" s="5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">
      <c r="A26" s="5" t="s">
        <v>48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">
      <c r="A27" s="5" t="s">
        <v>70</v>
      </c>
    </row>
    <row r="28" spans="1:11" x14ac:dyDescent="0.2">
      <c r="A28" s="5" t="s">
        <v>78</v>
      </c>
    </row>
    <row r="29" spans="1:11" x14ac:dyDescent="0.2">
      <c r="A29" s="5" t="s">
        <v>49</v>
      </c>
    </row>
    <row r="30" spans="1:11" x14ac:dyDescent="0.2">
      <c r="A30" s="5" t="s">
        <v>50</v>
      </c>
    </row>
    <row r="31" spans="1:11" x14ac:dyDescent="0.2">
      <c r="A31" s="5">
        <v>1E-8</v>
      </c>
    </row>
    <row r="32" spans="1:11" x14ac:dyDescent="0.2">
      <c r="A32" s="6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B9CA-13BB-468C-86A0-821D3E8048D1}">
  <dimension ref="A1:N26"/>
  <sheetViews>
    <sheetView workbookViewId="0"/>
  </sheetViews>
  <sheetFormatPr defaultRowHeight="13" x14ac:dyDescent="0.2"/>
  <cols>
    <col min="1" max="1" width="15.6328125" customWidth="1"/>
    <col min="2" max="5" width="10.6328125" customWidth="1"/>
    <col min="6" max="7" width="4.6328125" customWidth="1"/>
    <col min="8" max="10" width="12.6328125" customWidth="1"/>
    <col min="11" max="14" width="11.6328125" customWidth="1"/>
  </cols>
  <sheetData>
    <row r="1" spans="1:14" x14ac:dyDescent="0.2">
      <c r="A1" s="1" t="s">
        <v>69</v>
      </c>
    </row>
    <row r="2" spans="1:14" x14ac:dyDescent="0.2">
      <c r="A2" s="1"/>
    </row>
    <row r="3" spans="1:14" x14ac:dyDescent="0.2">
      <c r="A3" s="10" t="s">
        <v>0</v>
      </c>
      <c r="C3" s="12" t="s">
        <v>7</v>
      </c>
      <c r="K3" s="10"/>
    </row>
    <row r="5" spans="1:14" x14ac:dyDescent="0.2">
      <c r="A5" t="s">
        <v>59</v>
      </c>
      <c r="H5" t="s">
        <v>73</v>
      </c>
      <c r="J5" t="s">
        <v>76</v>
      </c>
      <c r="K5" t="s">
        <v>77</v>
      </c>
    </row>
    <row r="6" spans="1:14" x14ac:dyDescent="0.2">
      <c r="A6" s="11" t="s">
        <v>71</v>
      </c>
      <c r="B6" s="17">
        <v>14</v>
      </c>
      <c r="G6" s="3"/>
      <c r="H6" s="3" t="s">
        <v>5</v>
      </c>
      <c r="I6" s="3" t="s">
        <v>6</v>
      </c>
      <c r="J6" s="3" t="s">
        <v>74</v>
      </c>
      <c r="K6" s="36" t="s">
        <v>75</v>
      </c>
      <c r="L6" s="37"/>
      <c r="M6" s="37"/>
      <c r="N6" s="38"/>
    </row>
    <row r="7" spans="1:14" x14ac:dyDescent="0.2">
      <c r="A7" s="11" t="s">
        <v>72</v>
      </c>
      <c r="B7" s="17"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9">
        <f t="shared" ref="K7:K20" si="1">EXP(-H7*C$8)-1</f>
        <v>0</v>
      </c>
      <c r="L7" s="40">
        <f t="shared" ref="L7:L20" si="2">-H7*B$8*EXP(-C$8*H7)</f>
        <v>0</v>
      </c>
      <c r="M7" s="40"/>
      <c r="N7" s="41"/>
    </row>
    <row r="8" spans="1:14" x14ac:dyDescent="0.2">
      <c r="A8" s="7" t="s">
        <v>123</v>
      </c>
      <c r="B8" s="42"/>
      <c r="C8" s="43"/>
      <c r="D8" s="43"/>
      <c r="E8" s="44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">
      <c r="A9" s="13" t="s">
        <v>60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">
      <c r="A10" s="7" t="s">
        <v>124</v>
      </c>
      <c r="B10" s="45">
        <v>100</v>
      </c>
      <c r="C10" s="46">
        <v>1E-3</v>
      </c>
      <c r="D10" s="46"/>
      <c r="E10" s="47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">
      <c r="A11" s="13" t="s">
        <v>61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">
      <c r="A12" s="22" t="s">
        <v>1</v>
      </c>
      <c r="B12" s="42"/>
      <c r="C12" s="43"/>
      <c r="D12" s="43"/>
      <c r="E12" s="44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">
      <c r="A14" t="s">
        <v>57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">
      <c r="A15" s="4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">
      <c r="A16" s="5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">
      <c r="A17" s="5" t="s">
        <v>104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">
      <c r="A18" s="5" t="s">
        <v>125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">
      <c r="A19" s="5" t="s">
        <v>126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">
      <c r="A20" s="5" t="s">
        <v>119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">
      <c r="A21" s="5" t="s">
        <v>120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">
      <c r="A22" s="5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">
      <c r="A23" s="6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operator="greaterThanOrEqual" allowBlank="1" showInputMessage="1" showErrorMessage="1" sqref="B6:E6" xr:uid="{65B0C668-3058-4FBA-AD9A-A4168E0DEA9C}">
      <formula1>1</formula1>
    </dataValidation>
    <dataValidation type="whole" allowBlank="1" showInputMessage="1" showErrorMessage="1" sqref="B7:E7" xr:uid="{A252D3B5-0155-4EA6-B284-7650AF8C5210}">
      <formula1>1</formula1>
      <formula2>4</formula2>
    </dataValidation>
  </dataValidations>
  <hyperlinks>
    <hyperlink ref="C3" r:id="rId1" xr:uid="{B7DD7ACD-6999-47FC-8CA3-FD52221BC56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FF77-CD84-4981-A51B-DF55B11502D4}"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80</v>
      </c>
    </row>
    <row r="2" spans="1:6" x14ac:dyDescent="0.2">
      <c r="A2" s="1"/>
    </row>
    <row r="3" spans="1:6" x14ac:dyDescent="0.2">
      <c r="A3" t="s">
        <v>41</v>
      </c>
    </row>
    <row r="5" spans="1:6" x14ac:dyDescent="0.2">
      <c r="A5" t="s">
        <v>82</v>
      </c>
      <c r="D5" t="s">
        <v>81</v>
      </c>
    </row>
    <row r="6" spans="1:6" x14ac:dyDescent="0.2">
      <c r="A6" s="22" t="s">
        <v>40</v>
      </c>
      <c r="B6" s="24"/>
      <c r="D6" s="3" t="s">
        <v>42</v>
      </c>
      <c r="E6" s="3" t="s">
        <v>43</v>
      </c>
      <c r="F6" s="3" t="s">
        <v>44</v>
      </c>
    </row>
    <row r="7" spans="1:6" x14ac:dyDescent="0.2">
      <c r="A7" s="9" t="s">
        <v>23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">
      <c r="D8" s="19">
        <v>0</v>
      </c>
      <c r="E8" s="19">
        <v>2</v>
      </c>
      <c r="F8" s="15"/>
    </row>
    <row r="9" spans="1:6" x14ac:dyDescent="0.2">
      <c r="A9" t="s">
        <v>57</v>
      </c>
      <c r="D9" s="19">
        <v>0</v>
      </c>
      <c r="E9" s="19">
        <v>3</v>
      </c>
      <c r="F9" s="15"/>
    </row>
    <row r="10" spans="1:6" x14ac:dyDescent="0.2">
      <c r="A10" s="4" t="s">
        <v>127</v>
      </c>
      <c r="D10" s="19">
        <v>0</v>
      </c>
      <c r="E10" s="19">
        <v>4</v>
      </c>
      <c r="F10" s="15"/>
    </row>
    <row r="11" spans="1:6" x14ac:dyDescent="0.2">
      <c r="A11" s="5" t="s">
        <v>128</v>
      </c>
      <c r="D11" s="19">
        <v>0</v>
      </c>
      <c r="E11" s="19">
        <v>5</v>
      </c>
      <c r="F11" s="15"/>
    </row>
    <row r="12" spans="1:6" x14ac:dyDescent="0.2">
      <c r="A12" s="5" t="s">
        <v>129</v>
      </c>
      <c r="D12" s="19">
        <v>0</v>
      </c>
      <c r="E12" s="19">
        <v>6</v>
      </c>
      <c r="F12" s="15"/>
    </row>
    <row r="13" spans="1:6" x14ac:dyDescent="0.2">
      <c r="A13" s="5">
        <v>1E-8</v>
      </c>
      <c r="D13" s="19">
        <v>0</v>
      </c>
      <c r="E13" s="19">
        <v>7</v>
      </c>
      <c r="F13" s="15"/>
    </row>
    <row r="14" spans="1:6" x14ac:dyDescent="0.2">
      <c r="A14" s="5">
        <v>1</v>
      </c>
      <c r="D14" s="19"/>
      <c r="E14" s="19"/>
      <c r="F14" s="15"/>
    </row>
    <row r="15" spans="1:6" x14ac:dyDescent="0.2">
      <c r="A15" s="5">
        <v>1</v>
      </c>
      <c r="D15" s="19"/>
      <c r="E15" s="19"/>
      <c r="F15" s="15"/>
    </row>
    <row r="16" spans="1:6" x14ac:dyDescent="0.2">
      <c r="A16" s="6">
        <v>1</v>
      </c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>User</cp:lastModifiedBy>
  <dcterms:created xsi:type="dcterms:W3CDTF">2012-08-03T09:08:30Z</dcterms:created>
  <dcterms:modified xsi:type="dcterms:W3CDTF">2024-07-21T12:43:52Z</dcterms:modified>
</cp:coreProperties>
</file>