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Work\XLPack\XLPack6\XLPack\sample\Lite\ja\"/>
    </mc:Choice>
  </mc:AlternateContent>
  <xr:revisionPtr revIDLastSave="0" documentId="13_ncr:1_{EBF7874A-F53F-40DF-9135-5895BCA2BD5F}" xr6:coauthVersionLast="47" xr6:coauthVersionMax="47" xr10:uidLastSave="{00000000-0000-0000-0000-000000000000}"/>
  <bookViews>
    <workbookView xWindow="12825" yWindow="345" windowWidth="25305" windowHeight="21030" tabRatio="824" xr2:uid="{00000000-000D-0000-FFFF-FFFF00000000}"/>
  </bookViews>
  <sheets>
    <sheet name="ExpLog" sheetId="45" r:id="rId1"/>
    <sheet name="Digamma" sheetId="59" r:id="rId2"/>
    <sheet name="Besj" sheetId="35" r:id="rId3"/>
    <sheet name="Besy" sheetId="36" r:id="rId4"/>
    <sheet name="Besi" sheetId="29" r:id="rId5"/>
    <sheet name="Besk" sheetId="37" r:id="rId6"/>
    <sheet name="CElli" sheetId="3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25" i="59" l="1"/>
  <c r="A126" i="59" s="1"/>
  <c r="A127" i="59" s="1"/>
  <c r="A128" i="59" s="1"/>
  <c r="A129" i="59" s="1"/>
  <c r="A130" i="59" s="1"/>
  <c r="A131" i="59" s="1"/>
  <c r="A132" i="59" s="1"/>
  <c r="A133" i="59" s="1"/>
  <c r="A134" i="59" s="1"/>
  <c r="A135" i="59" s="1"/>
  <c r="A136" i="59" s="1"/>
  <c r="A137" i="59" s="1"/>
  <c r="A138" i="59" s="1"/>
  <c r="A139" i="59" s="1"/>
  <c r="A140" i="59" s="1"/>
  <c r="A141" i="59" s="1"/>
  <c r="A142" i="59" s="1"/>
  <c r="A143" i="59" s="1"/>
  <c r="A144" i="59" s="1"/>
  <c r="A145" i="59" s="1"/>
  <c r="A146" i="59" s="1"/>
  <c r="A147" i="59" s="1"/>
  <c r="A148" i="59" s="1"/>
  <c r="A149" i="59" s="1"/>
  <c r="A150" i="59" s="1"/>
  <c r="A151" i="59" s="1"/>
  <c r="A152" i="59" s="1"/>
  <c r="A153" i="59" s="1"/>
  <c r="A154" i="59" s="1"/>
  <c r="A155" i="59" s="1"/>
  <c r="A156" i="59" s="1"/>
  <c r="A157" i="59" s="1"/>
  <c r="A158" i="59" s="1"/>
  <c r="A159" i="59" s="1"/>
  <c r="A160" i="59" s="1"/>
  <c r="A161" i="59" s="1"/>
  <c r="A162" i="59" s="1"/>
  <c r="A163" i="59" s="1"/>
  <c r="A164" i="59" s="1"/>
  <c r="A165" i="59" s="1"/>
  <c r="A166" i="59" s="1"/>
  <c r="A167" i="59" s="1"/>
  <c r="A168" i="59" s="1"/>
  <c r="A169" i="59" s="1"/>
  <c r="A170" i="59" s="1"/>
  <c r="A171" i="59" s="1"/>
  <c r="A172" i="59" s="1"/>
  <c r="A173" i="59" s="1"/>
  <c r="A174" i="59" s="1"/>
  <c r="A175" i="59" s="1"/>
  <c r="A176" i="59" s="1"/>
  <c r="A177" i="59" s="1"/>
  <c r="A178" i="59" s="1"/>
  <c r="A179" i="59" s="1"/>
  <c r="A180" i="59" s="1"/>
  <c r="A181" i="59" s="1"/>
  <c r="A182" i="59" s="1"/>
  <c r="A183" i="59" s="1"/>
  <c r="A184" i="59" s="1"/>
  <c r="A185" i="59" s="1"/>
  <c r="A186" i="59" s="1"/>
  <c r="A187" i="59" s="1"/>
  <c r="A188" i="59" s="1"/>
  <c r="A189" i="59" s="1"/>
  <c r="A190" i="59" s="1"/>
  <c r="A191" i="59" s="1"/>
  <c r="A192" i="59" s="1"/>
  <c r="A193" i="59" s="1"/>
  <c r="A194" i="59" s="1"/>
  <c r="A195" i="59" s="1"/>
  <c r="A196" i="59" s="1"/>
  <c r="A197" i="59" s="1"/>
  <c r="A198" i="59" s="1"/>
  <c r="A199" i="59" s="1"/>
  <c r="A200" i="59" s="1"/>
  <c r="A201" i="59" s="1"/>
  <c r="A202" i="59" s="1"/>
  <c r="A203" i="59" s="1"/>
  <c r="A204" i="59" s="1"/>
  <c r="A205" i="59" s="1"/>
  <c r="A206" i="59" s="1"/>
  <c r="A207" i="59" s="1"/>
  <c r="A208" i="59" s="1"/>
  <c r="A209" i="59" s="1"/>
  <c r="A210" i="59" s="1"/>
  <c r="A211" i="59" s="1"/>
  <c r="A212" i="59" s="1"/>
  <c r="A213" i="59" s="1"/>
  <c r="A214" i="59" s="1"/>
  <c r="A215" i="59" s="1"/>
  <c r="A216" i="59" s="1"/>
  <c r="A217" i="59" s="1"/>
  <c r="A218" i="59" s="1"/>
  <c r="A219" i="59" s="1"/>
  <c r="A220" i="59" s="1"/>
  <c r="A221" i="59" s="1"/>
  <c r="A222" i="59" s="1"/>
  <c r="A223" i="59" s="1"/>
  <c r="A224" i="59" s="1"/>
  <c r="A225" i="59" s="1"/>
  <c r="A226" i="59" s="1"/>
  <c r="A227" i="59" s="1"/>
  <c r="A228" i="59" s="1"/>
  <c r="A229" i="59" s="1"/>
  <c r="A230" i="59" s="1"/>
  <c r="A231" i="59" s="1"/>
  <c r="A232" i="59" s="1"/>
  <c r="A233" i="59" s="1"/>
  <c r="A234" i="59" s="1"/>
  <c r="A235" i="59" s="1"/>
  <c r="A236" i="59" s="1"/>
  <c r="A237" i="59" s="1"/>
  <c r="A238" i="59" s="1"/>
  <c r="A239" i="59" s="1"/>
  <c r="A240" i="59" s="1"/>
  <c r="A241" i="59" s="1"/>
  <c r="A242" i="59" s="1"/>
  <c r="A243" i="59" s="1"/>
  <c r="A244" i="59" s="1"/>
  <c r="A88" i="59"/>
  <c r="A89" i="59" s="1"/>
  <c r="A90" i="59" s="1"/>
  <c r="A91" i="59" s="1"/>
  <c r="A92" i="59" s="1"/>
  <c r="A93" i="59" s="1"/>
  <c r="A94" i="59" s="1"/>
  <c r="A95" i="59" s="1"/>
  <c r="A96" i="59" s="1"/>
  <c r="A97" i="59" s="1"/>
  <c r="A98" i="59" s="1"/>
  <c r="A99" i="59" s="1"/>
  <c r="A100" i="59" s="1"/>
  <c r="A101" i="59" s="1"/>
  <c r="A102" i="59" s="1"/>
  <c r="A103" i="59" s="1"/>
  <c r="A104" i="59" s="1"/>
  <c r="A105" i="59" s="1"/>
  <c r="A106" i="59" s="1"/>
  <c r="A107" i="59" s="1"/>
  <c r="A108" i="59" s="1"/>
  <c r="A109" i="59" s="1"/>
  <c r="A110" i="59" s="1"/>
  <c r="A111" i="59" s="1"/>
  <c r="A112" i="59" s="1"/>
  <c r="A113" i="59" s="1"/>
  <c r="A114" i="59" s="1"/>
  <c r="A115" i="59" s="1"/>
  <c r="A116" i="59" s="1"/>
  <c r="A117" i="59" s="1"/>
  <c r="A118" i="59" s="1"/>
  <c r="A119" i="59" s="1"/>
  <c r="A120" i="59" s="1"/>
  <c r="A121" i="59" s="1"/>
  <c r="A122" i="59" s="1"/>
  <c r="A123" i="59" s="1"/>
  <c r="A86" i="59"/>
  <c r="A87" i="59" s="1"/>
  <c r="A85" i="59"/>
  <c r="A47" i="59"/>
  <c r="A48" i="59" s="1"/>
  <c r="A49" i="59" s="1"/>
  <c r="A50" i="59" s="1"/>
  <c r="A51" i="59" s="1"/>
  <c r="A52" i="59" s="1"/>
  <c r="A53" i="59" s="1"/>
  <c r="A54" i="59" s="1"/>
  <c r="A55" i="59" s="1"/>
  <c r="A56" i="59" s="1"/>
  <c r="A57" i="59" s="1"/>
  <c r="A58" i="59" s="1"/>
  <c r="A59" i="59" s="1"/>
  <c r="A60" i="59" s="1"/>
  <c r="A61" i="59" s="1"/>
  <c r="A62" i="59" s="1"/>
  <c r="A63" i="59" s="1"/>
  <c r="A64" i="59" s="1"/>
  <c r="A65" i="59" s="1"/>
  <c r="A66" i="59" s="1"/>
  <c r="A67" i="59" s="1"/>
  <c r="A68" i="59" s="1"/>
  <c r="A69" i="59" s="1"/>
  <c r="A70" i="59" s="1"/>
  <c r="A71" i="59" s="1"/>
  <c r="A72" i="59" s="1"/>
  <c r="A73" i="59" s="1"/>
  <c r="A74" i="59" s="1"/>
  <c r="A75" i="59" s="1"/>
  <c r="A76" i="59" s="1"/>
  <c r="A77" i="59" s="1"/>
  <c r="A78" i="59" s="1"/>
  <c r="A79" i="59" s="1"/>
  <c r="A80" i="59" s="1"/>
  <c r="A81" i="59" s="1"/>
  <c r="A82" i="59" s="1"/>
  <c r="A83" i="59" s="1"/>
  <c r="A45" i="59"/>
  <c r="A46" i="59" s="1"/>
  <c r="A6" i="59"/>
  <c r="A7" i="59" s="1"/>
  <c r="A8" i="59" s="1"/>
  <c r="A9" i="59" s="1"/>
  <c r="A10" i="59" s="1"/>
  <c r="A11" i="59" s="1"/>
  <c r="A12" i="59" s="1"/>
  <c r="A13" i="59" s="1"/>
  <c r="A14" i="59" s="1"/>
  <c r="A15" i="59" s="1"/>
  <c r="A16" i="59" s="1"/>
  <c r="A17" i="59" s="1"/>
  <c r="A18" i="59" s="1"/>
  <c r="A19" i="59" s="1"/>
  <c r="A20" i="59" s="1"/>
  <c r="A21" i="59" s="1"/>
  <c r="A22" i="59" s="1"/>
  <c r="A23" i="59" s="1"/>
  <c r="A24" i="59" s="1"/>
  <c r="A25" i="59" s="1"/>
  <c r="A26" i="59" s="1"/>
  <c r="A27" i="59" s="1"/>
  <c r="A28" i="59" s="1"/>
  <c r="A29" i="59" s="1"/>
  <c r="A30" i="59" s="1"/>
  <c r="A31" i="59" s="1"/>
  <c r="A32" i="59" s="1"/>
  <c r="A33" i="59" s="1"/>
  <c r="A34" i="59" s="1"/>
  <c r="A35" i="59" s="1"/>
  <c r="A36" i="59" s="1"/>
  <c r="A37" i="59" s="1"/>
  <c r="A38" i="59" s="1"/>
  <c r="A39" i="59" s="1"/>
  <c r="A40" i="59" s="1"/>
  <c r="A41" i="59" s="1"/>
  <c r="A42" i="59" s="1"/>
  <c r="A43" i="59" s="1"/>
  <c r="A5" i="59"/>
  <c r="B244" i="59" a="1"/>
  <c r="B242" i="59" a="1"/>
  <c r="B240" i="59" a="1"/>
  <c r="B238" i="59" a="1"/>
  <c r="B236" i="59" a="1"/>
  <c r="B234" i="59" a="1"/>
  <c r="B232" i="59" a="1"/>
  <c r="B230" i="59" a="1"/>
  <c r="B228" i="59" a="1"/>
  <c r="B226" i="59" a="1"/>
  <c r="B224" i="59" a="1"/>
  <c r="B222" i="59" a="1"/>
  <c r="B220" i="59" a="1"/>
  <c r="B218" i="59" a="1"/>
  <c r="B216" i="59" a="1"/>
  <c r="B214" i="59" a="1"/>
  <c r="B212" i="59" a="1"/>
  <c r="B210" i="59" a="1"/>
  <c r="B208" i="59" a="1"/>
  <c r="B205" i="59" a="1"/>
  <c r="B202" i="59" a="1"/>
  <c r="B197" i="59" a="1"/>
  <c r="B194" i="59" a="1"/>
  <c r="B189" i="59" a="1"/>
  <c r="B186" i="59" a="1"/>
  <c r="B181" i="59" a="1"/>
  <c r="B178" i="59" a="1"/>
  <c r="B173" i="59" a="1"/>
  <c r="B170" i="59" a="1"/>
  <c r="B165" i="59" a="1"/>
  <c r="B162" i="59" a="1"/>
  <c r="B157" i="59" a="1"/>
  <c r="B154" i="59" a="1"/>
  <c r="B149" i="59" a="1"/>
  <c r="B146" i="59" a="1"/>
  <c r="B141" i="59" a="1"/>
  <c r="B138" i="59" a="1"/>
  <c r="B133" i="59" a="1"/>
  <c r="B130" i="59" a="1"/>
  <c r="B125" i="59" a="1"/>
  <c r="B122" i="59" a="1"/>
  <c r="B117" i="59" a="1"/>
  <c r="B114" i="59" a="1"/>
  <c r="B109" i="59" a="1"/>
  <c r="B106" i="59" a="1"/>
  <c r="B101" i="59" a="1"/>
  <c r="B98" i="59" a="1"/>
  <c r="B93" i="59" a="1"/>
  <c r="B90" i="59" a="1"/>
  <c r="B85" i="59" a="1"/>
  <c r="B82" i="59" a="1"/>
  <c r="B77" i="59" a="1"/>
  <c r="B243" i="59" a="1"/>
  <c r="B239" i="59" a="1"/>
  <c r="B235" i="59" a="1"/>
  <c r="B231" i="59" a="1"/>
  <c r="B227" i="59" a="1"/>
  <c r="B223" i="59" a="1"/>
  <c r="B219" i="59" a="1"/>
  <c r="B215" i="59" a="1"/>
  <c r="B211" i="59" a="1"/>
  <c r="B207" i="59" a="1"/>
  <c r="B204" i="59" a="1"/>
  <c r="B199" i="59" a="1"/>
  <c r="B196" i="59" a="1"/>
  <c r="B191" i="59" a="1"/>
  <c r="B188" i="59" a="1"/>
  <c r="B180" i="59" a="1"/>
  <c r="B175" i="59" a="1"/>
  <c r="B172" i="59" a="1"/>
  <c r="B167" i="59" a="1"/>
  <c r="B164" i="59" a="1"/>
  <c r="B159" i="59" a="1"/>
  <c r="B156" i="59" a="1"/>
  <c r="B151" i="59" a="1"/>
  <c r="B148" i="59" a="1"/>
  <c r="B143" i="59" a="1"/>
  <c r="B140" i="59" a="1"/>
  <c r="B135" i="59" a="1"/>
  <c r="B132" i="59" a="1"/>
  <c r="B127" i="59" a="1"/>
  <c r="B119" i="59" a="1"/>
  <c r="B116" i="59" a="1"/>
  <c r="B111" i="59" a="1"/>
  <c r="B108" i="59" a="1"/>
  <c r="B103" i="59" a="1"/>
  <c r="B100" i="59" a="1"/>
  <c r="B95" i="59" a="1"/>
  <c r="B92" i="59" a="1"/>
  <c r="B87" i="59" a="1"/>
  <c r="B79" i="59" a="1"/>
  <c r="B76" i="59" a="1"/>
  <c r="B74" i="59" a="1"/>
  <c r="B72" i="59" a="1"/>
  <c r="B70" i="59" a="1"/>
  <c r="B68" i="59" a="1"/>
  <c r="B66" i="59" a="1"/>
  <c r="B64" i="59" a="1"/>
  <c r="B62" i="59" a="1"/>
  <c r="B60" i="59" a="1"/>
  <c r="B58" i="59" a="1"/>
  <c r="B56" i="59" a="1"/>
  <c r="B54" i="59" a="1"/>
  <c r="B52" i="59" a="1"/>
  <c r="B50" i="59" a="1"/>
  <c r="B48" i="59" a="1"/>
  <c r="B46" i="59" a="1"/>
  <c r="B42" i="59" a="1"/>
  <c r="B40" i="59" a="1"/>
  <c r="B38" i="59" a="1"/>
  <c r="B36" i="59" a="1"/>
  <c r="B34" i="59" a="1"/>
  <c r="B32" i="59" a="1"/>
  <c r="B30" i="59" a="1"/>
  <c r="B28" i="59" a="1"/>
  <c r="B26" i="59" a="1"/>
  <c r="B24" i="59" a="1"/>
  <c r="B22" i="59" a="1"/>
  <c r="B20" i="59" a="1"/>
  <c r="B18" i="59" a="1"/>
  <c r="B16" i="59" a="1"/>
  <c r="B14" i="59" a="1"/>
  <c r="B12" i="59" a="1"/>
  <c r="B10" i="59" a="1"/>
  <c r="B8" i="59" a="1"/>
  <c r="B6" i="59" a="1"/>
  <c r="B206" i="59" a="1"/>
  <c r="B201" i="59" a="1"/>
  <c r="B198" i="59" a="1"/>
  <c r="B193" i="59" a="1"/>
  <c r="B190" i="59" a="1"/>
  <c r="B185" i="59" a="1"/>
  <c r="B182" i="59" a="1"/>
  <c r="B177" i="59" a="1"/>
  <c r="B174" i="59" a="1"/>
  <c r="B183" i="59" a="1"/>
  <c r="B241" i="59" a="1"/>
  <c r="B225" i="59" a="1"/>
  <c r="B209" i="59" a="1"/>
  <c r="B187" i="59" a="1"/>
  <c r="B176" i="59" a="1"/>
  <c r="B168" i="59" a="1"/>
  <c r="B163" i="59" a="1"/>
  <c r="B152" i="59" a="1"/>
  <c r="B147" i="59" a="1"/>
  <c r="B136" i="59" a="1"/>
  <c r="B131" i="59" a="1"/>
  <c r="B120" i="59" a="1"/>
  <c r="B115" i="59" a="1"/>
  <c r="B104" i="59" a="1"/>
  <c r="B99" i="59" a="1"/>
  <c r="B88" i="59" a="1"/>
  <c r="B83" i="59" a="1"/>
  <c r="B73" i="59" a="1"/>
  <c r="B69" i="59" a="1"/>
  <c r="B65" i="59" a="1"/>
  <c r="B61" i="59" a="1"/>
  <c r="B57" i="59" a="1"/>
  <c r="B53" i="59" a="1"/>
  <c r="B49" i="59" a="1"/>
  <c r="B45" i="59" a="1"/>
  <c r="B41" i="59" a="1"/>
  <c r="B37" i="59" a="1"/>
  <c r="B33" i="59" a="1"/>
  <c r="B29" i="59" a="1"/>
  <c r="B25" i="59" a="1"/>
  <c r="B21" i="59" a="1"/>
  <c r="B17" i="59" a="1"/>
  <c r="B13" i="59" a="1"/>
  <c r="B9" i="59" a="1"/>
  <c r="B237" i="59" a="1"/>
  <c r="B221" i="59" a="1"/>
  <c r="B195" i="59" a="1"/>
  <c r="B184" i="59" a="1"/>
  <c r="B166" i="59" a="1"/>
  <c r="B161" i="59" a="1"/>
  <c r="B150" i="59" a="1"/>
  <c r="B145" i="59" a="1"/>
  <c r="B134" i="59" a="1"/>
  <c r="B129" i="59" a="1"/>
  <c r="B118" i="59" a="1"/>
  <c r="B113" i="59" a="1"/>
  <c r="B102" i="59" a="1"/>
  <c r="B97" i="59" a="1"/>
  <c r="B86" i="59" a="1"/>
  <c r="B81" i="59" a="1"/>
  <c r="B233" i="59" a="1"/>
  <c r="B217" i="59" a="1"/>
  <c r="B203" i="59" a="1"/>
  <c r="B192" i="59" a="1"/>
  <c r="B171" i="59" a="1"/>
  <c r="B160" i="59" a="1"/>
  <c r="B155" i="59" a="1"/>
  <c r="B144" i="59" a="1"/>
  <c r="B139" i="59" a="1"/>
  <c r="B128" i="59" a="1"/>
  <c r="B123" i="59" a="1"/>
  <c r="B112" i="59" a="1"/>
  <c r="B107" i="59" a="1"/>
  <c r="B96" i="59" a="1"/>
  <c r="B91" i="59" a="1"/>
  <c r="B80" i="59" a="1"/>
  <c r="B75" i="59" a="1"/>
  <c r="B71" i="59" a="1"/>
  <c r="B67" i="59" a="1"/>
  <c r="B63" i="59" a="1"/>
  <c r="B59" i="59" a="1"/>
  <c r="B55" i="59" a="1"/>
  <c r="B51" i="59" a="1"/>
  <c r="B47" i="59" a="1"/>
  <c r="B43" i="59" a="1"/>
  <c r="B39" i="59" a="1"/>
  <c r="B35" i="59" a="1"/>
  <c r="B31" i="59" a="1"/>
  <c r="B27" i="59" a="1"/>
  <c r="B23" i="59" a="1"/>
  <c r="B19" i="59" a="1"/>
  <c r="B15" i="59" a="1"/>
  <c r="B11" i="59" a="1"/>
  <c r="B7" i="59" a="1"/>
  <c r="B229" i="59" a="1"/>
  <c r="B213" i="59" a="1"/>
  <c r="B200" i="59" a="1"/>
  <c r="B179" i="59" a="1"/>
  <c r="B169" i="59" a="1"/>
  <c r="B158" i="59" a="1"/>
  <c r="B153" i="59" a="1"/>
  <c r="B142" i="59" a="1"/>
  <c r="B126" i="59" a="1"/>
  <c r="B121" i="59" a="1"/>
  <c r="B110" i="59" a="1"/>
  <c r="B105" i="59" a="1"/>
  <c r="B94" i="59" a="1"/>
  <c r="B89" i="59" a="1"/>
  <c r="B78" i="59" a="1"/>
  <c r="B137" i="59" a="1"/>
  <c r="B5" i="59" a="1"/>
  <c r="C93" i="45"/>
  <c r="C89" i="45"/>
  <c r="C85" i="45"/>
  <c r="C81" i="45"/>
  <c r="C77" i="45"/>
  <c r="C73" i="45"/>
  <c r="C69" i="45"/>
  <c r="C65" i="45"/>
  <c r="C61" i="45"/>
  <c r="C57" i="45"/>
  <c r="C53" i="45"/>
  <c r="C49" i="45"/>
  <c r="C45" i="45"/>
  <c r="C41" i="45"/>
  <c r="C37" i="45"/>
  <c r="C33" i="45"/>
  <c r="C29" i="45"/>
  <c r="C25" i="45"/>
  <c r="C21" i="45"/>
  <c r="C17" i="45"/>
  <c r="C13" i="45"/>
  <c r="C9" i="45"/>
  <c r="C5" i="45"/>
  <c r="C12" i="45"/>
  <c r="C92" i="45"/>
  <c r="C88" i="45"/>
  <c r="C84" i="45"/>
  <c r="C80" i="45"/>
  <c r="C76" i="45"/>
  <c r="C72" i="45"/>
  <c r="C68" i="45"/>
  <c r="C64" i="45"/>
  <c r="C60" i="45"/>
  <c r="C56" i="45"/>
  <c r="C52" i="45"/>
  <c r="C48" i="45"/>
  <c r="C44" i="45"/>
  <c r="C40" i="45"/>
  <c r="C36" i="45"/>
  <c r="C32" i="45"/>
  <c r="C28" i="45"/>
  <c r="C24" i="45"/>
  <c r="C20" i="45"/>
  <c r="C16" i="45"/>
  <c r="C8" i="45"/>
  <c r="C91" i="45"/>
  <c r="C87" i="45"/>
  <c r="C83" i="45"/>
  <c r="C79" i="45"/>
  <c r="C75" i="45"/>
  <c r="C71" i="45"/>
  <c r="C67" i="45"/>
  <c r="C63" i="45"/>
  <c r="C59" i="45"/>
  <c r="C55" i="45"/>
  <c r="C51" i="45"/>
  <c r="C47" i="45"/>
  <c r="C43" i="45"/>
  <c r="C39" i="45"/>
  <c r="C35" i="45"/>
  <c r="C31" i="45"/>
  <c r="C27" i="45"/>
  <c r="C23" i="45"/>
  <c r="C19" i="45"/>
  <c r="C15" i="45"/>
  <c r="C11" i="45"/>
  <c r="C7" i="45"/>
  <c r="C90" i="45"/>
  <c r="C86" i="45"/>
  <c r="C82" i="45"/>
  <c r="C78" i="45"/>
  <c r="C74" i="45"/>
  <c r="C70" i="45"/>
  <c r="C66" i="45"/>
  <c r="C62" i="45"/>
  <c r="C58" i="45"/>
  <c r="C54" i="45"/>
  <c r="C50" i="45"/>
  <c r="C46" i="45"/>
  <c r="C42" i="45"/>
  <c r="C38" i="45"/>
  <c r="C34" i="45"/>
  <c r="C30" i="45"/>
  <c r="C26" i="45"/>
  <c r="C22" i="45"/>
  <c r="C18" i="45"/>
  <c r="C14" i="45"/>
  <c r="C10" i="45"/>
  <c r="C6" i="45"/>
  <c r="C4" i="45"/>
  <c r="B137" i="59" l="1"/>
  <c r="B78" i="59"/>
  <c r="B89" i="59"/>
  <c r="B94" i="59"/>
  <c r="B105" i="59"/>
  <c r="B110" i="59"/>
  <c r="B121" i="59"/>
  <c r="B126" i="59"/>
  <c r="B142" i="59"/>
  <c r="B153" i="59"/>
  <c r="B158" i="59"/>
  <c r="B169" i="59"/>
  <c r="B179" i="59"/>
  <c r="B200" i="59"/>
  <c r="B213" i="59"/>
  <c r="B229" i="59"/>
  <c r="B7" i="59"/>
  <c r="B11" i="59"/>
  <c r="B15" i="59"/>
  <c r="B19" i="59"/>
  <c r="B23" i="59"/>
  <c r="B27" i="59"/>
  <c r="B31" i="59"/>
  <c r="B35" i="59"/>
  <c r="B39" i="59"/>
  <c r="B43" i="59"/>
  <c r="B47" i="59"/>
  <c r="B51" i="59"/>
  <c r="B55" i="59"/>
  <c r="B59" i="59"/>
  <c r="B63" i="59"/>
  <c r="B67" i="59"/>
  <c r="B71" i="59"/>
  <c r="B75" i="59"/>
  <c r="B80" i="59"/>
  <c r="B91" i="59"/>
  <c r="B96" i="59"/>
  <c r="B107" i="59"/>
  <c r="B112" i="59"/>
  <c r="B123" i="59"/>
  <c r="B128" i="59"/>
  <c r="B139" i="59"/>
  <c r="B144" i="59"/>
  <c r="B155" i="59"/>
  <c r="B160" i="59"/>
  <c r="B171" i="59"/>
  <c r="B192" i="59"/>
  <c r="B203" i="59"/>
  <c r="B217" i="59"/>
  <c r="B233" i="59"/>
  <c r="B81" i="59"/>
  <c r="B86" i="59"/>
  <c r="B97" i="59"/>
  <c r="B102" i="59"/>
  <c r="B113" i="59"/>
  <c r="B118" i="59"/>
  <c r="B129" i="59"/>
  <c r="B134" i="59"/>
  <c r="B145" i="59"/>
  <c r="B150" i="59"/>
  <c r="B161" i="59"/>
  <c r="B166" i="59"/>
  <c r="B184" i="59"/>
  <c r="B195" i="59"/>
  <c r="B221" i="59"/>
  <c r="B237" i="59"/>
  <c r="B9" i="59"/>
  <c r="B13" i="59"/>
  <c r="B17" i="59"/>
  <c r="B21" i="59"/>
  <c r="B25" i="59"/>
  <c r="B29" i="59"/>
  <c r="B33" i="59"/>
  <c r="B37" i="59"/>
  <c r="B41" i="59"/>
  <c r="B45" i="59"/>
  <c r="B49" i="59"/>
  <c r="B53" i="59"/>
  <c r="B57" i="59"/>
  <c r="B61" i="59"/>
  <c r="B65" i="59"/>
  <c r="B69" i="59"/>
  <c r="B73" i="59"/>
  <c r="B83" i="59"/>
  <c r="B88" i="59"/>
  <c r="B99" i="59"/>
  <c r="B104" i="59"/>
  <c r="B115" i="59"/>
  <c r="B120" i="59"/>
  <c r="B131" i="59"/>
  <c r="B136" i="59"/>
  <c r="B147" i="59"/>
  <c r="B152" i="59"/>
  <c r="B163" i="59"/>
  <c r="B168" i="59"/>
  <c r="B176" i="59"/>
  <c r="B187" i="59"/>
  <c r="B209" i="59"/>
  <c r="B225" i="59"/>
  <c r="B241" i="59"/>
  <c r="B183" i="59"/>
  <c r="B174" i="59"/>
  <c r="B177" i="59"/>
  <c r="B182" i="59"/>
  <c r="B185" i="59"/>
  <c r="B190" i="59"/>
  <c r="B193" i="59"/>
  <c r="B198" i="59"/>
  <c r="B201" i="59"/>
  <c r="B206" i="59"/>
  <c r="B6" i="59"/>
  <c r="B8" i="59"/>
  <c r="B10" i="59"/>
  <c r="B12" i="59"/>
  <c r="B14" i="59"/>
  <c r="B16" i="59"/>
  <c r="B18" i="59"/>
  <c r="B20" i="59"/>
  <c r="B22" i="59"/>
  <c r="B24" i="59"/>
  <c r="B26" i="59"/>
  <c r="B28" i="59"/>
  <c r="B30" i="59"/>
  <c r="B32" i="59"/>
  <c r="B34" i="59"/>
  <c r="B36" i="59"/>
  <c r="B38" i="59"/>
  <c r="B40" i="59"/>
  <c r="B42" i="59"/>
  <c r="B46" i="59"/>
  <c r="B48" i="59"/>
  <c r="B50" i="59"/>
  <c r="B52" i="59"/>
  <c r="B54" i="59"/>
  <c r="B56" i="59"/>
  <c r="B58" i="59"/>
  <c r="B60" i="59"/>
  <c r="B62" i="59"/>
  <c r="B64" i="59"/>
  <c r="B66" i="59"/>
  <c r="B68" i="59"/>
  <c r="B70" i="59"/>
  <c r="B72" i="59"/>
  <c r="B74" i="59"/>
  <c r="B76" i="59"/>
  <c r="B79" i="59"/>
  <c r="B87" i="59"/>
  <c r="B92" i="59"/>
  <c r="B95" i="59"/>
  <c r="B100" i="59"/>
  <c r="B103" i="59"/>
  <c r="B108" i="59"/>
  <c r="B111" i="59"/>
  <c r="B116" i="59"/>
  <c r="B119" i="59"/>
  <c r="B127" i="59"/>
  <c r="B132" i="59"/>
  <c r="B135" i="59"/>
  <c r="B140" i="59"/>
  <c r="B143" i="59"/>
  <c r="B148" i="59"/>
  <c r="B151" i="59"/>
  <c r="B156" i="59"/>
  <c r="B159" i="59"/>
  <c r="B164" i="59"/>
  <c r="B167" i="59"/>
  <c r="B172" i="59"/>
  <c r="B175" i="59"/>
  <c r="B180" i="59"/>
  <c r="B188" i="59"/>
  <c r="B191" i="59"/>
  <c r="B196" i="59"/>
  <c r="B199" i="59"/>
  <c r="B204" i="59"/>
  <c r="B207" i="59"/>
  <c r="B211" i="59"/>
  <c r="B215" i="59"/>
  <c r="B219" i="59"/>
  <c r="B223" i="59"/>
  <c r="B227" i="59"/>
  <c r="B231" i="59"/>
  <c r="B235" i="59"/>
  <c r="B239" i="59"/>
  <c r="B243" i="59"/>
  <c r="B77" i="59"/>
  <c r="B82" i="59"/>
  <c r="B85" i="59"/>
  <c r="B90" i="59"/>
  <c r="B93" i="59"/>
  <c r="B98" i="59"/>
  <c r="B101" i="59"/>
  <c r="B106" i="59"/>
  <c r="B109" i="59"/>
  <c r="B114" i="59"/>
  <c r="B117" i="59"/>
  <c r="B122" i="59"/>
  <c r="B125" i="59"/>
  <c r="B130" i="59"/>
  <c r="B133" i="59"/>
  <c r="B138" i="59"/>
  <c r="B141" i="59"/>
  <c r="B146" i="59"/>
  <c r="B149" i="59"/>
  <c r="B154" i="59"/>
  <c r="B157" i="59"/>
  <c r="B162" i="59"/>
  <c r="B165" i="59"/>
  <c r="B170" i="59"/>
  <c r="B173" i="59"/>
  <c r="B178" i="59"/>
  <c r="B181" i="59"/>
  <c r="B186" i="59"/>
  <c r="B189" i="59"/>
  <c r="B194" i="59"/>
  <c r="B197" i="59"/>
  <c r="B202" i="59"/>
  <c r="B205" i="59"/>
  <c r="B208" i="59"/>
  <c r="B210" i="59"/>
  <c r="B212" i="59"/>
  <c r="B214" i="59"/>
  <c r="B216" i="59"/>
  <c r="B218" i="59"/>
  <c r="B220" i="59"/>
  <c r="B222" i="59"/>
  <c r="B224" i="59"/>
  <c r="B226" i="59"/>
  <c r="B228" i="59"/>
  <c r="B230" i="59"/>
  <c r="B232" i="59"/>
  <c r="B234" i="59"/>
  <c r="B236" i="59"/>
  <c r="B238" i="59"/>
  <c r="B240" i="59"/>
  <c r="B242" i="59"/>
  <c r="B244" i="59"/>
  <c r="B5" i="59"/>
  <c r="G4" i="32"/>
  <c r="F4" i="32"/>
  <c r="E4" i="32"/>
  <c r="E4" i="37"/>
  <c r="D4" i="37"/>
  <c r="C4" i="37"/>
  <c r="B4" i="37"/>
  <c r="E4" i="29"/>
  <c r="D4" i="29"/>
  <c r="C4" i="29"/>
  <c r="B4" i="29"/>
  <c r="E4" i="36"/>
  <c r="D4" i="36"/>
  <c r="C4" i="36"/>
  <c r="B4" i="36"/>
  <c r="E4" i="35"/>
  <c r="D4" i="35"/>
  <c r="C4" i="35"/>
  <c r="B4" i="35"/>
  <c r="E5" i="37"/>
  <c r="C7" i="37"/>
  <c r="D6" i="37"/>
  <c r="B6" i="37"/>
  <c r="E5" i="36"/>
  <c r="D5" i="36"/>
  <c r="B5" i="29"/>
  <c r="B5" i="35"/>
  <c r="D5" i="35"/>
  <c r="C5" i="29"/>
  <c r="C5" i="35"/>
  <c r="C6" i="37"/>
  <c r="D7" i="37"/>
  <c r="D5" i="37"/>
  <c r="D6" i="36"/>
  <c r="C6" i="36"/>
  <c r="E6" i="36"/>
  <c r="E6" i="37"/>
  <c r="B6" i="36"/>
  <c r="C5" i="37"/>
  <c r="B5" i="37"/>
  <c r="B7" i="37"/>
  <c r="E5" i="29"/>
  <c r="C5" i="36"/>
  <c r="B5" i="36"/>
  <c r="E5" i="35"/>
  <c r="E7" i="37"/>
  <c r="D5" i="29"/>
  <c r="B39" i="45"/>
  <c r="B38" i="45"/>
  <c r="D40" i="45"/>
  <c r="D39" i="45"/>
  <c r="B40" i="45"/>
  <c r="A41" i="45" l="1"/>
  <c r="A37" i="45"/>
  <c r="D41" i="45"/>
  <c r="B41" i="45"/>
  <c r="B37" i="45"/>
  <c r="A36" i="45" l="1"/>
  <c r="A42" i="45"/>
  <c r="D42" i="45"/>
  <c r="B36" i="45"/>
  <c r="B42" i="45"/>
  <c r="A43" i="45" l="1"/>
  <c r="A35" i="45"/>
  <c r="B29" i="32"/>
  <c r="B28" i="32"/>
  <c r="B27" i="32"/>
  <c r="B26" i="32"/>
  <c r="B25" i="32"/>
  <c r="B5" i="32"/>
  <c r="A8" i="37"/>
  <c r="A6" i="29"/>
  <c r="A7" i="36"/>
  <c r="A6" i="35"/>
  <c r="D28" i="32"/>
  <c r="E28" i="32"/>
  <c r="D5" i="32"/>
  <c r="B6" i="29"/>
  <c r="D7" i="36"/>
  <c r="B6" i="35"/>
  <c r="F29" i="32"/>
  <c r="D25" i="32"/>
  <c r="G25" i="32"/>
  <c r="F27" i="32"/>
  <c r="E26" i="32"/>
  <c r="D26" i="32"/>
  <c r="C8" i="37"/>
  <c r="D43" i="45"/>
  <c r="F5" i="32"/>
  <c r="E7" i="36"/>
  <c r="B35" i="45"/>
  <c r="C27" i="32"/>
  <c r="F26" i="32"/>
  <c r="D8" i="37"/>
  <c r="G5" i="32"/>
  <c r="B7" i="36"/>
  <c r="E29" i="32"/>
  <c r="F25" i="32"/>
  <c r="E8" i="37"/>
  <c r="B43" i="45"/>
  <c r="F28" i="32"/>
  <c r="C5" i="32"/>
  <c r="E5" i="32"/>
  <c r="D6" i="29"/>
  <c r="C7" i="36"/>
  <c r="E6" i="35"/>
  <c r="G29" i="32"/>
  <c r="E25" i="32"/>
  <c r="G27" i="32"/>
  <c r="G26" i="32"/>
  <c r="B8" i="37"/>
  <c r="G28" i="32"/>
  <c r="E6" i="29"/>
  <c r="C6" i="35"/>
  <c r="C29" i="32"/>
  <c r="C25" i="32"/>
  <c r="D27" i="32"/>
  <c r="C28" i="32"/>
  <c r="C6" i="29"/>
  <c r="D6" i="35"/>
  <c r="D29" i="32"/>
  <c r="E27" i="32"/>
  <c r="C26" i="32"/>
  <c r="A9" i="37" l="1"/>
  <c r="A34" i="45"/>
  <c r="A7" i="35"/>
  <c r="A8" i="36"/>
  <c r="A7" i="29"/>
  <c r="A44" i="45"/>
  <c r="C7" i="29"/>
  <c r="C7" i="35"/>
  <c r="C9" i="37"/>
  <c r="E8" i="36"/>
  <c r="D7" i="29"/>
  <c r="B44" i="45"/>
  <c r="D8" i="36"/>
  <c r="B34" i="45"/>
  <c r="E7" i="35"/>
  <c r="E9" i="37"/>
  <c r="B7" i="29"/>
  <c r="D7" i="35"/>
  <c r="B9" i="37"/>
  <c r="C8" i="36"/>
  <c r="B7" i="35"/>
  <c r="D9" i="37"/>
  <c r="E7" i="29"/>
  <c r="D44" i="45"/>
  <c r="B8" i="36"/>
  <c r="A9" i="36" l="1"/>
  <c r="A10" i="37"/>
  <c r="A45" i="45"/>
  <c r="A8" i="35"/>
  <c r="A8" i="29"/>
  <c r="A33" i="45"/>
  <c r="D45" i="45"/>
  <c r="E8" i="29"/>
  <c r="E9" i="36"/>
  <c r="D10" i="37"/>
  <c r="C8" i="35"/>
  <c r="B8" i="29"/>
  <c r="B9" i="36"/>
  <c r="C10" i="37"/>
  <c r="B8" i="35"/>
  <c r="C8" i="29"/>
  <c r="D9" i="36"/>
  <c r="E10" i="37"/>
  <c r="E8" i="35"/>
  <c r="B33" i="45"/>
  <c r="B45" i="45"/>
  <c r="D8" i="29"/>
  <c r="C9" i="36"/>
  <c r="B10" i="37"/>
  <c r="D8" i="35"/>
  <c r="A32" i="45" l="1"/>
  <c r="A9" i="35"/>
  <c r="A11" i="37"/>
  <c r="A10" i="36"/>
  <c r="A9" i="29"/>
  <c r="A46" i="45"/>
  <c r="E9" i="29"/>
  <c r="D11" i="37"/>
  <c r="C10" i="36"/>
  <c r="E9" i="35"/>
  <c r="B46" i="45"/>
  <c r="B9" i="29"/>
  <c r="E10" i="36"/>
  <c r="B9" i="35"/>
  <c r="D9" i="29"/>
  <c r="E11" i="37"/>
  <c r="D10" i="36"/>
  <c r="D9" i="35"/>
  <c r="B32" i="45"/>
  <c r="C9" i="29"/>
  <c r="B11" i="37"/>
  <c r="B10" i="36"/>
  <c r="C9" i="35"/>
  <c r="C11" i="37"/>
  <c r="D46" i="45"/>
  <c r="A47" i="45" l="1"/>
  <c r="A10" i="35"/>
  <c r="A11" i="36"/>
  <c r="A12" i="37"/>
  <c r="A10" i="29"/>
  <c r="A31" i="45"/>
  <c r="C11" i="36"/>
  <c r="D12" i="37"/>
  <c r="B10" i="29"/>
  <c r="C10" i="35"/>
  <c r="B31" i="45"/>
  <c r="E11" i="36"/>
  <c r="D47" i="45"/>
  <c r="E12" i="37"/>
  <c r="C10" i="29"/>
  <c r="D11" i="36"/>
  <c r="B47" i="45"/>
  <c r="B12" i="37"/>
  <c r="E10" i="29"/>
  <c r="D10" i="35"/>
  <c r="B10" i="35"/>
  <c r="B11" i="36"/>
  <c r="C12" i="37"/>
  <c r="D10" i="29"/>
  <c r="E10" i="35"/>
  <c r="A30" i="45" l="1"/>
  <c r="A11" i="35"/>
  <c r="A11" i="29"/>
  <c r="A13" i="37"/>
  <c r="A48" i="45"/>
  <c r="A12" i="36"/>
  <c r="A6" i="32"/>
  <c r="B48" i="45"/>
  <c r="D11" i="35"/>
  <c r="B13" i="37"/>
  <c r="C11" i="29"/>
  <c r="C12" i="36"/>
  <c r="D48" i="45"/>
  <c r="E11" i="35"/>
  <c r="D13" i="37"/>
  <c r="E11" i="29"/>
  <c r="C11" i="35"/>
  <c r="C13" i="37"/>
  <c r="B11" i="29"/>
  <c r="B12" i="36"/>
  <c r="D12" i="36"/>
  <c r="B11" i="35"/>
  <c r="B30" i="45"/>
  <c r="E13" i="37"/>
  <c r="D11" i="29"/>
  <c r="E12" i="36"/>
  <c r="A13" i="36" l="1"/>
  <c r="A12" i="29"/>
  <c r="A14" i="37"/>
  <c r="A29" i="45"/>
  <c r="A12" i="35"/>
  <c r="A49" i="45"/>
  <c r="A7" i="32"/>
  <c r="B6" i="32"/>
  <c r="B12" i="35"/>
  <c r="E6" i="32"/>
  <c r="D13" i="36"/>
  <c r="B14" i="37"/>
  <c r="D12" i="29"/>
  <c r="D12" i="35"/>
  <c r="G6" i="32"/>
  <c r="C13" i="36"/>
  <c r="E12" i="29"/>
  <c r="E12" i="35"/>
  <c r="D6" i="32"/>
  <c r="C6" i="32"/>
  <c r="E13" i="36"/>
  <c r="C14" i="37"/>
  <c r="D49" i="45"/>
  <c r="C12" i="29"/>
  <c r="E14" i="37"/>
  <c r="C12" i="35"/>
  <c r="F6" i="32"/>
  <c r="B13" i="36"/>
  <c r="D14" i="37"/>
  <c r="B29" i="45"/>
  <c r="B12" i="29"/>
  <c r="B49" i="45"/>
  <c r="A13" i="29" l="1"/>
  <c r="A28" i="45"/>
  <c r="A50" i="45"/>
  <c r="A15" i="37"/>
  <c r="A14" i="36"/>
  <c r="A13" i="35"/>
  <c r="A8" i="32"/>
  <c r="B7" i="32"/>
  <c r="C13" i="29"/>
  <c r="B15" i="37"/>
  <c r="D14" i="36"/>
  <c r="E13" i="35"/>
  <c r="E7" i="32"/>
  <c r="D13" i="29"/>
  <c r="D15" i="37"/>
  <c r="C14" i="36"/>
  <c r="D50" i="45"/>
  <c r="E13" i="29"/>
  <c r="E15" i="37"/>
  <c r="B14" i="36"/>
  <c r="B50" i="45"/>
  <c r="C13" i="35"/>
  <c r="F7" i="32"/>
  <c r="B13" i="35"/>
  <c r="B13" i="29"/>
  <c r="B28" i="45"/>
  <c r="C15" i="37"/>
  <c r="E14" i="36"/>
  <c r="D13" i="35"/>
  <c r="C7" i="32"/>
  <c r="G7" i="32"/>
  <c r="D7" i="32"/>
  <c r="A14" i="35" l="1"/>
  <c r="A51" i="45"/>
  <c r="A15" i="36"/>
  <c r="A16" i="37"/>
  <c r="A27" i="45"/>
  <c r="A14" i="29"/>
  <c r="A9" i="32"/>
  <c r="B8" i="32"/>
  <c r="B14" i="35"/>
  <c r="B16" i="37"/>
  <c r="B14" i="29"/>
  <c r="E8" i="32"/>
  <c r="E15" i="36"/>
  <c r="C14" i="35"/>
  <c r="C16" i="37"/>
  <c r="D14" i="29"/>
  <c r="D51" i="45"/>
  <c r="C15" i="36"/>
  <c r="D14" i="35"/>
  <c r="D16" i="37"/>
  <c r="C14" i="29"/>
  <c r="B51" i="45"/>
  <c r="D8" i="32"/>
  <c r="G8" i="32"/>
  <c r="D15" i="36"/>
  <c r="E14" i="35"/>
  <c r="E16" i="37"/>
  <c r="E14" i="29"/>
  <c r="B27" i="45"/>
  <c r="F8" i="32"/>
  <c r="B15" i="36"/>
  <c r="C8" i="32"/>
  <c r="A16" i="36" l="1"/>
  <c r="A26" i="45"/>
  <c r="A52" i="45"/>
  <c r="A15" i="29"/>
  <c r="A17" i="37"/>
  <c r="A15" i="35"/>
  <c r="A10" i="32"/>
  <c r="B9" i="32"/>
  <c r="D16" i="36"/>
  <c r="E15" i="29"/>
  <c r="C9" i="32"/>
  <c r="B17" i="37"/>
  <c r="B52" i="45"/>
  <c r="C15" i="35"/>
  <c r="C16" i="36"/>
  <c r="B26" i="45"/>
  <c r="C15" i="29"/>
  <c r="F9" i="32"/>
  <c r="D17" i="37"/>
  <c r="B16" i="36"/>
  <c r="B15" i="29"/>
  <c r="D9" i="32"/>
  <c r="G9" i="32"/>
  <c r="C17" i="37"/>
  <c r="B15" i="35"/>
  <c r="D15" i="35"/>
  <c r="E15" i="35"/>
  <c r="E16" i="36"/>
  <c r="D15" i="29"/>
  <c r="E9" i="32"/>
  <c r="E17" i="37"/>
  <c r="D52" i="45"/>
  <c r="A16" i="35" l="1"/>
  <c r="A53" i="45"/>
  <c r="A18" i="37"/>
  <c r="A16" i="29"/>
  <c r="A25" i="45"/>
  <c r="A17" i="36"/>
  <c r="A11" i="32"/>
  <c r="B10" i="32"/>
  <c r="E16" i="35"/>
  <c r="B16" i="29"/>
  <c r="B53" i="45"/>
  <c r="E10" i="32"/>
  <c r="D18" i="37"/>
  <c r="E17" i="36"/>
  <c r="B16" i="35"/>
  <c r="D16" i="29"/>
  <c r="D53" i="45"/>
  <c r="C17" i="36"/>
  <c r="C16" i="35"/>
  <c r="C16" i="29"/>
  <c r="B25" i="45"/>
  <c r="D10" i="32"/>
  <c r="E18" i="37"/>
  <c r="B17" i="36"/>
  <c r="D17" i="36"/>
  <c r="B18" i="37"/>
  <c r="D16" i="35"/>
  <c r="E16" i="29"/>
  <c r="C10" i="32"/>
  <c r="F10" i="32"/>
  <c r="C18" i="37"/>
  <c r="G10" i="32"/>
  <c r="A18" i="36" l="1"/>
  <c r="A19" i="37"/>
  <c r="A24" i="45"/>
  <c r="A54" i="45"/>
  <c r="A17" i="35"/>
  <c r="A12" i="32"/>
  <c r="B11" i="32"/>
  <c r="E18" i="36"/>
  <c r="D54" i="45"/>
  <c r="D11" i="32"/>
  <c r="B19" i="37"/>
  <c r="D17" i="35"/>
  <c r="B18" i="36"/>
  <c r="E11" i="32"/>
  <c r="C11" i="32"/>
  <c r="E19" i="37"/>
  <c r="D18" i="36"/>
  <c r="F11" i="32"/>
  <c r="C19" i="37"/>
  <c r="B17" i="35"/>
  <c r="C18" i="36"/>
  <c r="B54" i="45"/>
  <c r="G11" i="32"/>
  <c r="D19" i="37"/>
  <c r="B24" i="45"/>
  <c r="C17" i="35"/>
  <c r="E17" i="35"/>
  <c r="A18" i="35" l="1"/>
  <c r="A23" i="45"/>
  <c r="A20" i="37"/>
  <c r="A55" i="45"/>
  <c r="A19" i="36"/>
  <c r="A13" i="32"/>
  <c r="B12" i="32"/>
  <c r="C18" i="35"/>
  <c r="D55" i="45"/>
  <c r="C12" i="32"/>
  <c r="B23" i="45"/>
  <c r="D19" i="36"/>
  <c r="E20" i="37"/>
  <c r="E18" i="35"/>
  <c r="E12" i="32"/>
  <c r="F12" i="32"/>
  <c r="C19" i="36"/>
  <c r="D18" i="35"/>
  <c r="D12" i="32"/>
  <c r="E19" i="36"/>
  <c r="B18" i="35"/>
  <c r="B55" i="45"/>
  <c r="G12" i="32"/>
  <c r="B19" i="36"/>
  <c r="C20" i="37"/>
  <c r="D20" i="37"/>
  <c r="B20" i="37"/>
  <c r="A21" i="37" l="1"/>
  <c r="A20" i="36"/>
  <c r="A22" i="45"/>
  <c r="A56" i="45"/>
  <c r="A19" i="35"/>
  <c r="A14" i="32"/>
  <c r="B13" i="32"/>
  <c r="D21" i="37"/>
  <c r="B56" i="45"/>
  <c r="E13" i="32"/>
  <c r="D20" i="36"/>
  <c r="B19" i="35"/>
  <c r="B21" i="37"/>
  <c r="D13" i="32"/>
  <c r="C13" i="32"/>
  <c r="E20" i="36"/>
  <c r="C19" i="35"/>
  <c r="E21" i="37"/>
  <c r="F13" i="32"/>
  <c r="B20" i="36"/>
  <c r="D19" i="35"/>
  <c r="C21" i="37"/>
  <c r="D56" i="45"/>
  <c r="G13" i="32"/>
  <c r="C20" i="36"/>
  <c r="B22" i="45"/>
  <c r="E19" i="35"/>
  <c r="A20" i="35" l="1"/>
  <c r="A21" i="45"/>
  <c r="A21" i="36"/>
  <c r="A57" i="45"/>
  <c r="A22" i="37"/>
  <c r="A15" i="32"/>
  <c r="B14" i="32"/>
  <c r="A17" i="29"/>
  <c r="B20" i="35"/>
  <c r="D57" i="45"/>
  <c r="D14" i="32"/>
  <c r="D22" i="37"/>
  <c r="B21" i="36"/>
  <c r="C17" i="29"/>
  <c r="E14" i="32"/>
  <c r="C22" i="37"/>
  <c r="E17" i="29"/>
  <c r="C21" i="36"/>
  <c r="B17" i="29"/>
  <c r="E20" i="35"/>
  <c r="B57" i="45"/>
  <c r="E21" i="36"/>
  <c r="C20" i="35"/>
  <c r="C14" i="32"/>
  <c r="F14" i="32"/>
  <c r="E22" i="37"/>
  <c r="D20" i="35"/>
  <c r="G14" i="32"/>
  <c r="B21" i="45"/>
  <c r="B22" i="37"/>
  <c r="D21" i="36"/>
  <c r="D17" i="29"/>
  <c r="A22" i="36" l="1"/>
  <c r="A23" i="37"/>
  <c r="A20" i="45"/>
  <c r="A58" i="45"/>
  <c r="A21" i="35"/>
  <c r="A16" i="32"/>
  <c r="B15" i="32"/>
  <c r="A18" i="29"/>
  <c r="C22" i="36"/>
  <c r="B58" i="45"/>
  <c r="G15" i="32"/>
  <c r="D18" i="29"/>
  <c r="E23" i="37"/>
  <c r="B20" i="45"/>
  <c r="C21" i="35"/>
  <c r="B18" i="29"/>
  <c r="B23" i="37"/>
  <c r="E18" i="29"/>
  <c r="E22" i="36"/>
  <c r="D58" i="45"/>
  <c r="C15" i="32"/>
  <c r="B21" i="35"/>
  <c r="C23" i="37"/>
  <c r="B22" i="36"/>
  <c r="D15" i="32"/>
  <c r="E15" i="32"/>
  <c r="D21" i="35"/>
  <c r="D22" i="36"/>
  <c r="F15" i="32"/>
  <c r="C18" i="29"/>
  <c r="D23" i="37"/>
  <c r="E21" i="35"/>
  <c r="A22" i="35" l="1"/>
  <c r="A19" i="45"/>
  <c r="A24" i="37"/>
  <c r="A59" i="45"/>
  <c r="A23" i="36"/>
  <c r="A17" i="32"/>
  <c r="B16" i="32"/>
  <c r="A19" i="29"/>
  <c r="C22" i="35"/>
  <c r="B59" i="45"/>
  <c r="E16" i="32"/>
  <c r="E23" i="36"/>
  <c r="D19" i="29"/>
  <c r="C24" i="37"/>
  <c r="B19" i="45"/>
  <c r="E19" i="29"/>
  <c r="C19" i="29"/>
  <c r="D22" i="35"/>
  <c r="D59" i="45"/>
  <c r="F16" i="32"/>
  <c r="D23" i="36"/>
  <c r="B24" i="37"/>
  <c r="B22" i="35"/>
  <c r="D16" i="32"/>
  <c r="G16" i="32"/>
  <c r="B23" i="36"/>
  <c r="D24" i="37"/>
  <c r="E22" i="35"/>
  <c r="C16" i="32"/>
  <c r="C23" i="36"/>
  <c r="B19" i="29"/>
  <c r="E24" i="37"/>
  <c r="A25" i="37" l="1"/>
  <c r="A24" i="36"/>
  <c r="A18" i="45"/>
  <c r="A60" i="45"/>
  <c r="A23" i="35"/>
  <c r="A18" i="32"/>
  <c r="B17" i="32"/>
  <c r="A20" i="29"/>
  <c r="C25" i="37"/>
  <c r="B60" i="45"/>
  <c r="D17" i="32"/>
  <c r="C24" i="36"/>
  <c r="B20" i="29"/>
  <c r="B18" i="45"/>
  <c r="E23" i="35"/>
  <c r="C20" i="29"/>
  <c r="D20" i="29"/>
  <c r="B23" i="35"/>
  <c r="B25" i="37"/>
  <c r="D60" i="45"/>
  <c r="F17" i="32"/>
  <c r="D24" i="36"/>
  <c r="C23" i="35"/>
  <c r="G17" i="32"/>
  <c r="D23" i="35"/>
  <c r="D25" i="37"/>
  <c r="E17" i="32"/>
  <c r="B24" i="36"/>
  <c r="E25" i="37"/>
  <c r="C17" i="32"/>
  <c r="E24" i="36"/>
  <c r="E20" i="29"/>
  <c r="A24" i="35" l="1"/>
  <c r="A17" i="45"/>
  <c r="A25" i="36"/>
  <c r="A61" i="45"/>
  <c r="A26" i="37"/>
  <c r="A19" i="32"/>
  <c r="B18" i="32"/>
  <c r="A21" i="29"/>
  <c r="E24" i="35"/>
  <c r="B61" i="45"/>
  <c r="E18" i="32"/>
  <c r="E21" i="29"/>
  <c r="C26" i="37"/>
  <c r="B25" i="36"/>
  <c r="D21" i="29"/>
  <c r="D26" i="37"/>
  <c r="B21" i="29"/>
  <c r="B26" i="37"/>
  <c r="B24" i="35"/>
  <c r="D61" i="45"/>
  <c r="C18" i="32"/>
  <c r="E25" i="36"/>
  <c r="C25" i="36"/>
  <c r="C24" i="35"/>
  <c r="D18" i="32"/>
  <c r="F18" i="32"/>
  <c r="E26" i="37"/>
  <c r="D24" i="35"/>
  <c r="G18" i="32"/>
  <c r="B17" i="45"/>
  <c r="C21" i="29"/>
  <c r="D25" i="36"/>
  <c r="A26" i="36" l="1"/>
  <c r="A27" i="37"/>
  <c r="A16" i="45"/>
  <c r="A62" i="45"/>
  <c r="A25" i="35"/>
  <c r="A20" i="32"/>
  <c r="B19" i="32"/>
  <c r="A22" i="29"/>
  <c r="C26" i="36"/>
  <c r="B62" i="45"/>
  <c r="C19" i="32"/>
  <c r="D22" i="29"/>
  <c r="D27" i="37"/>
  <c r="B16" i="45"/>
  <c r="D25" i="35"/>
  <c r="B22" i="29"/>
  <c r="B25" i="35"/>
  <c r="C22" i="29"/>
  <c r="B26" i="36"/>
  <c r="D62" i="45"/>
  <c r="E19" i="32"/>
  <c r="B27" i="37"/>
  <c r="E26" i="36"/>
  <c r="F19" i="32"/>
  <c r="D19" i="32"/>
  <c r="E25" i="35"/>
  <c r="D26" i="36"/>
  <c r="G19" i="32"/>
  <c r="E22" i="29"/>
  <c r="E27" i="37"/>
  <c r="C25" i="35"/>
  <c r="C27" i="37"/>
  <c r="A26" i="35" l="1"/>
  <c r="A15" i="45"/>
  <c r="A28" i="37"/>
  <c r="A63" i="45"/>
  <c r="A27" i="36"/>
  <c r="A21" i="32"/>
  <c r="B20" i="32"/>
  <c r="A23" i="29"/>
  <c r="C26" i="35"/>
  <c r="D63" i="45"/>
  <c r="G20" i="32"/>
  <c r="D23" i="29"/>
  <c r="E27" i="36"/>
  <c r="E28" i="37"/>
  <c r="C23" i="29"/>
  <c r="D27" i="36"/>
  <c r="E23" i="29"/>
  <c r="B27" i="36"/>
  <c r="D26" i="35"/>
  <c r="B63" i="45"/>
  <c r="D20" i="32"/>
  <c r="B28" i="37"/>
  <c r="C28" i="37"/>
  <c r="B26" i="35"/>
  <c r="C20" i="32"/>
  <c r="F20" i="32"/>
  <c r="C27" i="36"/>
  <c r="E26" i="35"/>
  <c r="E20" i="32"/>
  <c r="B23" i="29"/>
  <c r="B15" i="45"/>
  <c r="D28" i="37"/>
  <c r="A29" i="37" l="1"/>
  <c r="A28" i="36"/>
  <c r="A14" i="45"/>
  <c r="A64" i="45"/>
  <c r="A27" i="35"/>
  <c r="A22" i="32"/>
  <c r="B21" i="32"/>
  <c r="A24" i="29"/>
  <c r="B14" i="45"/>
  <c r="E27" i="35"/>
  <c r="E29" i="37"/>
  <c r="F21" i="32"/>
  <c r="C24" i="29"/>
  <c r="B64" i="45"/>
  <c r="D28" i="36"/>
  <c r="D64" i="45"/>
  <c r="C28" i="36"/>
  <c r="C27" i="35"/>
  <c r="B29" i="37"/>
  <c r="D21" i="32"/>
  <c r="G21" i="32"/>
  <c r="E24" i="29"/>
  <c r="E28" i="36"/>
  <c r="D27" i="35"/>
  <c r="D29" i="37"/>
  <c r="C21" i="32"/>
  <c r="D24" i="29"/>
  <c r="B27" i="35"/>
  <c r="C29" i="37"/>
  <c r="E21" i="32"/>
  <c r="B24" i="29"/>
  <c r="B28" i="36"/>
  <c r="A29" i="36" l="1"/>
  <c r="A65" i="45"/>
  <c r="A30" i="37"/>
  <c r="A28" i="35"/>
  <c r="A13" i="45"/>
  <c r="A23" i="32"/>
  <c r="B22" i="32"/>
  <c r="A25" i="29"/>
  <c r="C29" i="36"/>
  <c r="E28" i="35"/>
  <c r="B65" i="45"/>
  <c r="C30" i="37"/>
  <c r="E25" i="29"/>
  <c r="D22" i="32"/>
  <c r="F22" i="32"/>
  <c r="B13" i="45"/>
  <c r="D29" i="36"/>
  <c r="C28" i="35"/>
  <c r="D65" i="45"/>
  <c r="B30" i="37"/>
  <c r="B25" i="29"/>
  <c r="G22" i="32"/>
  <c r="D30" i="37"/>
  <c r="B29" i="36"/>
  <c r="D25" i="29"/>
  <c r="E29" i="36"/>
  <c r="B28" i="35"/>
  <c r="E30" i="37"/>
  <c r="C25" i="29"/>
  <c r="C22" i="32"/>
  <c r="D28" i="35"/>
  <c r="E22" i="32"/>
  <c r="A31" i="37" l="1"/>
  <c r="A12" i="45"/>
  <c r="A66" i="45"/>
  <c r="A29" i="35"/>
  <c r="A30" i="36"/>
  <c r="A24" i="32"/>
  <c r="B24" i="32" s="1"/>
  <c r="B23" i="32"/>
  <c r="A26" i="29"/>
  <c r="B31" i="37"/>
  <c r="F23" i="32"/>
  <c r="D29" i="35"/>
  <c r="B30" i="36"/>
  <c r="D24" i="32"/>
  <c r="B26" i="29"/>
  <c r="B12" i="45"/>
  <c r="C24" i="32"/>
  <c r="C30" i="36"/>
  <c r="C26" i="29"/>
  <c r="D31" i="37"/>
  <c r="E23" i="32"/>
  <c r="G23" i="32"/>
  <c r="B29" i="35"/>
  <c r="D30" i="36"/>
  <c r="D26" i="29"/>
  <c r="G24" i="32"/>
  <c r="E31" i="37"/>
  <c r="C23" i="32"/>
  <c r="D66" i="45"/>
  <c r="E29" i="35"/>
  <c r="F24" i="32"/>
  <c r="E26" i="29"/>
  <c r="C31" i="37"/>
  <c r="D23" i="32"/>
  <c r="B66" i="45"/>
  <c r="C29" i="35"/>
  <c r="E30" i="36"/>
  <c r="E24" i="32"/>
  <c r="A31" i="36" l="1"/>
  <c r="A11" i="45"/>
  <c r="A30" i="35"/>
  <c r="A67" i="45"/>
  <c r="A32" i="37"/>
  <c r="A27" i="29"/>
  <c r="E31" i="36"/>
  <c r="B11" i="45"/>
  <c r="E32" i="37"/>
  <c r="E30" i="35"/>
  <c r="B27" i="29"/>
  <c r="C27" i="29"/>
  <c r="D31" i="36"/>
  <c r="C32" i="37"/>
  <c r="B30" i="35"/>
  <c r="D27" i="29"/>
  <c r="D32" i="37"/>
  <c r="C30" i="35"/>
  <c r="E27" i="29"/>
  <c r="C31" i="36"/>
  <c r="D67" i="45"/>
  <c r="B31" i="36"/>
  <c r="B67" i="45"/>
  <c r="B32" i="37"/>
  <c r="D30" i="35"/>
  <c r="A31" i="35" l="1"/>
  <c r="A33" i="37"/>
  <c r="A10" i="45"/>
  <c r="A68" i="45"/>
  <c r="A32" i="36"/>
  <c r="A28" i="29"/>
  <c r="D31" i="35"/>
  <c r="B28" i="29"/>
  <c r="E33" i="37"/>
  <c r="D32" i="36"/>
  <c r="D28" i="29"/>
  <c r="C33" i="37"/>
  <c r="E31" i="35"/>
  <c r="B33" i="37"/>
  <c r="E32" i="36"/>
  <c r="B10" i="45"/>
  <c r="B31" i="35"/>
  <c r="B68" i="45"/>
  <c r="C28" i="29"/>
  <c r="B32" i="36"/>
  <c r="C31" i="35"/>
  <c r="D68" i="45"/>
  <c r="E28" i="29"/>
  <c r="D33" i="37"/>
  <c r="C32" i="36"/>
  <c r="A33" i="36" l="1"/>
  <c r="A9" i="45"/>
  <c r="A34" i="37"/>
  <c r="A69" i="45"/>
  <c r="A32" i="35"/>
  <c r="A29" i="29"/>
  <c r="D33" i="36"/>
  <c r="D29" i="29"/>
  <c r="B32" i="35"/>
  <c r="B34" i="37"/>
  <c r="C34" i="37"/>
  <c r="B29" i="29"/>
  <c r="D32" i="35"/>
  <c r="E33" i="36"/>
  <c r="C29" i="29"/>
  <c r="C32" i="35"/>
  <c r="B69" i="45"/>
  <c r="B9" i="45"/>
  <c r="E34" i="37"/>
  <c r="B33" i="36"/>
  <c r="D34" i="37"/>
  <c r="C33" i="36"/>
  <c r="D69" i="45"/>
  <c r="E29" i="29"/>
  <c r="E32" i="35"/>
  <c r="A35" i="37" l="1"/>
  <c r="A33" i="35"/>
  <c r="A8" i="45"/>
  <c r="A70" i="45"/>
  <c r="A34" i="36"/>
  <c r="A30" i="29"/>
  <c r="C35" i="37"/>
  <c r="B30" i="29"/>
  <c r="E33" i="35"/>
  <c r="E34" i="36"/>
  <c r="B33" i="35"/>
  <c r="B34" i="36"/>
  <c r="C33" i="35"/>
  <c r="B35" i="37"/>
  <c r="D30" i="29"/>
  <c r="B8" i="45"/>
  <c r="D35" i="37"/>
  <c r="B70" i="45"/>
  <c r="C30" i="29"/>
  <c r="D34" i="36"/>
  <c r="E35" i="37"/>
  <c r="D70" i="45"/>
  <c r="E30" i="29"/>
  <c r="D33" i="35"/>
  <c r="C34" i="36"/>
  <c r="A35" i="36" l="1"/>
  <c r="A7" i="45"/>
  <c r="A34" i="35"/>
  <c r="A71" i="45"/>
  <c r="A36" i="37"/>
  <c r="A31" i="29"/>
  <c r="B36" i="37"/>
  <c r="D71" i="45"/>
  <c r="E31" i="29"/>
  <c r="D34" i="35"/>
  <c r="E35" i="36"/>
  <c r="B31" i="29"/>
  <c r="E34" i="35"/>
  <c r="D35" i="36"/>
  <c r="B34" i="35"/>
  <c r="C36" i="37"/>
  <c r="C31" i="29"/>
  <c r="B35" i="36"/>
  <c r="B7" i="45"/>
  <c r="E36" i="37"/>
  <c r="C35" i="36"/>
  <c r="D36" i="37"/>
  <c r="B71" i="45"/>
  <c r="D31" i="29"/>
  <c r="C34" i="35"/>
  <c r="A36" i="36" l="1"/>
  <c r="A35" i="35"/>
  <c r="A72" i="45"/>
  <c r="A37" i="37"/>
  <c r="A6" i="45"/>
  <c r="A32" i="29"/>
  <c r="B6" i="45"/>
  <c r="E37" i="37"/>
  <c r="E32" i="29"/>
  <c r="E35" i="35"/>
  <c r="C36" i="36"/>
  <c r="B35" i="35"/>
  <c r="D36" i="36"/>
  <c r="B32" i="29"/>
  <c r="E36" i="36"/>
  <c r="C37" i="37"/>
  <c r="D32" i="29"/>
  <c r="B36" i="36"/>
  <c r="D72" i="45"/>
  <c r="B37" i="37"/>
  <c r="C35" i="35"/>
  <c r="B72" i="45"/>
  <c r="D37" i="37"/>
  <c r="C32" i="29"/>
  <c r="D35" i="35"/>
  <c r="A37" i="36" l="1"/>
  <c r="A36" i="35"/>
  <c r="A38" i="37"/>
  <c r="A5" i="45"/>
  <c r="A73" i="45"/>
  <c r="A33" i="29"/>
  <c r="D38" i="37"/>
  <c r="D37" i="36"/>
  <c r="B33" i="29"/>
  <c r="B5" i="45"/>
  <c r="D36" i="35"/>
  <c r="C33" i="29"/>
  <c r="D73" i="45"/>
  <c r="D33" i="29"/>
  <c r="E36" i="35"/>
  <c r="E33" i="29"/>
  <c r="C38" i="37"/>
  <c r="B37" i="36"/>
  <c r="B36" i="35"/>
  <c r="B73" i="45"/>
  <c r="B38" i="37"/>
  <c r="E37" i="36"/>
  <c r="C36" i="35"/>
  <c r="E38" i="37"/>
  <c r="C37" i="36"/>
  <c r="A74" i="45" l="1"/>
  <c r="A37" i="35"/>
  <c r="A4" i="45"/>
  <c r="A38" i="36"/>
  <c r="A39" i="37"/>
  <c r="A34" i="29"/>
  <c r="B4" i="45"/>
  <c r="B38" i="36"/>
  <c r="C37" i="35"/>
  <c r="B39" i="37"/>
  <c r="C34" i="29"/>
  <c r="D37" i="35"/>
  <c r="E39" i="37"/>
  <c r="C38" i="36"/>
  <c r="E37" i="35"/>
  <c r="D38" i="36"/>
  <c r="E34" i="29"/>
  <c r="D39" i="37"/>
  <c r="D74" i="45"/>
  <c r="B34" i="29"/>
  <c r="B74" i="45"/>
  <c r="E38" i="36"/>
  <c r="B37" i="35"/>
  <c r="C39" i="37"/>
  <c r="D34" i="29"/>
  <c r="A40" i="37" l="1"/>
  <c r="A38" i="35"/>
  <c r="A39" i="36"/>
  <c r="A75" i="45"/>
  <c r="A35" i="29"/>
  <c r="D39" i="36"/>
  <c r="E35" i="29"/>
  <c r="E40" i="37"/>
  <c r="C38" i="35"/>
  <c r="D38" i="35"/>
  <c r="C40" i="37"/>
  <c r="E38" i="35"/>
  <c r="C39" i="36"/>
  <c r="B35" i="29"/>
  <c r="B40" i="37"/>
  <c r="D35" i="29"/>
  <c r="B38" i="35"/>
  <c r="B39" i="36"/>
  <c r="B75" i="45"/>
  <c r="E39" i="36"/>
  <c r="C35" i="29"/>
  <c r="D40" i="37"/>
  <c r="D75" i="45"/>
  <c r="A39" i="35" l="1"/>
  <c r="A76" i="45"/>
  <c r="A41" i="37"/>
  <c r="A40" i="36"/>
  <c r="A36" i="29"/>
  <c r="E39" i="35"/>
  <c r="E40" i="36"/>
  <c r="C36" i="29"/>
  <c r="D41" i="37"/>
  <c r="B76" i="45"/>
  <c r="B41" i="37"/>
  <c r="D36" i="29"/>
  <c r="C39" i="35"/>
  <c r="C40" i="36"/>
  <c r="E36" i="29"/>
  <c r="D40" i="36"/>
  <c r="E41" i="37"/>
  <c r="D39" i="35"/>
  <c r="B39" i="35"/>
  <c r="B40" i="36"/>
  <c r="B36" i="29"/>
  <c r="C41" i="37"/>
  <c r="A42" i="37" l="1"/>
  <c r="A77" i="45"/>
  <c r="A41" i="36"/>
  <c r="A40" i="35"/>
  <c r="A37" i="29"/>
  <c r="D42" i="37"/>
  <c r="D40" i="35"/>
  <c r="C37" i="29"/>
  <c r="B41" i="36"/>
  <c r="B77" i="45"/>
  <c r="B37" i="29"/>
  <c r="D77" i="45"/>
  <c r="D37" i="29"/>
  <c r="E42" i="37"/>
  <c r="E40" i="35"/>
  <c r="C41" i="36"/>
  <c r="E37" i="29"/>
  <c r="C42" i="37"/>
  <c r="B40" i="35"/>
  <c r="D41" i="36"/>
  <c r="E41" i="36"/>
  <c r="B42" i="37"/>
  <c r="C40" i="35"/>
  <c r="A42" i="36" l="1"/>
  <c r="A78" i="45"/>
  <c r="A41" i="35"/>
  <c r="A43" i="37"/>
  <c r="A38" i="29"/>
  <c r="D42" i="36"/>
  <c r="C43" i="37"/>
  <c r="E38" i="29"/>
  <c r="B41" i="35"/>
  <c r="D38" i="29"/>
  <c r="E41" i="35"/>
  <c r="D78" i="45"/>
  <c r="C42" i="36"/>
  <c r="B43" i="37"/>
  <c r="B78" i="45"/>
  <c r="D43" i="37"/>
  <c r="C41" i="35"/>
  <c r="E42" i="36"/>
  <c r="C38" i="29"/>
  <c r="B42" i="36"/>
  <c r="E43" i="37"/>
  <c r="B38" i="29"/>
  <c r="D41" i="35"/>
  <c r="A42" i="35" l="1"/>
  <c r="A79" i="45"/>
  <c r="A44" i="37"/>
  <c r="A43" i="36"/>
  <c r="A39" i="29"/>
  <c r="E42" i="35"/>
  <c r="B43" i="36"/>
  <c r="B44" i="37"/>
  <c r="B39" i="29"/>
  <c r="D39" i="29"/>
  <c r="B79" i="45"/>
  <c r="C44" i="37"/>
  <c r="C42" i="35"/>
  <c r="C43" i="36"/>
  <c r="D79" i="45"/>
  <c r="D44" i="37"/>
  <c r="E43" i="36"/>
  <c r="C39" i="29"/>
  <c r="E39" i="29"/>
  <c r="D42" i="35"/>
  <c r="E44" i="37"/>
  <c r="B42" i="35"/>
  <c r="D43" i="36"/>
  <c r="A45" i="37" l="1"/>
  <c r="A80" i="45"/>
  <c r="A44" i="36"/>
  <c r="A43" i="35"/>
  <c r="A40" i="29"/>
  <c r="E45" i="37"/>
  <c r="E43" i="35"/>
  <c r="B40" i="29"/>
  <c r="C44" i="36"/>
  <c r="D80" i="45"/>
  <c r="D44" i="36"/>
  <c r="E40" i="29"/>
  <c r="D45" i="37"/>
  <c r="C43" i="35"/>
  <c r="C40" i="29"/>
  <c r="B80" i="45"/>
  <c r="D40" i="29"/>
  <c r="B45" i="37"/>
  <c r="D43" i="35"/>
  <c r="B44" i="36"/>
  <c r="C45" i="37"/>
  <c r="B43" i="35"/>
  <c r="E44" i="36"/>
  <c r="A45" i="36" l="1"/>
  <c r="A81" i="45"/>
  <c r="A44" i="35"/>
  <c r="A46" i="37"/>
  <c r="A41" i="29"/>
  <c r="E45" i="36"/>
  <c r="D46" i="37"/>
  <c r="E41" i="29"/>
  <c r="E44" i="35"/>
  <c r="C46" i="37"/>
  <c r="B81" i="45"/>
  <c r="D41" i="29"/>
  <c r="D44" i="35"/>
  <c r="B45" i="36"/>
  <c r="B41" i="29"/>
  <c r="B44" i="35"/>
  <c r="C44" i="35"/>
  <c r="C45" i="36"/>
  <c r="E46" i="37"/>
  <c r="D81" i="45"/>
  <c r="D45" i="36"/>
  <c r="B46" i="37"/>
  <c r="C41" i="29"/>
  <c r="A45" i="35" l="1"/>
  <c r="A82" i="45"/>
  <c r="A47" i="37"/>
  <c r="A46" i="36"/>
  <c r="A42" i="29"/>
  <c r="D45" i="35"/>
  <c r="D46" i="36"/>
  <c r="B42" i="29"/>
  <c r="D47" i="37"/>
  <c r="C46" i="36"/>
  <c r="D42" i="29"/>
  <c r="B47" i="37"/>
  <c r="B82" i="45"/>
  <c r="C47" i="37"/>
  <c r="E47" i="37"/>
  <c r="B45" i="35"/>
  <c r="B46" i="36"/>
  <c r="E42" i="29"/>
  <c r="E45" i="35"/>
  <c r="C42" i="29"/>
  <c r="C45" i="35"/>
  <c r="E46" i="36"/>
  <c r="D82" i="45"/>
  <c r="A48" i="37" l="1"/>
  <c r="A83" i="45"/>
  <c r="A47" i="36"/>
  <c r="A46" i="35"/>
  <c r="A43" i="29"/>
  <c r="C43" i="29"/>
  <c r="B47" i="36"/>
  <c r="C48" i="37"/>
  <c r="E46" i="35"/>
  <c r="E43" i="29"/>
  <c r="E48" i="37"/>
  <c r="B46" i="35"/>
  <c r="B48" i="37"/>
  <c r="B83" i="45"/>
  <c r="D47" i="36"/>
  <c r="C46" i="35"/>
  <c r="B43" i="29"/>
  <c r="C47" i="36"/>
  <c r="D83" i="45"/>
  <c r="D43" i="29"/>
  <c r="E47" i="36"/>
  <c r="D48" i="37"/>
  <c r="D46" i="35"/>
  <c r="A84" i="45" l="1"/>
  <c r="A47" i="35"/>
  <c r="A49" i="37"/>
  <c r="A48" i="36"/>
  <c r="A44" i="29"/>
  <c r="E47" i="35"/>
  <c r="E48" i="36"/>
  <c r="E44" i="29"/>
  <c r="E49" i="37"/>
  <c r="B44" i="29"/>
  <c r="D84" i="45"/>
  <c r="B49" i="37"/>
  <c r="D49" i="37"/>
  <c r="B47" i="35"/>
  <c r="B48" i="36"/>
  <c r="C49" i="37"/>
  <c r="D44" i="29"/>
  <c r="C44" i="29"/>
  <c r="C47" i="35"/>
  <c r="C48" i="36"/>
  <c r="B84" i="45"/>
  <c r="D47" i="35"/>
  <c r="D48" i="36"/>
  <c r="A85" i="45" l="1"/>
  <c r="A50" i="37"/>
  <c r="A49" i="36"/>
  <c r="A48" i="35"/>
  <c r="A45" i="29"/>
  <c r="D50" i="37"/>
  <c r="C45" i="29"/>
  <c r="D49" i="36"/>
  <c r="E48" i="35"/>
  <c r="C48" i="35"/>
  <c r="E49" i="36"/>
  <c r="B48" i="35"/>
  <c r="E50" i="37"/>
  <c r="B85" i="45"/>
  <c r="E45" i="29"/>
  <c r="B49" i="36"/>
  <c r="D48" i="35"/>
  <c r="C50" i="37"/>
  <c r="D85" i="45"/>
  <c r="D45" i="29"/>
  <c r="C49" i="36"/>
  <c r="B50" i="37"/>
  <c r="B45" i="29"/>
  <c r="A49" i="35" l="1"/>
  <c r="A50" i="36"/>
  <c r="A86" i="45"/>
  <c r="A51" i="37"/>
  <c r="A46" i="29"/>
  <c r="B49" i="35"/>
  <c r="D51" i="37"/>
  <c r="E50" i="36"/>
  <c r="C46" i="29"/>
  <c r="C49" i="35"/>
  <c r="D50" i="36"/>
  <c r="D49" i="35"/>
  <c r="D46" i="29"/>
  <c r="B86" i="45"/>
  <c r="E51" i="37"/>
  <c r="E46" i="29"/>
  <c r="B50" i="36"/>
  <c r="C50" i="36"/>
  <c r="D86" i="45"/>
  <c r="C51" i="37"/>
  <c r="B46" i="29"/>
  <c r="E49" i="35"/>
  <c r="B51" i="37"/>
  <c r="A51" i="36" l="1"/>
  <c r="A52" i="37"/>
  <c r="A50" i="35"/>
  <c r="A87" i="45"/>
  <c r="A47" i="29"/>
  <c r="B50" i="35"/>
  <c r="C51" i="36"/>
  <c r="D52" i="37"/>
  <c r="B47" i="29"/>
  <c r="E51" i="36"/>
  <c r="D47" i="29"/>
  <c r="B51" i="36"/>
  <c r="C50" i="35"/>
  <c r="B52" i="37"/>
  <c r="E52" i="37"/>
  <c r="D50" i="35"/>
  <c r="B87" i="45"/>
  <c r="C47" i="29"/>
  <c r="E50" i="35"/>
  <c r="D87" i="45"/>
  <c r="D51" i="36"/>
  <c r="C52" i="37"/>
  <c r="E47" i="29"/>
  <c r="A53" i="37" l="1"/>
  <c r="A52" i="36"/>
  <c r="A88" i="45"/>
  <c r="A51" i="35"/>
  <c r="A48" i="29"/>
  <c r="D53" i="37"/>
  <c r="C51" i="35"/>
  <c r="C52" i="36"/>
  <c r="D48" i="29"/>
  <c r="C53" i="37"/>
  <c r="D52" i="36"/>
  <c r="E52" i="36"/>
  <c r="B88" i="45"/>
  <c r="D51" i="35"/>
  <c r="C48" i="29"/>
  <c r="E48" i="29"/>
  <c r="D88" i="45"/>
  <c r="E53" i="37"/>
  <c r="E51" i="35"/>
  <c r="B53" i="37"/>
  <c r="B51" i="35"/>
  <c r="B52" i="36"/>
  <c r="B48" i="29"/>
  <c r="A53" i="36" l="1"/>
  <c r="A52" i="35"/>
  <c r="A54" i="37"/>
  <c r="A89" i="45"/>
  <c r="A49" i="29"/>
  <c r="E53" i="36"/>
  <c r="B52" i="35"/>
  <c r="C49" i="29"/>
  <c r="E54" i="37"/>
  <c r="D89" i="45"/>
  <c r="E49" i="29"/>
  <c r="B89" i="45"/>
  <c r="D49" i="29"/>
  <c r="B53" i="36"/>
  <c r="C52" i="35"/>
  <c r="B54" i="37"/>
  <c r="D52" i="35"/>
  <c r="C53" i="36"/>
  <c r="D54" i="37"/>
  <c r="D53" i="36"/>
  <c r="E52" i="35"/>
  <c r="B49" i="29"/>
  <c r="C54" i="37"/>
  <c r="A53" i="35" l="1"/>
  <c r="A90" i="45"/>
  <c r="A54" i="36"/>
  <c r="A50" i="29"/>
  <c r="E53" i="35"/>
  <c r="B50" i="29"/>
  <c r="D90" i="45"/>
  <c r="E54" i="36"/>
  <c r="B90" i="45"/>
  <c r="D54" i="36"/>
  <c r="B54" i="36"/>
  <c r="B53" i="35"/>
  <c r="C50" i="29"/>
  <c r="C53" i="35"/>
  <c r="E50" i="29"/>
  <c r="D53" i="35"/>
  <c r="D50" i="29"/>
  <c r="C54" i="36"/>
  <c r="A55" i="36" l="1"/>
  <c r="A91" i="45"/>
  <c r="A54" i="35"/>
  <c r="A51" i="29"/>
  <c r="C55" i="36"/>
  <c r="B51" i="29"/>
  <c r="B91" i="45"/>
  <c r="E54" i="35"/>
  <c r="D51" i="29"/>
  <c r="B54" i="35"/>
  <c r="C54" i="35"/>
  <c r="E51" i="29"/>
  <c r="B55" i="36"/>
  <c r="D91" i="45"/>
  <c r="C51" i="29"/>
  <c r="E55" i="36"/>
  <c r="D55" i="36"/>
  <c r="D54" i="35"/>
  <c r="A55" i="35" l="1"/>
  <c r="A92" i="45"/>
  <c r="A56" i="36"/>
  <c r="A52" i="29"/>
  <c r="B55" i="35"/>
  <c r="B52" i="29"/>
  <c r="D56" i="36"/>
  <c r="B92" i="45"/>
  <c r="D55" i="35"/>
  <c r="C52" i="29"/>
  <c r="D92" i="45"/>
  <c r="E56" i="36"/>
  <c r="E55" i="35"/>
  <c r="E52" i="29"/>
  <c r="C56" i="36"/>
  <c r="C55" i="35"/>
  <c r="D52" i="29"/>
  <c r="B56" i="36"/>
  <c r="A57" i="36" l="1"/>
  <c r="A93" i="45"/>
  <c r="A56" i="35"/>
  <c r="A53" i="29"/>
  <c r="B57" i="36"/>
  <c r="B93" i="45"/>
  <c r="E53" i="29"/>
  <c r="C56" i="35"/>
  <c r="C57" i="36"/>
  <c r="D93" i="45"/>
  <c r="D53" i="29"/>
  <c r="D57" i="36"/>
  <c r="B53" i="29"/>
  <c r="E57" i="36"/>
  <c r="C53" i="29"/>
  <c r="E56" i="35"/>
  <c r="B56" i="35"/>
  <c r="D56" i="35"/>
  <c r="A57" i="35" l="1"/>
  <c r="A58" i="36"/>
  <c r="A54" i="29"/>
  <c r="B57" i="35"/>
  <c r="C54" i="29"/>
  <c r="C57" i="35"/>
  <c r="E54" i="29"/>
  <c r="E58" i="36"/>
  <c r="D54" i="29"/>
  <c r="C58" i="36"/>
  <c r="D57" i="35"/>
  <c r="B58" i="36"/>
  <c r="E57" i="35"/>
  <c r="B54" i="29"/>
  <c r="D58" i="36"/>
  <c r="A59" i="36" l="1"/>
  <c r="A58" i="35"/>
  <c r="A55" i="29"/>
  <c r="C59" i="36"/>
  <c r="D58" i="35"/>
  <c r="D55" i="29"/>
  <c r="E59" i="36"/>
  <c r="E58" i="35"/>
  <c r="C55" i="29"/>
  <c r="D59" i="36"/>
  <c r="B58" i="35"/>
  <c r="E55" i="29"/>
  <c r="B59" i="36"/>
  <c r="C58" i="35"/>
  <c r="B55" i="29"/>
  <c r="A59" i="35" l="1"/>
  <c r="A60" i="36"/>
  <c r="A56" i="29"/>
  <c r="C59" i="35"/>
  <c r="D56" i="29"/>
  <c r="D60" i="36"/>
  <c r="C56" i="29"/>
  <c r="E60" i="36"/>
  <c r="D59" i="35"/>
  <c r="B60" i="36"/>
  <c r="E59" i="35"/>
  <c r="E56" i="29"/>
  <c r="B59" i="35"/>
  <c r="B56" i="29"/>
  <c r="C60" i="36"/>
  <c r="A61" i="36" l="1"/>
  <c r="A60" i="35"/>
  <c r="A57" i="29"/>
  <c r="C61" i="36"/>
  <c r="B60" i="35"/>
  <c r="C57" i="29"/>
  <c r="C60" i="35"/>
  <c r="E57" i="29"/>
  <c r="D60" i="35"/>
  <c r="E60" i="35"/>
  <c r="D61" i="36"/>
  <c r="D57" i="29"/>
  <c r="E61" i="36"/>
  <c r="B61" i="36"/>
  <c r="B57" i="29"/>
  <c r="A61" i="35" l="1"/>
  <c r="A62" i="36"/>
  <c r="A58" i="29"/>
  <c r="B61" i="35"/>
  <c r="C58" i="29"/>
  <c r="E62" i="36"/>
  <c r="B62" i="36"/>
  <c r="C61" i="35"/>
  <c r="E58" i="29"/>
  <c r="D62" i="36"/>
  <c r="D61" i="35"/>
  <c r="D58" i="29"/>
  <c r="E61" i="35"/>
  <c r="B58" i="29"/>
  <c r="C62" i="36"/>
  <c r="A63" i="36" l="1"/>
  <c r="A62" i="35"/>
  <c r="A59" i="29"/>
  <c r="B63" i="36"/>
  <c r="D62" i="35"/>
  <c r="D59" i="29"/>
  <c r="E62" i="35"/>
  <c r="B62" i="35"/>
  <c r="C62" i="35"/>
  <c r="E63" i="36"/>
  <c r="C59" i="29"/>
  <c r="E59" i="29"/>
  <c r="B59" i="29"/>
  <c r="D63" i="36"/>
  <c r="C63" i="36"/>
  <c r="A63" i="35" l="1"/>
  <c r="A64" i="36"/>
  <c r="A60" i="29"/>
  <c r="C63" i="35"/>
  <c r="D60" i="29"/>
  <c r="C64" i="36"/>
  <c r="C60" i="29"/>
  <c r="D64" i="36"/>
  <c r="E60" i="29"/>
  <c r="B60" i="29"/>
  <c r="D63" i="35"/>
  <c r="E63" i="35"/>
  <c r="B64" i="36"/>
  <c r="E64" i="36"/>
  <c r="B63" i="35"/>
  <c r="A65" i="36" l="1"/>
  <c r="A64" i="35"/>
  <c r="A61" i="29"/>
  <c r="D65" i="36"/>
  <c r="B64" i="35"/>
  <c r="C61" i="29"/>
  <c r="E61" i="29"/>
  <c r="E65" i="36"/>
  <c r="D61" i="29"/>
  <c r="B65" i="36"/>
  <c r="C64" i="35"/>
  <c r="D64" i="35"/>
  <c r="E64" i="35"/>
  <c r="B61" i="29"/>
  <c r="C65" i="36"/>
  <c r="A65" i="35" l="1"/>
  <c r="A66" i="36"/>
  <c r="A62" i="29"/>
  <c r="B65" i="35"/>
  <c r="C62" i="29"/>
  <c r="E66" i="36"/>
  <c r="E62" i="29"/>
  <c r="B66" i="36"/>
  <c r="D65" i="35"/>
  <c r="D62" i="29"/>
  <c r="C66" i="36"/>
  <c r="C65" i="35"/>
  <c r="B62" i="29"/>
  <c r="D66" i="36"/>
  <c r="E65" i="35"/>
  <c r="A67" i="36" l="1"/>
  <c r="A66" i="35"/>
  <c r="A63" i="29"/>
  <c r="B67" i="36"/>
  <c r="D66" i="35"/>
  <c r="D63" i="29"/>
  <c r="E66" i="35"/>
  <c r="C63" i="29"/>
  <c r="D67" i="36"/>
  <c r="B66" i="35"/>
  <c r="C66" i="35"/>
  <c r="E67" i="36"/>
  <c r="E63" i="29"/>
  <c r="C67" i="36"/>
  <c r="B63" i="29"/>
  <c r="A67" i="35" l="1"/>
  <c r="A68" i="36"/>
  <c r="A64" i="29"/>
  <c r="D64" i="29"/>
  <c r="C67" i="35"/>
  <c r="D68" i="36"/>
  <c r="D67" i="35"/>
  <c r="E68" i="36"/>
  <c r="E64" i="29"/>
  <c r="E67" i="35"/>
  <c r="C68" i="36"/>
  <c r="C64" i="29"/>
  <c r="B68" i="36"/>
  <c r="B64" i="29"/>
  <c r="B67" i="35"/>
  <c r="A69" i="36" l="1"/>
  <c r="A68" i="35"/>
  <c r="A65" i="29"/>
  <c r="C65" i="29"/>
  <c r="D69" i="36"/>
  <c r="B68" i="35"/>
  <c r="B69" i="36"/>
  <c r="C68" i="35"/>
  <c r="E69" i="36"/>
  <c r="D68" i="35"/>
  <c r="E68" i="35"/>
  <c r="E65" i="29"/>
  <c r="C69" i="36"/>
  <c r="D65" i="29"/>
  <c r="B65" i="29"/>
  <c r="A69" i="35" l="1"/>
  <c r="A70" i="36"/>
  <c r="A66" i="29"/>
  <c r="C66" i="29"/>
  <c r="B69" i="35"/>
  <c r="E70" i="36"/>
  <c r="C69" i="35"/>
  <c r="C70" i="36"/>
  <c r="D66" i="29"/>
  <c r="D70" i="36"/>
  <c r="B70" i="36"/>
  <c r="E66" i="29"/>
  <c r="D69" i="35"/>
  <c r="E69" i="35"/>
  <c r="B66" i="29"/>
  <c r="A71" i="36" l="1"/>
  <c r="A70" i="35"/>
  <c r="A67" i="29"/>
  <c r="D67" i="29"/>
  <c r="E71" i="36"/>
  <c r="D70" i="35"/>
  <c r="C71" i="36"/>
  <c r="E70" i="35"/>
  <c r="D71" i="36"/>
  <c r="C70" i="35"/>
  <c r="C67" i="29"/>
  <c r="E67" i="29"/>
  <c r="B71" i="36"/>
  <c r="B70" i="35"/>
  <c r="B67" i="29"/>
  <c r="A71" i="35" l="1"/>
  <c r="A72" i="36"/>
  <c r="A68" i="29"/>
  <c r="D68" i="29"/>
  <c r="C71" i="35"/>
  <c r="B72" i="36"/>
  <c r="C68" i="29"/>
  <c r="D71" i="35"/>
  <c r="E72" i="36"/>
  <c r="E71" i="35"/>
  <c r="E68" i="29"/>
  <c r="B68" i="29"/>
  <c r="B71" i="35"/>
  <c r="C72" i="36"/>
  <c r="D72" i="36"/>
  <c r="A73" i="36" l="1"/>
  <c r="A72" i="35"/>
  <c r="A69" i="29"/>
  <c r="D73" i="36"/>
  <c r="B72" i="35"/>
  <c r="C69" i="29"/>
  <c r="C72" i="35"/>
  <c r="E69" i="29"/>
  <c r="E73" i="36"/>
  <c r="E72" i="35"/>
  <c r="B73" i="36"/>
  <c r="D72" i="35"/>
  <c r="D69" i="29"/>
  <c r="C73" i="36"/>
  <c r="B69" i="29"/>
  <c r="A70" i="29" l="1"/>
  <c r="A73" i="35"/>
  <c r="A74" i="36"/>
  <c r="C70" i="29"/>
  <c r="B73" i="35"/>
  <c r="E74" i="36"/>
  <c r="C74" i="36"/>
  <c r="D70" i="29"/>
  <c r="B74" i="36"/>
  <c r="E70" i="29"/>
  <c r="C73" i="35"/>
  <c r="D73" i="35"/>
  <c r="D74" i="36"/>
  <c r="B70" i="29"/>
  <c r="E73" i="35"/>
  <c r="A75" i="36" l="1"/>
  <c r="A74" i="35"/>
  <c r="A71" i="29"/>
  <c r="E75" i="36"/>
  <c r="D74" i="35"/>
  <c r="D71" i="29"/>
  <c r="E74" i="35"/>
  <c r="C71" i="29"/>
  <c r="D75" i="36"/>
  <c r="C74" i="35"/>
  <c r="C75" i="36"/>
  <c r="B74" i="35"/>
  <c r="B71" i="29"/>
  <c r="E71" i="29"/>
  <c r="B75" i="36"/>
  <c r="A72" i="29" l="1"/>
  <c r="A75" i="35"/>
  <c r="A76" i="36"/>
  <c r="D72" i="29"/>
  <c r="C75" i="35"/>
  <c r="D76" i="36"/>
  <c r="D75" i="35"/>
  <c r="E72" i="29"/>
  <c r="E76" i="36"/>
  <c r="C72" i="29"/>
  <c r="B76" i="36"/>
  <c r="E75" i="35"/>
  <c r="C76" i="36"/>
  <c r="B72" i="29"/>
  <c r="B75" i="35"/>
  <c r="A77" i="36" l="1"/>
  <c r="A76" i="35"/>
  <c r="A73" i="29"/>
  <c r="C73" i="29"/>
  <c r="C77" i="36"/>
  <c r="B76" i="35"/>
  <c r="D77" i="36"/>
  <c r="D73" i="29"/>
  <c r="B77" i="36"/>
  <c r="E73" i="29"/>
  <c r="C76" i="35"/>
  <c r="E77" i="36"/>
  <c r="D76" i="35"/>
  <c r="B73" i="29"/>
  <c r="E76" i="35"/>
  <c r="A77" i="35" l="1"/>
  <c r="A78" i="36"/>
  <c r="A74" i="29"/>
  <c r="C74" i="29"/>
  <c r="B77" i="35"/>
  <c r="B78" i="36"/>
  <c r="C77" i="35"/>
  <c r="C78" i="36"/>
  <c r="D74" i="29"/>
  <c r="D78" i="36"/>
  <c r="E74" i="29"/>
  <c r="D77" i="35"/>
  <c r="E78" i="36"/>
  <c r="B74" i="29"/>
  <c r="E77" i="35"/>
  <c r="A79" i="36" l="1"/>
  <c r="A78" i="35"/>
  <c r="A75" i="29"/>
  <c r="D75" i="29"/>
  <c r="C79" i="36"/>
  <c r="D78" i="35"/>
  <c r="D79" i="36"/>
  <c r="E78" i="35"/>
  <c r="E75" i="29"/>
  <c r="B78" i="35"/>
  <c r="C75" i="29"/>
  <c r="B79" i="36"/>
  <c r="E79" i="36"/>
  <c r="C78" i="35"/>
  <c r="B75" i="29"/>
  <c r="A79" i="35" l="1"/>
  <c r="A80" i="36"/>
  <c r="A76" i="29"/>
  <c r="D76" i="29"/>
  <c r="C79" i="35"/>
  <c r="D80" i="36"/>
  <c r="B80" i="36"/>
  <c r="E79" i="35"/>
  <c r="C80" i="36"/>
  <c r="C76" i="29"/>
  <c r="D79" i="35"/>
  <c r="E76" i="29"/>
  <c r="B79" i="35"/>
  <c r="E80" i="36"/>
  <c r="B76" i="29"/>
  <c r="A81" i="36" l="1"/>
  <c r="A80" i="35"/>
  <c r="A77" i="29"/>
  <c r="C77" i="29"/>
  <c r="D81" i="36"/>
  <c r="B80" i="35"/>
  <c r="B81" i="36"/>
  <c r="C80" i="35"/>
  <c r="D77" i="29"/>
  <c r="D80" i="35"/>
  <c r="E77" i="29"/>
  <c r="E81" i="36"/>
  <c r="C81" i="36"/>
  <c r="B77" i="29"/>
  <c r="E80" i="35"/>
  <c r="A81" i="35" l="1"/>
  <c r="A82" i="36"/>
  <c r="A78" i="29"/>
  <c r="E82" i="36"/>
  <c r="C78" i="29"/>
  <c r="B81" i="35"/>
  <c r="E78" i="29"/>
  <c r="C81" i="35"/>
  <c r="D82" i="36"/>
  <c r="D81" i="35"/>
  <c r="C82" i="36"/>
  <c r="D78" i="29"/>
  <c r="B78" i="29"/>
  <c r="B82" i="36"/>
  <c r="E81" i="35"/>
  <c r="A82" i="35" l="1"/>
  <c r="A79" i="29"/>
  <c r="A83" i="36"/>
  <c r="D79" i="29"/>
  <c r="E83" i="36"/>
  <c r="D82" i="35"/>
  <c r="C83" i="36"/>
  <c r="E79" i="29"/>
  <c r="B83" i="36"/>
  <c r="C79" i="29"/>
  <c r="E82" i="35"/>
  <c r="B82" i="35"/>
  <c r="D83" i="36"/>
  <c r="B79" i="29"/>
  <c r="C82" i="35"/>
  <c r="A83" i="35" l="1"/>
  <c r="A84" i="36"/>
  <c r="A80" i="29"/>
  <c r="D84" i="36"/>
  <c r="C83" i="35"/>
  <c r="D80" i="29"/>
  <c r="D83" i="35"/>
  <c r="C80" i="29"/>
  <c r="E83" i="35"/>
  <c r="E80" i="29"/>
  <c r="E84" i="36"/>
  <c r="B84" i="36"/>
  <c r="C84" i="36"/>
  <c r="B83" i="35"/>
  <c r="B80" i="29"/>
  <c r="A81" i="29" l="1"/>
  <c r="A84" i="35"/>
  <c r="A85" i="36"/>
  <c r="B84" i="35"/>
  <c r="C81" i="29"/>
  <c r="D85" i="36"/>
  <c r="E81" i="29"/>
  <c r="B85" i="36"/>
  <c r="D81" i="29"/>
  <c r="B81" i="29"/>
  <c r="C84" i="35"/>
  <c r="E85" i="36"/>
  <c r="C85" i="36"/>
  <c r="D84" i="35"/>
  <c r="E84" i="35"/>
  <c r="A86" i="36" l="1"/>
  <c r="A82" i="29"/>
  <c r="A85" i="35"/>
  <c r="C82" i="29"/>
  <c r="E86" i="36"/>
  <c r="B85" i="35"/>
  <c r="C86" i="36"/>
  <c r="C85" i="35"/>
  <c r="D85" i="35"/>
  <c r="E85" i="35"/>
  <c r="E82" i="29"/>
  <c r="D82" i="29"/>
  <c r="B86" i="36"/>
  <c r="D86" i="36"/>
  <c r="B82" i="29"/>
  <c r="A86" i="35" l="1"/>
  <c r="A87" i="36"/>
  <c r="A83" i="29"/>
  <c r="B87" i="36"/>
  <c r="D86" i="35"/>
  <c r="D83" i="29"/>
  <c r="E86" i="35"/>
  <c r="C83" i="29"/>
  <c r="D87" i="36"/>
  <c r="E83" i="29"/>
  <c r="B83" i="29"/>
  <c r="C87" i="36"/>
  <c r="B86" i="35"/>
  <c r="C86" i="35"/>
  <c r="E87" i="36"/>
  <c r="A84" i="29" l="1"/>
  <c r="A87" i="35"/>
  <c r="A88" i="36"/>
  <c r="C87" i="35"/>
  <c r="D84" i="29"/>
  <c r="C88" i="36"/>
  <c r="D88" i="36"/>
  <c r="E87" i="35"/>
  <c r="B88" i="36"/>
  <c r="D87" i="35"/>
  <c r="C84" i="29"/>
  <c r="E84" i="29"/>
  <c r="E88" i="36"/>
  <c r="B87" i="35"/>
  <c r="B84" i="29"/>
  <c r="A89" i="36" l="1"/>
  <c r="A85" i="29"/>
  <c r="A88" i="35"/>
  <c r="C85" i="29"/>
  <c r="C89" i="36"/>
  <c r="B88" i="35"/>
  <c r="D89" i="36"/>
  <c r="D85" i="29"/>
  <c r="D88" i="35"/>
  <c r="E85" i="29"/>
  <c r="C88" i="35"/>
  <c r="E89" i="36"/>
  <c r="E88" i="35"/>
  <c r="B85" i="29"/>
  <c r="B89" i="36"/>
  <c r="A89" i="35" l="1"/>
  <c r="A86" i="29"/>
  <c r="E86" i="29"/>
  <c r="C89" i="35"/>
  <c r="D89" i="35"/>
  <c r="E89" i="35"/>
  <c r="B89" i="35"/>
  <c r="D86" i="29"/>
  <c r="B86" i="29"/>
  <c r="C86" i="29"/>
  <c r="A87" i="29" l="1"/>
  <c r="E87" i="29"/>
  <c r="D87" i="29"/>
  <c r="B87" i="29"/>
  <c r="C87" i="29"/>
  <c r="A88" i="29" l="1"/>
  <c r="E88" i="29"/>
  <c r="D88" i="29"/>
  <c r="C88" i="29"/>
  <c r="B88" i="29"/>
  <c r="A89" i="29" l="1"/>
  <c r="D89" i="29"/>
  <c r="E89" i="29"/>
  <c r="B89" i="29"/>
  <c r="C89" i="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<sst xmlns="http://schemas.openxmlformats.org/spreadsheetml/2006/main" count="21" uniqueCount="16">
  <si>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x</t>
    <phoneticPr fontId="1"/>
  </si>
  <si>
    <t>k</t>
    <phoneticPr fontId="1"/>
  </si>
  <si>
    <t>K(k)</t>
    <phoneticPr fontId="1"/>
  </si>
  <si>
    <t>E(k)</t>
    <phoneticPr fontId="1"/>
  </si>
  <si>
    <t>Ei(x)</t>
    <phoneticPr fontId="1"/>
  </si>
  <si>
    <t>k^2</t>
    <phoneticPr fontId="1"/>
  </si>
  <si>
    <t>li(x)</t>
    <phoneticPr fontId="1"/>
  </si>
  <si>
    <t>ψ(x)</t>
    <phoneticPr fontId="1"/>
  </si>
  <si>
    <t>E1(x)</t>
    <phoneticPr fontId="1"/>
  </si>
  <si>
    <t>指数および対数積分</t>
    <phoneticPr fontId="1"/>
  </si>
  <si>
    <t>ベッセル関数 Jn(x)</t>
    <phoneticPr fontId="1"/>
  </si>
  <si>
    <t>ベッセル関数 Yn(x)</t>
    <phoneticPr fontId="1"/>
  </si>
  <si>
    <t>変形ベッセル関数 In(x)</t>
    <rPh sb="0" eb="2">
      <t>ヘンケイ</t>
    </rPh>
    <phoneticPr fontId="1"/>
  </si>
  <si>
    <t>変形ベッセル関数 Kn(x)</t>
    <phoneticPr fontId="1"/>
  </si>
  <si>
    <t>完全楕円積分</t>
    <rPh sb="0" eb="2">
      <t>カンゼン</t>
    </rPh>
    <rPh sb="2" eb="4">
      <t>ダエン</t>
    </rPh>
    <rPh sb="4" eb="6">
      <t>セキブン</t>
    </rPh>
    <phoneticPr fontId="1"/>
  </si>
  <si>
    <t>ディガンマ関数 ψ(x)</t>
    <rPh sb="5" eb="7">
      <t>カンスウ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</si>
</sst>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7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11" fontId="0" fillId="3" borderId="1" xfId="0" applyNumberFormat="1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16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3" borderId="4" xfId="0" applyNumberForma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339882019698029E-2"/>
          <c:y val="4.5477997823106166E-2"/>
          <c:w val="0.92739939190769471"/>
          <c:h val="0.90904394245352826"/>
        </c:manualLayout>
      </c:layout>
      <c:scatterChart>
        <c:scatterStyle val="smoothMarker"/>
        <c:varyColors val="0"/>
        <c:ser>
          <c:idx val="0"/>
          <c:order val="0"/>
          <c:tx>
            <c:strRef>
              <c:f>ExpLog!$B$3</c:f>
              <c:strCache>
                <c:ptCount val="1"/>
                <c:pt idx="0">
                  <c:v>Ei(x)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ExpLog!$B$4:$B$93</c:f>
              <c:numCache>
                <c:formatCode>General</c:formatCode>
                <c:ptCount val="90"/>
                <c:pt idx="0">
                  <c:v>-1.3048381094197032E-2</c:v>
                </c:pt>
                <c:pt idx="1">
                  <c:v>-1.6855292445216045E-2</c:v>
                </c:pt>
                <c:pt idx="2">
                  <c:v>-2.1850221804082193E-2</c:v>
                </c:pt>
                <c:pt idx="3">
                  <c:v>-2.8440260935795676E-2</c:v>
                </c:pt>
                <c:pt idx="4">
                  <c:v>-3.7191137051932582E-2</c:v>
                </c:pt>
                <c:pt idx="5">
                  <c:v>-4.8900510708061146E-2</c:v>
                </c:pt>
                <c:pt idx="6">
                  <c:v>-6.4713129363868874E-2</c:v>
                </c:pt>
                <c:pt idx="7">
                  <c:v>-8.6308333697539791E-2</c:v>
                </c:pt>
                <c:pt idx="8">
                  <c:v>-0.11621931257135788</c:v>
                </c:pt>
                <c:pt idx="9">
                  <c:v>-0.15840843685146261</c:v>
                </c:pt>
                <c:pt idx="10">
                  <c:v>-0.21938393439552029</c:v>
                </c:pt>
                <c:pt idx="11">
                  <c:v>-0.26018393932599965</c:v>
                </c:pt>
                <c:pt idx="12">
                  <c:v>-0.31059657854554301</c:v>
                </c:pt>
                <c:pt idx="13">
                  <c:v>-0.37376884323350917</c:v>
                </c:pt>
                <c:pt idx="14">
                  <c:v>-0.45437950318940201</c:v>
                </c:pt>
                <c:pt idx="15">
                  <c:v>-0.55977359477616095</c:v>
                </c:pt>
                <c:pt idx="16">
                  <c:v>-0.6546134475437253</c:v>
                </c:pt>
                <c:pt idx="17">
                  <c:v>-0.73711214415499848</c:v>
                </c:pt>
                <c:pt idx="18">
                  <c:v>-0.83610116145500257</c:v>
                </c:pt>
                <c:pt idx="19">
                  <c:v>-0.95730830035678816</c:v>
                </c:pt>
                <c:pt idx="20">
                  <c:v>-1.1098831388953019</c:v>
                </c:pt>
                <c:pt idx="21">
                  <c:v>-1.2648584244126204</c:v>
                </c:pt>
                <c:pt idx="22">
                  <c:v>-1.4644616705202766</c:v>
                </c:pt>
                <c:pt idx="23">
                  <c:v>-1.5888993048587965</c:v>
                </c:pt>
                <c:pt idx="24">
                  <c:v>-1.7371066940656736</c:v>
                </c:pt>
                <c:pt idx="25">
                  <c:v>-1.822923958419391</c:v>
                </c:pt>
                <c:pt idx="26">
                  <c:v>-1.918744770032663</c:v>
                </c:pt>
                <c:pt idx="27">
                  <c:v>-2.0269410025857417</c:v>
                </c:pt>
                <c:pt idx="28">
                  <c:v>-2.1508381802567986</c:v>
                </c:pt>
                <c:pt idx="29">
                  <c:v>-2.2953069181437824</c:v>
                </c:pt>
                <c:pt idx="30">
                  <c:v>-2.4678984885099742</c:v>
                </c:pt>
                <c:pt idx="31">
                  <c:v>-2.6812636890252799</c:v>
                </c:pt>
                <c:pt idx="32">
                  <c:v>-2.9591187240212804</c:v>
                </c:pt>
                <c:pt idx="33">
                  <c:v>-3.3547077833097094</c:v>
                </c:pt>
                <c:pt idx="34">
                  <c:v>-4.0379295765381134</c:v>
                </c:pt>
                <c:pt idx="35">
                  <c:v>-68.500337124919838</c:v>
                </c:pt>
                <c:pt idx="36">
                  <c:v>-4.0179294654266693</c:v>
                </c:pt>
                <c:pt idx="37">
                  <c:v>-3.3147068944101536</c:v>
                </c:pt>
                <c:pt idx="38">
                  <c:v>-2.8991157239402789</c:v>
                </c:pt>
                <c:pt idx="39">
                  <c:v>-2.6012565775728262</c:v>
                </c:pt>
                <c:pt idx="40">
                  <c:v>-2.3678845985793746</c:v>
                </c:pt>
                <c:pt idx="41">
                  <c:v>-2.1752829155516236</c:v>
                </c:pt>
                <c:pt idx="42">
                  <c:v>-2.0108000635428875</c:v>
                </c:pt>
                <c:pt idx="43">
                  <c:v>-1.8668841027729968</c:v>
                </c:pt>
                <c:pt idx="44">
                  <c:v>-1.6228128139692766</c:v>
                </c:pt>
                <c:pt idx="45">
                  <c:v>-0.82176058790240014</c:v>
                </c:pt>
                <c:pt idx="46">
                  <c:v>-0.30266853926582571</c:v>
                </c:pt>
                <c:pt idx="47">
                  <c:v>0.10476521861932489</c:v>
                </c:pt>
                <c:pt idx="48">
                  <c:v>0.45421990486317354</c:v>
                </c:pt>
                <c:pt idx="49">
                  <c:v>0.76988128993735938</c:v>
                </c:pt>
                <c:pt idx="50">
                  <c:v>0.91938646824544334</c:v>
                </c:pt>
                <c:pt idx="51">
                  <c:v>1.0649071946242907</c:v>
                </c:pt>
                <c:pt idx="52">
                  <c:v>1.2073328160012222</c:v>
                </c:pt>
                <c:pt idx="53">
                  <c:v>1.3473965482123265</c:v>
                </c:pt>
                <c:pt idx="54">
                  <c:v>1.4857141762252544</c:v>
                </c:pt>
                <c:pt idx="55">
                  <c:v>1.4925939826851831</c:v>
                </c:pt>
                <c:pt idx="56">
                  <c:v>1.4994708138882269</c:v>
                </c:pt>
                <c:pt idx="57">
                  <c:v>1.5063447300629746</c:v>
                </c:pt>
                <c:pt idx="58">
                  <c:v>1.5132157910189585</c:v>
                </c:pt>
                <c:pt idx="59">
                  <c:v>1.5406726644642919</c:v>
                </c:pt>
                <c:pt idx="60">
                  <c:v>1.568088533644542</c:v>
                </c:pt>
                <c:pt idx="61">
                  <c:v>1.5954670359288246</c:v>
                </c:pt>
                <c:pt idx="62">
                  <c:v>1.6228117136968676</c:v>
                </c:pt>
                <c:pt idx="63">
                  <c:v>1.6501260188054072</c:v>
                </c:pt>
                <c:pt idx="64">
                  <c:v>1.6774133168131622</c:v>
                </c:pt>
                <c:pt idx="65">
                  <c:v>1.7046768909800787</c:v>
                </c:pt>
                <c:pt idx="66">
                  <c:v>1.7319199460553558</c:v>
                </c:pt>
                <c:pt idx="67">
                  <c:v>1.7591456118676905</c:v>
                </c:pt>
                <c:pt idx="68">
                  <c:v>1.7863569467301947</c:v>
                </c:pt>
                <c:pt idx="69">
                  <c:v>1.8135569406715359</c:v>
                </c:pt>
                <c:pt idx="70">
                  <c:v>1.8407485185040218</c:v>
                </c:pt>
                <c:pt idx="71">
                  <c:v>1.8679345427385858</c:v>
                </c:pt>
                <c:pt idx="72">
                  <c:v>1.8951178163559366</c:v>
                </c:pt>
                <c:pt idx="73">
                  <c:v>1.922301085442486</c:v>
                </c:pt>
                <c:pt idx="74">
                  <c:v>1.9494870416990673</c:v>
                </c:pt>
                <c:pt idx="75">
                  <c:v>1.9766783248299276</c:v>
                </c:pt>
                <c:pt idx="76">
                  <c:v>2.0038775248189595</c:v>
                </c:pt>
                <c:pt idx="77">
                  <c:v>2.0310871840996643</c:v>
                </c:pt>
                <c:pt idx="78">
                  <c:v>2.0583097996249289</c:v>
                </c:pt>
                <c:pt idx="79">
                  <c:v>2.0855478248422825</c:v>
                </c:pt>
                <c:pt idx="80">
                  <c:v>2.1128036715799325</c:v>
                </c:pt>
                <c:pt idx="81">
                  <c:v>2.1400797118485428</c:v>
                </c:pt>
                <c:pt idx="82">
                  <c:v>2.1673782795634029</c:v>
                </c:pt>
                <c:pt idx="83">
                  <c:v>2.1947016721913277</c:v>
                </c:pt>
                <c:pt idx="84">
                  <c:v>2.2220521523263712</c:v>
                </c:pt>
                <c:pt idx="85">
                  <c:v>3.0072074641506461</c:v>
                </c:pt>
                <c:pt idx="86">
                  <c:v>3.9209632013549047</c:v>
                </c:pt>
                <c:pt idx="87">
                  <c:v>4.9542343560018898</c:v>
                </c:pt>
                <c:pt idx="88">
                  <c:v>7.0737658945786013</c:v>
                </c:pt>
                <c:pt idx="89">
                  <c:v>9.933832570625416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B1B-43C6-AB63-CA49B3C54257}"/>
            </c:ext>
          </c:extLst>
        </c:ser>
        <c:ser>
          <c:idx val="1"/>
          <c:order val="1"/>
          <c:tx>
            <c:strRef>
              <c:f>ExpLog!$C$3</c:f>
              <c:strCache>
                <c:ptCount val="1"/>
                <c:pt idx="0">
                  <c:v>E1(x)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ExpLog!$A$4:$A$93</c:f>
              <c:numCache>
                <c:formatCode>General</c:formatCode>
                <c:ptCount val="90"/>
                <c:pt idx="0">
                  <c:v>-3.0000000000000004</c:v>
                </c:pt>
                <c:pt idx="1">
                  <c:v>-2.8000000000000003</c:v>
                </c:pt>
                <c:pt idx="2">
                  <c:v>-2.6</c:v>
                </c:pt>
                <c:pt idx="3">
                  <c:v>-2.4</c:v>
                </c:pt>
                <c:pt idx="4">
                  <c:v>-2.1999999999999997</c:v>
                </c:pt>
                <c:pt idx="5">
                  <c:v>-1.9999999999999998</c:v>
                </c:pt>
                <c:pt idx="6">
                  <c:v>-1.7999999999999998</c:v>
                </c:pt>
                <c:pt idx="7">
                  <c:v>-1.5999999999999999</c:v>
                </c:pt>
                <c:pt idx="8">
                  <c:v>-1.4</c:v>
                </c:pt>
                <c:pt idx="9">
                  <c:v>-1.2</c:v>
                </c:pt>
                <c:pt idx="10">
                  <c:v>-0.99999999999999989</c:v>
                </c:pt>
                <c:pt idx="11">
                  <c:v>-0.89999999999999991</c:v>
                </c:pt>
                <c:pt idx="12">
                  <c:v>-0.79999999999999993</c:v>
                </c:pt>
                <c:pt idx="13">
                  <c:v>-0.7</c:v>
                </c:pt>
                <c:pt idx="14">
                  <c:v>-0.6</c:v>
                </c:pt>
                <c:pt idx="15">
                  <c:v>-0.49999999999999994</c:v>
                </c:pt>
                <c:pt idx="16">
                  <c:v>-0.42999999999999994</c:v>
                </c:pt>
                <c:pt idx="17">
                  <c:v>-0.37999999999999995</c:v>
                </c:pt>
                <c:pt idx="18">
                  <c:v>-0.32999999999999996</c:v>
                </c:pt>
                <c:pt idx="19">
                  <c:v>-0.27999999999999997</c:v>
                </c:pt>
                <c:pt idx="20">
                  <c:v>-0.22999999999999998</c:v>
                </c:pt>
                <c:pt idx="21">
                  <c:v>-0.18999999999999997</c:v>
                </c:pt>
                <c:pt idx="22">
                  <c:v>-0.14999999999999997</c:v>
                </c:pt>
                <c:pt idx="23">
                  <c:v>-0.12999999999999998</c:v>
                </c:pt>
                <c:pt idx="24">
                  <c:v>-0.10999999999999999</c:v>
                </c:pt>
                <c:pt idx="25">
                  <c:v>-9.9999999999999992E-2</c:v>
                </c:pt>
                <c:pt idx="26">
                  <c:v>-0.09</c:v>
                </c:pt>
                <c:pt idx="27">
                  <c:v>-0.08</c:v>
                </c:pt>
                <c:pt idx="28">
                  <c:v>-7.0000000000000007E-2</c:v>
                </c:pt>
                <c:pt idx="29">
                  <c:v>-6.0000000000000005E-2</c:v>
                </c:pt>
                <c:pt idx="30">
                  <c:v>-0.05</c:v>
                </c:pt>
                <c:pt idx="31">
                  <c:v>-0.04</c:v>
                </c:pt>
                <c:pt idx="32">
                  <c:v>-0.03</c:v>
                </c:pt>
                <c:pt idx="33">
                  <c:v>-0.02</c:v>
                </c:pt>
                <c:pt idx="34">
                  <c:v>-0.01</c:v>
                </c:pt>
                <c:pt idx="35" formatCode="0.00E+00">
                  <c:v>1.0000000000000001E-30</c:v>
                </c:pt>
                <c:pt idx="36">
                  <c:v>0.01</c:v>
                </c:pt>
                <c:pt idx="37">
                  <c:v>0.02</c:v>
                </c:pt>
                <c:pt idx="38">
                  <c:v>0.03</c:v>
                </c:pt>
                <c:pt idx="39">
                  <c:v>0.04</c:v>
                </c:pt>
                <c:pt idx="40" formatCode="0.00E+00">
                  <c:v>0.05</c:v>
                </c:pt>
                <c:pt idx="41">
                  <c:v>6.0000000000000005E-2</c:v>
                </c:pt>
                <c:pt idx="42">
                  <c:v>7.0000000000000007E-2</c:v>
                </c:pt>
                <c:pt idx="43">
                  <c:v>0.08</c:v>
                </c:pt>
                <c:pt idx="44">
                  <c:v>0.1</c:v>
                </c:pt>
                <c:pt idx="45">
                  <c:v>0.2</c:v>
                </c:pt>
                <c:pt idx="46">
                  <c:v>0.30000000000000004</c:v>
                </c:pt>
                <c:pt idx="47">
                  <c:v>0.4</c:v>
                </c:pt>
                <c:pt idx="48">
                  <c:v>0.5</c:v>
                </c:pt>
                <c:pt idx="49">
                  <c:v>0.6</c:v>
                </c:pt>
                <c:pt idx="50">
                  <c:v>0.65</c:v>
                </c:pt>
                <c:pt idx="51">
                  <c:v>0.70000000000000007</c:v>
                </c:pt>
                <c:pt idx="52">
                  <c:v>0.75000000000000011</c:v>
                </c:pt>
                <c:pt idx="53">
                  <c:v>0.80000000000000016</c:v>
                </c:pt>
                <c:pt idx="54">
                  <c:v>0.8500000000000002</c:v>
                </c:pt>
                <c:pt idx="55">
                  <c:v>0.85250000000000015</c:v>
                </c:pt>
                <c:pt idx="56">
                  <c:v>0.85500000000000009</c:v>
                </c:pt>
                <c:pt idx="57">
                  <c:v>0.85750000000000004</c:v>
                </c:pt>
                <c:pt idx="58">
                  <c:v>0.86</c:v>
                </c:pt>
                <c:pt idx="59">
                  <c:v>0.87</c:v>
                </c:pt>
                <c:pt idx="60">
                  <c:v>0.88</c:v>
                </c:pt>
                <c:pt idx="61">
                  <c:v>0.89</c:v>
                </c:pt>
                <c:pt idx="62">
                  <c:v>0.9</c:v>
                </c:pt>
                <c:pt idx="63">
                  <c:v>0.91</c:v>
                </c:pt>
                <c:pt idx="64">
                  <c:v>0.92</c:v>
                </c:pt>
                <c:pt idx="65">
                  <c:v>0.93</c:v>
                </c:pt>
                <c:pt idx="66">
                  <c:v>0.94000000000000006</c:v>
                </c:pt>
                <c:pt idx="67">
                  <c:v>0.95000000000000007</c:v>
                </c:pt>
                <c:pt idx="68">
                  <c:v>0.96000000000000008</c:v>
                </c:pt>
                <c:pt idx="69">
                  <c:v>0.97000000000000008</c:v>
                </c:pt>
                <c:pt idx="70">
                  <c:v>0.98000000000000009</c:v>
                </c:pt>
                <c:pt idx="71">
                  <c:v>0.9900000000000001</c:v>
                </c:pt>
                <c:pt idx="72">
                  <c:v>1</c:v>
                </c:pt>
                <c:pt idx="73">
                  <c:v>1.01</c:v>
                </c:pt>
                <c:pt idx="74">
                  <c:v>1.02</c:v>
                </c:pt>
                <c:pt idx="75">
                  <c:v>1.03</c:v>
                </c:pt>
                <c:pt idx="76">
                  <c:v>1.04</c:v>
                </c:pt>
                <c:pt idx="77">
                  <c:v>1.05</c:v>
                </c:pt>
                <c:pt idx="78">
                  <c:v>1.06</c:v>
                </c:pt>
                <c:pt idx="79">
                  <c:v>1.07</c:v>
                </c:pt>
                <c:pt idx="80">
                  <c:v>1.08</c:v>
                </c:pt>
                <c:pt idx="81">
                  <c:v>1.0900000000000001</c:v>
                </c:pt>
                <c:pt idx="82">
                  <c:v>1.1000000000000001</c:v>
                </c:pt>
                <c:pt idx="83">
                  <c:v>1.1100000000000001</c:v>
                </c:pt>
                <c:pt idx="84">
                  <c:v>1.1200000000000001</c:v>
                </c:pt>
                <c:pt idx="85">
                  <c:v>1.4000000000000001</c:v>
                </c:pt>
                <c:pt idx="86">
                  <c:v>1.7000000000000002</c:v>
                </c:pt>
                <c:pt idx="87">
                  <c:v>2</c:v>
                </c:pt>
                <c:pt idx="88">
                  <c:v>2.5</c:v>
                </c:pt>
                <c:pt idx="89">
                  <c:v>3</c:v>
                </c:pt>
              </c:numCache>
            </c:numRef>
          </c:xVal>
          <c:yVal>
            <c:numRef>
              <c:f>ExpLog!$C$4:$C$93</c:f>
              <c:numCache>
                <c:formatCode>General</c:formatCode>
                <c:ptCount val="90"/>
                <c:pt idx="0">
                  <c:v>-9.9338325706254196</c:v>
                </c:pt>
                <c:pt idx="1">
                  <c:v>-8.6792977238091691</c:v>
                </c:pt>
                <c:pt idx="2">
                  <c:v>-7.5761147697875995</c:v>
                </c:pt>
                <c:pt idx="3">
                  <c:v>-6.600670276350538</c:v>
                </c:pt>
                <c:pt idx="4">
                  <c:v>-5.7326146998143797</c:v>
                </c:pt>
                <c:pt idx="5">
                  <c:v>-4.9542343560018889</c:v>
                </c:pt>
                <c:pt idx="6">
                  <c:v>-4.2498675574879332</c:v>
                </c:pt>
                <c:pt idx="7">
                  <c:v>-3.605319949019469</c:v>
                </c:pt>
                <c:pt idx="8">
                  <c:v>-3.0072074641506452</c:v>
                </c:pt>
                <c:pt idx="9">
                  <c:v>-2.4420922851926514</c:v>
                </c:pt>
                <c:pt idx="10">
                  <c:v>-1.8951178163559366</c:v>
                </c:pt>
                <c:pt idx="11">
                  <c:v>-1.6228117136968674</c:v>
                </c:pt>
                <c:pt idx="12">
                  <c:v>-1.3473965482123256</c:v>
                </c:pt>
                <c:pt idx="13">
                  <c:v>-1.0649071946242905</c:v>
                </c:pt>
                <c:pt idx="14">
                  <c:v>-0.76988128993735938</c:v>
                </c:pt>
                <c:pt idx="15">
                  <c:v>-0.45421990486317348</c:v>
                </c:pt>
                <c:pt idx="16">
                  <c:v>-0.2142698207821061</c:v>
                </c:pt>
                <c:pt idx="17">
                  <c:v>-2.9011221419282824E-2</c:v>
                </c:pt>
                <c:pt idx="18">
                  <c:v>0.17209509213544286</c:v>
                </c:pt>
                <c:pt idx="19">
                  <c:v>0.39486344480080937</c:v>
                </c:pt>
                <c:pt idx="20">
                  <c:v>0.64852910262746977</c:v>
                </c:pt>
                <c:pt idx="21">
                  <c:v>0.88409548742824828</c:v>
                </c:pt>
                <c:pt idx="22">
                  <c:v>1.1640864172983938</c:v>
                </c:pt>
                <c:pt idx="23">
                  <c:v>1.3286550699477742</c:v>
                </c:pt>
                <c:pt idx="24">
                  <c:v>1.5169587514820693</c:v>
                </c:pt>
                <c:pt idx="25">
                  <c:v>1.6228128139692768</c:v>
                </c:pt>
                <c:pt idx="26">
                  <c:v>1.7386637503469513</c:v>
                </c:pt>
                <c:pt idx="27">
                  <c:v>1.8668841027729968</c:v>
                </c:pt>
                <c:pt idx="28">
                  <c:v>2.0108000635428875</c:v>
                </c:pt>
                <c:pt idx="29">
                  <c:v>2.1752829155516236</c:v>
                </c:pt>
                <c:pt idx="30">
                  <c:v>2.3678845985793746</c:v>
                </c:pt>
                <c:pt idx="31">
                  <c:v>2.6012565775728262</c:v>
                </c:pt>
                <c:pt idx="32">
                  <c:v>2.8991157239402789</c:v>
                </c:pt>
                <c:pt idx="33">
                  <c:v>3.3147068944101536</c:v>
                </c:pt>
                <c:pt idx="34">
                  <c:v>4.0179294654266693</c:v>
                </c:pt>
                <c:pt idx="35">
                  <c:v>68.500337124919838</c:v>
                </c:pt>
                <c:pt idx="36">
                  <c:v>4.0379295765381134</c:v>
                </c:pt>
                <c:pt idx="37">
                  <c:v>3.3547077833097094</c:v>
                </c:pt>
                <c:pt idx="38">
                  <c:v>2.9591187240212804</c:v>
                </c:pt>
                <c:pt idx="39">
                  <c:v>2.6812636890252799</c:v>
                </c:pt>
                <c:pt idx="40">
                  <c:v>2.4678984885099742</c:v>
                </c:pt>
                <c:pt idx="41">
                  <c:v>2.2953069181437824</c:v>
                </c:pt>
                <c:pt idx="42">
                  <c:v>2.1508381802567986</c:v>
                </c:pt>
                <c:pt idx="43">
                  <c:v>2.0269410025857417</c:v>
                </c:pt>
                <c:pt idx="44">
                  <c:v>1.8229239584193906</c:v>
                </c:pt>
                <c:pt idx="45">
                  <c:v>1.2226505441838929</c:v>
                </c:pt>
                <c:pt idx="46">
                  <c:v>0.90567665167584666</c:v>
                </c:pt>
                <c:pt idx="47">
                  <c:v>0.70238011886566243</c:v>
                </c:pt>
                <c:pt idx="48">
                  <c:v>0.55977359477616095</c:v>
                </c:pt>
                <c:pt idx="49">
                  <c:v>0.45437950318940201</c:v>
                </c:pt>
                <c:pt idx="50">
                  <c:v>0.4115169759494795</c:v>
                </c:pt>
                <c:pt idx="51">
                  <c:v>0.37376884323350917</c:v>
                </c:pt>
                <c:pt idx="52">
                  <c:v>0.34034081291122986</c:v>
                </c:pt>
                <c:pt idx="53">
                  <c:v>0.31059657854554301</c:v>
                </c:pt>
                <c:pt idx="54">
                  <c:v>0.28401926850246129</c:v>
                </c:pt>
                <c:pt idx="55">
                  <c:v>0.2827655778233395</c:v>
                </c:pt>
                <c:pt idx="56">
                  <c:v>0.28151867942687697</c:v>
                </c:pt>
                <c:pt idx="57">
                  <c:v>0.28027852587964819</c:v>
                </c:pt>
                <c:pt idx="58">
                  <c:v>0.27904507018183961</c:v>
                </c:pt>
                <c:pt idx="59">
                  <c:v>0.2741773007823724</c:v>
                </c:pt>
                <c:pt idx="60">
                  <c:v>0.26941304633432017</c:v>
                </c:pt>
                <c:pt idx="61">
                  <c:v>0.26474949638510159</c:v>
                </c:pt>
                <c:pt idx="62">
                  <c:v>0.26018393932599959</c:v>
                </c:pt>
                <c:pt idx="63">
                  <c:v>0.25571375797753931</c:v>
                </c:pt>
                <c:pt idx="64">
                  <c:v>0.25133642541656154</c:v>
                </c:pt>
                <c:pt idx="65">
                  <c:v>0.24704950102931617</c:v>
                </c:pt>
                <c:pt idx="66">
                  <c:v>0.24285062677606076</c:v>
                </c:pt>
                <c:pt idx="67">
                  <c:v>0.23873752365373463</c:v>
                </c:pt>
                <c:pt idx="68">
                  <c:v>0.23470798834425494</c:v>
                </c:pt>
                <c:pt idx="69">
                  <c:v>0.23075989003689162</c:v>
                </c:pt>
                <c:pt idx="70">
                  <c:v>0.22689116741400334</c:v>
                </c:pt>
                <c:pt idx="71">
                  <c:v>0.22309982579017709</c:v>
                </c:pt>
                <c:pt idx="72">
                  <c:v>0.21938393439552026</c:v>
                </c:pt>
                <c:pt idx="73">
                  <c:v>0.21574162379448997</c:v>
                </c:pt>
                <c:pt idx="74">
                  <c:v>0.21217108343224886</c:v>
                </c:pt>
                <c:pt idx="75">
                  <c:v>0.20867055930107373</c:v>
                </c:pt>
                <c:pt idx="76">
                  <c:v>0.20523835171985602</c:v>
                </c:pt>
                <c:pt idx="77">
                  <c:v>0.20187281322019654</c:v>
                </c:pt>
                <c:pt idx="78">
                  <c:v>0.19857234653302802</c:v>
                </c:pt>
                <c:pt idx="79">
                  <c:v>0.19533540267009866</c:v>
                </c:pt>
                <c:pt idx="80">
                  <c:v>0.19216047909501835</c:v>
                </c:pt>
                <c:pt idx="81">
                  <c:v>0.18904611797891216</c:v>
                </c:pt>
                <c:pt idx="82">
                  <c:v>0.18599090453604017</c:v>
                </c:pt>
                <c:pt idx="83">
                  <c:v>0.18299346543503944</c:v>
                </c:pt>
                <c:pt idx="84">
                  <c:v>0.18005246728171567</c:v>
                </c:pt>
                <c:pt idx="85">
                  <c:v>0.11621931257135784</c:v>
                </c:pt>
                <c:pt idx="86">
                  <c:v>7.4654644401253023E-2</c:v>
                </c:pt>
                <c:pt idx="87">
                  <c:v>4.8900510708061125E-2</c:v>
                </c:pt>
                <c:pt idx="88">
                  <c:v>2.491491787026974E-2</c:v>
                </c:pt>
                <c:pt idx="89">
                  <c:v>1.3048381094197035E-2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9-4E2A-9912-CC476F56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07904"/>
        <c:axId val="26454416"/>
      </c:scatterChart>
      <c:valAx>
        <c:axId val="29607904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6454416"/>
        <c:crosses val="autoZero"/>
        <c:crossBetween val="midCat"/>
      </c:valAx>
      <c:valAx>
        <c:axId val="26454416"/>
        <c:scaling>
          <c:orientation val="minMax"/>
          <c:max val="10"/>
          <c:min val="-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607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987458745874589"/>
          <c:y val="0.10552449917324677"/>
          <c:w val="0.12756446038304617"/>
          <c:h val="0.125174710402723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749064667115418E-2"/>
          <c:y val="4.7389182452989134E-2"/>
          <c:w val="0.89231080707356913"/>
          <c:h val="0.90335593467483233"/>
        </c:manualLayout>
      </c:layout>
      <c:scatterChart>
        <c:scatterStyle val="smoothMarker"/>
        <c:varyColors val="0"/>
        <c:ser>
          <c:idx val="2"/>
          <c:order val="0"/>
          <c:tx>
            <c:strRef>
              <c:f>ExpLog!$D$3</c:f>
              <c:strCache>
                <c:ptCount val="1"/>
                <c:pt idx="0">
                  <c:v>li(x)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ExpLog!$A$39:$A$93</c:f>
              <c:numCache>
                <c:formatCode>General</c:formatCode>
                <c:ptCount val="55"/>
                <c:pt idx="0" formatCode="0.00E+00">
                  <c:v>1.0000000000000001E-30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 formatCode="0.00E+00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0.1</c:v>
                </c:pt>
                <c:pt idx="10">
                  <c:v>0.2</c:v>
                </c:pt>
                <c:pt idx="11">
                  <c:v>0.30000000000000004</c:v>
                </c:pt>
                <c:pt idx="12">
                  <c:v>0.4</c:v>
                </c:pt>
                <c:pt idx="13">
                  <c:v>0.5</c:v>
                </c:pt>
                <c:pt idx="14">
                  <c:v>0.6</c:v>
                </c:pt>
                <c:pt idx="15">
                  <c:v>0.65</c:v>
                </c:pt>
                <c:pt idx="16">
                  <c:v>0.70000000000000007</c:v>
                </c:pt>
                <c:pt idx="17">
                  <c:v>0.75000000000000011</c:v>
                </c:pt>
                <c:pt idx="18">
                  <c:v>0.80000000000000016</c:v>
                </c:pt>
                <c:pt idx="19">
                  <c:v>0.8500000000000002</c:v>
                </c:pt>
                <c:pt idx="20">
                  <c:v>0.85250000000000015</c:v>
                </c:pt>
                <c:pt idx="21">
                  <c:v>0.85500000000000009</c:v>
                </c:pt>
                <c:pt idx="22">
                  <c:v>0.85750000000000004</c:v>
                </c:pt>
                <c:pt idx="23">
                  <c:v>0.86</c:v>
                </c:pt>
                <c:pt idx="24">
                  <c:v>0.87</c:v>
                </c:pt>
                <c:pt idx="25">
                  <c:v>0.88</c:v>
                </c:pt>
                <c:pt idx="26">
                  <c:v>0.89</c:v>
                </c:pt>
                <c:pt idx="27">
                  <c:v>0.9</c:v>
                </c:pt>
                <c:pt idx="28">
                  <c:v>0.91</c:v>
                </c:pt>
                <c:pt idx="29">
                  <c:v>0.92</c:v>
                </c:pt>
                <c:pt idx="30">
                  <c:v>0.93</c:v>
                </c:pt>
                <c:pt idx="31">
                  <c:v>0.94000000000000006</c:v>
                </c:pt>
                <c:pt idx="32">
                  <c:v>0.95000000000000007</c:v>
                </c:pt>
                <c:pt idx="33">
                  <c:v>0.96000000000000008</c:v>
                </c:pt>
                <c:pt idx="34">
                  <c:v>0.97000000000000008</c:v>
                </c:pt>
                <c:pt idx="35">
                  <c:v>0.98000000000000009</c:v>
                </c:pt>
                <c:pt idx="36">
                  <c:v>0.9900000000000001</c:v>
                </c:pt>
                <c:pt idx="37">
                  <c:v>1</c:v>
                </c:pt>
                <c:pt idx="38">
                  <c:v>1.01</c:v>
                </c:pt>
                <c:pt idx="39">
                  <c:v>1.02</c:v>
                </c:pt>
                <c:pt idx="40">
                  <c:v>1.03</c:v>
                </c:pt>
                <c:pt idx="41">
                  <c:v>1.04</c:v>
                </c:pt>
                <c:pt idx="42">
                  <c:v>1.05</c:v>
                </c:pt>
                <c:pt idx="43">
                  <c:v>1.06</c:v>
                </c:pt>
                <c:pt idx="44">
                  <c:v>1.07</c:v>
                </c:pt>
                <c:pt idx="45">
                  <c:v>1.08</c:v>
                </c:pt>
                <c:pt idx="46">
                  <c:v>1.0900000000000001</c:v>
                </c:pt>
                <c:pt idx="47">
                  <c:v>1.1000000000000001</c:v>
                </c:pt>
                <c:pt idx="48">
                  <c:v>1.1100000000000001</c:v>
                </c:pt>
                <c:pt idx="49">
                  <c:v>1.1200000000000001</c:v>
                </c:pt>
                <c:pt idx="50">
                  <c:v>1.4000000000000001</c:v>
                </c:pt>
                <c:pt idx="51">
                  <c:v>1.7000000000000002</c:v>
                </c:pt>
                <c:pt idx="52">
                  <c:v>2</c:v>
                </c:pt>
                <c:pt idx="53">
                  <c:v>2.5</c:v>
                </c:pt>
                <c:pt idx="54">
                  <c:v>3</c:v>
                </c:pt>
              </c:numCache>
            </c:numRef>
          </c:xVal>
          <c:yVal>
            <c:numRef>
              <c:f>ExpLog!$D$39:$D$93</c:f>
              <c:numCache>
                <c:formatCode>General</c:formatCode>
                <c:ptCount val="55"/>
                <c:pt idx="0">
                  <c:v>-1.4272732536800953E-32</c:v>
                </c:pt>
                <c:pt idx="1">
                  <c:v>-1.8297434996255165E-3</c:v>
                </c:pt>
                <c:pt idx="2">
                  <c:v>-4.2052119298480514E-3</c:v>
                </c:pt>
                <c:pt idx="3">
                  <c:v>-6.913797303966053E-3</c:v>
                </c:pt>
                <c:pt idx="4">
                  <c:v>-9.8955013100430252E-3</c:v>
                </c:pt>
                <c:pt idx="5">
                  <c:v>-1.3119408874020093E-2</c:v>
                </c:pt>
                <c:pt idx="6">
                  <c:v>-1.6566673445876808E-2</c:v>
                </c:pt>
                <c:pt idx="7">
                  <c:v>-2.0224808842481901E-2</c:v>
                </c:pt>
                <c:pt idx="8">
                  <c:v>-2.4085162522188133E-2</c:v>
                </c:pt>
                <c:pt idx="9">
                  <c:v>-3.238978959329103E-2</c:v>
                </c:pt>
                <c:pt idx="10">
                  <c:v>-8.5126486728794068E-2</c:v>
                </c:pt>
                <c:pt idx="11">
                  <c:v>-0.15741490289468951</c:v>
                </c:pt>
                <c:pt idx="12">
                  <c:v>-0.25294941921262143</c:v>
                </c:pt>
                <c:pt idx="13">
                  <c:v>-0.37867104306108795</c:v>
                </c:pt>
                <c:pt idx="14">
                  <c:v>-0.54685141421041705</c:v>
                </c:pt>
                <c:pt idx="15">
                  <c:v>-0.65343058270148813</c:v>
                </c:pt>
                <c:pt idx="16">
                  <c:v>-0.78094687754556102</c:v>
                </c:pt>
                <c:pt idx="17">
                  <c:v>-0.93693001101264584</c:v>
                </c:pt>
                <c:pt idx="18">
                  <c:v>-1.1340119573823277</c:v>
                </c:pt>
                <c:pt idx="19">
                  <c:v>-1.3958923497953828</c:v>
                </c:pt>
                <c:pt idx="20">
                  <c:v>-1.4114159305703333</c:v>
                </c:pt>
                <c:pt idx="21">
                  <c:v>-1.4272274365600559</c:v>
                </c:pt>
                <c:pt idx="22">
                  <c:v>-1.4433368603182177</c:v>
                </c:pt>
                <c:pt idx="23">
                  <c:v>-1.4597547251334388</c:v>
                </c:pt>
                <c:pt idx="24">
                  <c:v>-1.5287418802519219</c:v>
                </c:pt>
                <c:pt idx="25">
                  <c:v>-1.6036733403489716</c:v>
                </c:pt>
                <c:pt idx="26">
                  <c:v>-1.6855829319163032</c:v>
                </c:pt>
                <c:pt idx="27">
                  <c:v>-1.7758006834235252</c:v>
                </c:pt>
                <c:pt idx="28">
                  <c:v>-1.8760780250844065</c:v>
                </c:pt>
                <c:pt idx="29">
                  <c:v>-1.9887870403542964</c:v>
                </c:pt>
                <c:pt idx="30">
                  <c:v>-2.1172534675826098</c:v>
                </c:pt>
                <c:pt idx="31">
                  <c:v>-2.266348140390213</c:v>
                </c:pt>
                <c:pt idx="32">
                  <c:v>-2.4436225538732268</c:v>
                </c:pt>
                <c:pt idx="33">
                  <c:v>-2.6617277328051299</c:v>
                </c:pt>
                <c:pt idx="34">
                  <c:v>-2.9443801128550966</c:v>
                </c:pt>
                <c:pt idx="35">
                  <c:v>-3.3448241193721056</c:v>
                </c:pt>
                <c:pt idx="36">
                  <c:v>-4.0329587017084734</c:v>
                </c:pt>
                <c:pt idx="38">
                  <c:v>-4.022958673929935</c:v>
                </c:pt>
                <c:pt idx="39">
                  <c:v>-3.3248238971258735</c:v>
                </c:pt>
                <c:pt idx="40">
                  <c:v>-2.9143793626727716</c:v>
                </c:pt>
                <c:pt idx="41">
                  <c:v>-2.621725954258816</c:v>
                </c:pt>
                <c:pt idx="42">
                  <c:v>-2.3936190793047114</c:v>
                </c:pt>
                <c:pt idx="43">
                  <c:v>-2.2063421345491014</c:v>
                </c:pt>
                <c:pt idx="44">
                  <c:v>-2.0472439271727625</c:v>
                </c:pt>
                <c:pt idx="45">
                  <c:v>-1.9087727934877248</c:v>
                </c:pt>
                <c:pt idx="46">
                  <c:v>-1.7860577306416299</c:v>
                </c:pt>
                <c:pt idx="47">
                  <c:v>-1.6757728303191988</c:v>
                </c:pt>
                <c:pt idx="48">
                  <c:v>-1.5755458382687535</c:v>
                </c:pt>
                <c:pt idx="49">
                  <c:v>-1.4836251525520849</c:v>
                </c:pt>
                <c:pt idx="50">
                  <c:v>-0.14499100479030624</c:v>
                </c:pt>
                <c:pt idx="51">
                  <c:v>0.55374376411047244</c:v>
                </c:pt>
                <c:pt idx="52">
                  <c:v>1.0451637801174927</c:v>
                </c:pt>
                <c:pt idx="53">
                  <c:v>1.667294667506324</c:v>
                </c:pt>
                <c:pt idx="54">
                  <c:v>2.1635885946671922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A1E-454C-8B17-3967BDFF1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529632"/>
        <c:axId val="1937701376"/>
      </c:scatterChart>
      <c:valAx>
        <c:axId val="1938529632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7701376"/>
        <c:crosses val="autoZero"/>
        <c:crossBetween val="midCat"/>
      </c:valAx>
      <c:valAx>
        <c:axId val="1937701376"/>
        <c:scaling>
          <c:orientation val="minMax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3852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48564383997454"/>
          <c:y val="0.1172048251001873"/>
          <c:w val="0.11925256857803311"/>
          <c:h val="5.96821153324004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Digamma!$B$3</c:f>
              <c:strCache>
                <c:ptCount val="1"/>
                <c:pt idx="0">
                  <c:v>ψ(x)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Digamma!$A$4:$A$244</c:f>
              <c:numCache>
                <c:formatCode>General</c:formatCode>
                <c:ptCount val="241"/>
                <c:pt idx="0">
                  <c:v>-3</c:v>
                </c:pt>
                <c:pt idx="1">
                  <c:v>-2.9750000000000001</c:v>
                </c:pt>
                <c:pt idx="2">
                  <c:v>-2.95</c:v>
                </c:pt>
                <c:pt idx="3">
                  <c:v>-2.9250000000000003</c:v>
                </c:pt>
                <c:pt idx="4">
                  <c:v>-2.9000000000000004</c:v>
                </c:pt>
                <c:pt idx="5">
                  <c:v>-2.8750000000000004</c:v>
                </c:pt>
                <c:pt idx="6">
                  <c:v>-2.8500000000000005</c:v>
                </c:pt>
                <c:pt idx="7">
                  <c:v>-2.8250000000000006</c:v>
                </c:pt>
                <c:pt idx="8">
                  <c:v>-2.8000000000000007</c:v>
                </c:pt>
                <c:pt idx="9">
                  <c:v>-2.7750000000000008</c:v>
                </c:pt>
                <c:pt idx="10">
                  <c:v>-2.7500000000000009</c:v>
                </c:pt>
                <c:pt idx="11">
                  <c:v>-2.725000000000001</c:v>
                </c:pt>
                <c:pt idx="12">
                  <c:v>-2.7000000000000011</c:v>
                </c:pt>
                <c:pt idx="13">
                  <c:v>-2.6750000000000012</c:v>
                </c:pt>
                <c:pt idx="14">
                  <c:v>-2.6500000000000012</c:v>
                </c:pt>
                <c:pt idx="15">
                  <c:v>-2.6250000000000013</c:v>
                </c:pt>
                <c:pt idx="16">
                  <c:v>-2.6000000000000014</c:v>
                </c:pt>
                <c:pt idx="17">
                  <c:v>-2.5750000000000015</c:v>
                </c:pt>
                <c:pt idx="18">
                  <c:v>-2.5500000000000016</c:v>
                </c:pt>
                <c:pt idx="19">
                  <c:v>-2.5250000000000017</c:v>
                </c:pt>
                <c:pt idx="20">
                  <c:v>-2.5000000000000018</c:v>
                </c:pt>
                <c:pt idx="21">
                  <c:v>-2.4750000000000019</c:v>
                </c:pt>
                <c:pt idx="22">
                  <c:v>-2.450000000000002</c:v>
                </c:pt>
                <c:pt idx="23">
                  <c:v>-2.425000000000002</c:v>
                </c:pt>
                <c:pt idx="24">
                  <c:v>-2.4000000000000021</c:v>
                </c:pt>
                <c:pt idx="25">
                  <c:v>-2.3750000000000022</c:v>
                </c:pt>
                <c:pt idx="26">
                  <c:v>-2.3500000000000023</c:v>
                </c:pt>
                <c:pt idx="27">
                  <c:v>-2.3250000000000024</c:v>
                </c:pt>
                <c:pt idx="28">
                  <c:v>-2.3000000000000025</c:v>
                </c:pt>
                <c:pt idx="29">
                  <c:v>-2.2750000000000026</c:v>
                </c:pt>
                <c:pt idx="30">
                  <c:v>-2.2500000000000027</c:v>
                </c:pt>
                <c:pt idx="31">
                  <c:v>-2.2250000000000028</c:v>
                </c:pt>
                <c:pt idx="32">
                  <c:v>-2.2000000000000028</c:v>
                </c:pt>
                <c:pt idx="33">
                  <c:v>-2.1750000000000029</c:v>
                </c:pt>
                <c:pt idx="34">
                  <c:v>-2.150000000000003</c:v>
                </c:pt>
                <c:pt idx="35">
                  <c:v>-2.1250000000000031</c:v>
                </c:pt>
                <c:pt idx="36">
                  <c:v>-2.1000000000000032</c:v>
                </c:pt>
                <c:pt idx="37">
                  <c:v>-2.0750000000000033</c:v>
                </c:pt>
                <c:pt idx="38">
                  <c:v>-2.0500000000000034</c:v>
                </c:pt>
                <c:pt idx="39">
                  <c:v>-2.0250000000000035</c:v>
                </c:pt>
                <c:pt idx="40">
                  <c:v>-2</c:v>
                </c:pt>
                <c:pt idx="41">
                  <c:v>-1.9750000000000001</c:v>
                </c:pt>
                <c:pt idx="42">
                  <c:v>-1.9500000000000002</c:v>
                </c:pt>
                <c:pt idx="43">
                  <c:v>-1.9250000000000003</c:v>
                </c:pt>
                <c:pt idx="44">
                  <c:v>-1.9000000000000004</c:v>
                </c:pt>
                <c:pt idx="45">
                  <c:v>-1.8750000000000004</c:v>
                </c:pt>
                <c:pt idx="46">
                  <c:v>-1.8500000000000005</c:v>
                </c:pt>
                <c:pt idx="47">
                  <c:v>-1.8250000000000006</c:v>
                </c:pt>
                <c:pt idx="48">
                  <c:v>-1.8000000000000007</c:v>
                </c:pt>
                <c:pt idx="49">
                  <c:v>-1.7750000000000008</c:v>
                </c:pt>
                <c:pt idx="50">
                  <c:v>-1.7500000000000009</c:v>
                </c:pt>
                <c:pt idx="51">
                  <c:v>-1.725000000000001</c:v>
                </c:pt>
                <c:pt idx="52">
                  <c:v>-1.7000000000000011</c:v>
                </c:pt>
                <c:pt idx="53">
                  <c:v>-1.6750000000000012</c:v>
                </c:pt>
                <c:pt idx="54">
                  <c:v>-1.6500000000000012</c:v>
                </c:pt>
                <c:pt idx="55">
                  <c:v>-1.6250000000000013</c:v>
                </c:pt>
                <c:pt idx="56">
                  <c:v>-1.6000000000000014</c:v>
                </c:pt>
                <c:pt idx="57">
                  <c:v>-1.5750000000000015</c:v>
                </c:pt>
                <c:pt idx="58">
                  <c:v>-1.5500000000000016</c:v>
                </c:pt>
                <c:pt idx="59">
                  <c:v>-1.5250000000000017</c:v>
                </c:pt>
                <c:pt idx="60">
                  <c:v>-1.5000000000000018</c:v>
                </c:pt>
                <c:pt idx="61">
                  <c:v>-1.4750000000000019</c:v>
                </c:pt>
                <c:pt idx="62">
                  <c:v>-1.450000000000002</c:v>
                </c:pt>
                <c:pt idx="63">
                  <c:v>-1.425000000000002</c:v>
                </c:pt>
                <c:pt idx="64">
                  <c:v>-1.4000000000000021</c:v>
                </c:pt>
                <c:pt idx="65">
                  <c:v>-1.3750000000000022</c:v>
                </c:pt>
                <c:pt idx="66">
                  <c:v>-1.3500000000000023</c:v>
                </c:pt>
                <c:pt idx="67">
                  <c:v>-1.3250000000000024</c:v>
                </c:pt>
                <c:pt idx="68">
                  <c:v>-1.3000000000000025</c:v>
                </c:pt>
                <c:pt idx="69">
                  <c:v>-1.2750000000000026</c:v>
                </c:pt>
                <c:pt idx="70">
                  <c:v>-1.2500000000000027</c:v>
                </c:pt>
                <c:pt idx="71">
                  <c:v>-1.2250000000000028</c:v>
                </c:pt>
                <c:pt idx="72">
                  <c:v>-1.2000000000000028</c:v>
                </c:pt>
                <c:pt idx="73">
                  <c:v>-1.1750000000000029</c:v>
                </c:pt>
                <c:pt idx="74">
                  <c:v>-1.150000000000003</c:v>
                </c:pt>
                <c:pt idx="75">
                  <c:v>-1.1250000000000031</c:v>
                </c:pt>
                <c:pt idx="76">
                  <c:v>-1.1000000000000032</c:v>
                </c:pt>
                <c:pt idx="77">
                  <c:v>-1.0750000000000033</c:v>
                </c:pt>
                <c:pt idx="78">
                  <c:v>-1.0500000000000034</c:v>
                </c:pt>
                <c:pt idx="79">
                  <c:v>-1.0250000000000035</c:v>
                </c:pt>
                <c:pt idx="80">
                  <c:v>-1</c:v>
                </c:pt>
                <c:pt idx="81">
                  <c:v>-0.97499999999999998</c:v>
                </c:pt>
                <c:pt idx="82">
                  <c:v>-0.95</c:v>
                </c:pt>
                <c:pt idx="83">
                  <c:v>-0.92499999999999993</c:v>
                </c:pt>
                <c:pt idx="84">
                  <c:v>-0.89999999999999991</c:v>
                </c:pt>
                <c:pt idx="85">
                  <c:v>-0.87499999999999989</c:v>
                </c:pt>
                <c:pt idx="86">
                  <c:v>-0.84999999999999987</c:v>
                </c:pt>
                <c:pt idx="87">
                  <c:v>-0.82499999999999984</c:v>
                </c:pt>
                <c:pt idx="88">
                  <c:v>-0.79999999999999982</c:v>
                </c:pt>
                <c:pt idx="89">
                  <c:v>-0.7749999999999998</c:v>
                </c:pt>
                <c:pt idx="90">
                  <c:v>-0.74999999999999978</c:v>
                </c:pt>
                <c:pt idx="91">
                  <c:v>-0.72499999999999976</c:v>
                </c:pt>
                <c:pt idx="92">
                  <c:v>-0.69999999999999973</c:v>
                </c:pt>
                <c:pt idx="93">
                  <c:v>-0.67499999999999971</c:v>
                </c:pt>
                <c:pt idx="94">
                  <c:v>-0.64999999999999969</c:v>
                </c:pt>
                <c:pt idx="95">
                  <c:v>-0.62499999999999967</c:v>
                </c:pt>
                <c:pt idx="96">
                  <c:v>-0.59999999999999964</c:v>
                </c:pt>
                <c:pt idx="97">
                  <c:v>-0.57499999999999962</c:v>
                </c:pt>
                <c:pt idx="98">
                  <c:v>-0.5499999999999996</c:v>
                </c:pt>
                <c:pt idx="99">
                  <c:v>-0.52499999999999958</c:v>
                </c:pt>
                <c:pt idx="100">
                  <c:v>-0.49999999999999956</c:v>
                </c:pt>
                <c:pt idx="101">
                  <c:v>-0.47499999999999953</c:v>
                </c:pt>
                <c:pt idx="102">
                  <c:v>-0.44999999999999951</c:v>
                </c:pt>
                <c:pt idx="103">
                  <c:v>-0.42499999999999949</c:v>
                </c:pt>
                <c:pt idx="104">
                  <c:v>-0.39999999999999947</c:v>
                </c:pt>
                <c:pt idx="105">
                  <c:v>-0.37499999999999944</c:v>
                </c:pt>
                <c:pt idx="106">
                  <c:v>-0.34999999999999942</c:v>
                </c:pt>
                <c:pt idx="107">
                  <c:v>-0.3249999999999994</c:v>
                </c:pt>
                <c:pt idx="108">
                  <c:v>-0.29999999999999938</c:v>
                </c:pt>
                <c:pt idx="109">
                  <c:v>-0.27499999999999936</c:v>
                </c:pt>
                <c:pt idx="110">
                  <c:v>-0.24999999999999936</c:v>
                </c:pt>
                <c:pt idx="111">
                  <c:v>-0.22499999999999937</c:v>
                </c:pt>
                <c:pt idx="112">
                  <c:v>-0.19999999999999937</c:v>
                </c:pt>
                <c:pt idx="113">
                  <c:v>-0.17499999999999938</c:v>
                </c:pt>
                <c:pt idx="114">
                  <c:v>-0.14999999999999938</c:v>
                </c:pt>
                <c:pt idx="115">
                  <c:v>-0.12499999999999939</c:v>
                </c:pt>
                <c:pt idx="116">
                  <c:v>-9.9999999999999395E-2</c:v>
                </c:pt>
                <c:pt idx="117">
                  <c:v>-7.49999999999994E-2</c:v>
                </c:pt>
                <c:pt idx="118">
                  <c:v>-4.9999999999999399E-2</c:v>
                </c:pt>
                <c:pt idx="119">
                  <c:v>-2.4999999999999398E-2</c:v>
                </c:pt>
                <c:pt idx="120">
                  <c:v>0</c:v>
                </c:pt>
                <c:pt idx="121">
                  <c:v>2.5000000000000001E-2</c:v>
                </c:pt>
                <c:pt idx="122">
                  <c:v>0.05</c:v>
                </c:pt>
                <c:pt idx="123">
                  <c:v>7.5000000000000011E-2</c:v>
                </c:pt>
                <c:pt idx="124">
                  <c:v>0.1</c:v>
                </c:pt>
                <c:pt idx="125">
                  <c:v>0.125</c:v>
                </c:pt>
                <c:pt idx="126">
                  <c:v>0.15</c:v>
                </c:pt>
                <c:pt idx="127">
                  <c:v>0.17499999999999999</c:v>
                </c:pt>
                <c:pt idx="128">
                  <c:v>0.19999999999999998</c:v>
                </c:pt>
                <c:pt idx="129">
                  <c:v>0.22499999999999998</c:v>
                </c:pt>
                <c:pt idx="130">
                  <c:v>0.24999999999999997</c:v>
                </c:pt>
                <c:pt idx="131">
                  <c:v>0.27499999999999997</c:v>
                </c:pt>
                <c:pt idx="132">
                  <c:v>0.3</c:v>
                </c:pt>
                <c:pt idx="133">
                  <c:v>0.32500000000000001</c:v>
                </c:pt>
                <c:pt idx="134">
                  <c:v>0.35000000000000003</c:v>
                </c:pt>
                <c:pt idx="135">
                  <c:v>0.37500000000000006</c:v>
                </c:pt>
                <c:pt idx="136">
                  <c:v>0.40000000000000008</c:v>
                </c:pt>
                <c:pt idx="137">
                  <c:v>0.4250000000000001</c:v>
                </c:pt>
                <c:pt idx="138">
                  <c:v>0.45000000000000012</c:v>
                </c:pt>
                <c:pt idx="139">
                  <c:v>0.47500000000000014</c:v>
                </c:pt>
                <c:pt idx="140">
                  <c:v>0.50000000000000011</c:v>
                </c:pt>
                <c:pt idx="141">
                  <c:v>0.52500000000000013</c:v>
                </c:pt>
                <c:pt idx="142">
                  <c:v>0.55000000000000016</c:v>
                </c:pt>
                <c:pt idx="143">
                  <c:v>0.57500000000000018</c:v>
                </c:pt>
                <c:pt idx="144">
                  <c:v>0.6000000000000002</c:v>
                </c:pt>
                <c:pt idx="145">
                  <c:v>0.62500000000000022</c:v>
                </c:pt>
                <c:pt idx="146">
                  <c:v>0.65000000000000024</c:v>
                </c:pt>
                <c:pt idx="147">
                  <c:v>0.67500000000000027</c:v>
                </c:pt>
                <c:pt idx="148">
                  <c:v>0.70000000000000029</c:v>
                </c:pt>
                <c:pt idx="149">
                  <c:v>0.72500000000000031</c:v>
                </c:pt>
                <c:pt idx="150">
                  <c:v>0.75000000000000033</c:v>
                </c:pt>
                <c:pt idx="151">
                  <c:v>0.77500000000000036</c:v>
                </c:pt>
                <c:pt idx="152">
                  <c:v>0.80000000000000038</c:v>
                </c:pt>
                <c:pt idx="153">
                  <c:v>0.8250000000000004</c:v>
                </c:pt>
                <c:pt idx="154">
                  <c:v>0.85000000000000042</c:v>
                </c:pt>
                <c:pt idx="155">
                  <c:v>0.87500000000000044</c:v>
                </c:pt>
                <c:pt idx="156">
                  <c:v>0.90000000000000047</c:v>
                </c:pt>
                <c:pt idx="157">
                  <c:v>0.92500000000000049</c:v>
                </c:pt>
                <c:pt idx="158">
                  <c:v>0.95000000000000051</c:v>
                </c:pt>
                <c:pt idx="159">
                  <c:v>0.97500000000000053</c:v>
                </c:pt>
                <c:pt idx="160">
                  <c:v>1.0000000000000004</c:v>
                </c:pt>
                <c:pt idx="161">
                  <c:v>1.0250000000000004</c:v>
                </c:pt>
                <c:pt idx="162">
                  <c:v>1.0500000000000003</c:v>
                </c:pt>
                <c:pt idx="163">
                  <c:v>1.0750000000000002</c:v>
                </c:pt>
                <c:pt idx="164">
                  <c:v>1.1000000000000001</c:v>
                </c:pt>
                <c:pt idx="165">
                  <c:v>1.125</c:v>
                </c:pt>
                <c:pt idx="166">
                  <c:v>1.1499999999999999</c:v>
                </c:pt>
                <c:pt idx="167">
                  <c:v>1.1749999999999998</c:v>
                </c:pt>
                <c:pt idx="168">
                  <c:v>1.1999999999999997</c:v>
                </c:pt>
                <c:pt idx="169">
                  <c:v>1.2249999999999996</c:v>
                </c:pt>
                <c:pt idx="170">
                  <c:v>1.2499999999999996</c:v>
                </c:pt>
                <c:pt idx="171">
                  <c:v>1.2749999999999995</c:v>
                </c:pt>
                <c:pt idx="172">
                  <c:v>1.2999999999999994</c:v>
                </c:pt>
                <c:pt idx="173">
                  <c:v>1.3249999999999993</c:v>
                </c:pt>
                <c:pt idx="174">
                  <c:v>1.3499999999999992</c:v>
                </c:pt>
                <c:pt idx="175">
                  <c:v>1.3749999999999991</c:v>
                </c:pt>
                <c:pt idx="176">
                  <c:v>1.399999999999999</c:v>
                </c:pt>
                <c:pt idx="177">
                  <c:v>1.4249999999999989</c:v>
                </c:pt>
                <c:pt idx="178">
                  <c:v>1.4499999999999988</c:v>
                </c:pt>
                <c:pt idx="179">
                  <c:v>1.4749999999999988</c:v>
                </c:pt>
                <c:pt idx="180">
                  <c:v>1.4999999999999987</c:v>
                </c:pt>
                <c:pt idx="181">
                  <c:v>1.5249999999999986</c:v>
                </c:pt>
                <c:pt idx="182">
                  <c:v>1.5499999999999985</c:v>
                </c:pt>
                <c:pt idx="183">
                  <c:v>1.5749999999999984</c:v>
                </c:pt>
                <c:pt idx="184">
                  <c:v>1.5999999999999983</c:v>
                </c:pt>
                <c:pt idx="185">
                  <c:v>1.6249999999999982</c:v>
                </c:pt>
                <c:pt idx="186">
                  <c:v>1.6499999999999981</c:v>
                </c:pt>
                <c:pt idx="187">
                  <c:v>1.674999999999998</c:v>
                </c:pt>
                <c:pt idx="188">
                  <c:v>1.699999999999998</c:v>
                </c:pt>
                <c:pt idx="189">
                  <c:v>1.7249999999999979</c:v>
                </c:pt>
                <c:pt idx="190">
                  <c:v>1.7499999999999978</c:v>
                </c:pt>
                <c:pt idx="191">
                  <c:v>1.7749999999999977</c:v>
                </c:pt>
                <c:pt idx="192">
                  <c:v>1.7999999999999976</c:v>
                </c:pt>
                <c:pt idx="193">
                  <c:v>1.8249999999999975</c:v>
                </c:pt>
                <c:pt idx="194">
                  <c:v>1.8499999999999974</c:v>
                </c:pt>
                <c:pt idx="195">
                  <c:v>1.8749999999999973</c:v>
                </c:pt>
                <c:pt idx="196">
                  <c:v>1.8999999999999972</c:v>
                </c:pt>
                <c:pt idx="197">
                  <c:v>1.9249999999999972</c:v>
                </c:pt>
                <c:pt idx="198">
                  <c:v>1.9499999999999971</c:v>
                </c:pt>
                <c:pt idx="199">
                  <c:v>1.974999999999997</c:v>
                </c:pt>
                <c:pt idx="200">
                  <c:v>1.9999999999999969</c:v>
                </c:pt>
                <c:pt idx="201">
                  <c:v>2.0249999999999968</c:v>
                </c:pt>
                <c:pt idx="202">
                  <c:v>2.0499999999999967</c:v>
                </c:pt>
                <c:pt idx="203">
                  <c:v>2.0749999999999966</c:v>
                </c:pt>
                <c:pt idx="204">
                  <c:v>2.0999999999999965</c:v>
                </c:pt>
                <c:pt idx="205">
                  <c:v>2.1249999999999964</c:v>
                </c:pt>
                <c:pt idx="206">
                  <c:v>2.1499999999999964</c:v>
                </c:pt>
                <c:pt idx="207">
                  <c:v>2.1749999999999963</c:v>
                </c:pt>
                <c:pt idx="208">
                  <c:v>2.1999999999999962</c:v>
                </c:pt>
                <c:pt idx="209">
                  <c:v>2.2249999999999961</c:v>
                </c:pt>
                <c:pt idx="210">
                  <c:v>2.249999999999996</c:v>
                </c:pt>
                <c:pt idx="211">
                  <c:v>2.2749999999999959</c:v>
                </c:pt>
                <c:pt idx="212">
                  <c:v>2.2999999999999958</c:v>
                </c:pt>
                <c:pt idx="213">
                  <c:v>2.3249999999999957</c:v>
                </c:pt>
                <c:pt idx="214">
                  <c:v>2.3499999999999956</c:v>
                </c:pt>
                <c:pt idx="215">
                  <c:v>2.3749999999999956</c:v>
                </c:pt>
                <c:pt idx="216">
                  <c:v>2.3999999999999955</c:v>
                </c:pt>
                <c:pt idx="217">
                  <c:v>2.4249999999999954</c:v>
                </c:pt>
                <c:pt idx="218">
                  <c:v>2.4499999999999953</c:v>
                </c:pt>
                <c:pt idx="219">
                  <c:v>2.4749999999999952</c:v>
                </c:pt>
                <c:pt idx="220">
                  <c:v>2.4999999999999951</c:v>
                </c:pt>
                <c:pt idx="221">
                  <c:v>2.524999999999995</c:v>
                </c:pt>
                <c:pt idx="222">
                  <c:v>2.5499999999999949</c:v>
                </c:pt>
                <c:pt idx="223">
                  <c:v>2.5749999999999948</c:v>
                </c:pt>
                <c:pt idx="224">
                  <c:v>2.5999999999999948</c:v>
                </c:pt>
                <c:pt idx="225">
                  <c:v>2.6249999999999947</c:v>
                </c:pt>
                <c:pt idx="226">
                  <c:v>2.6499999999999946</c:v>
                </c:pt>
                <c:pt idx="227">
                  <c:v>2.6749999999999945</c:v>
                </c:pt>
                <c:pt idx="228">
                  <c:v>2.6999999999999944</c:v>
                </c:pt>
                <c:pt idx="229">
                  <c:v>2.7249999999999943</c:v>
                </c:pt>
                <c:pt idx="230">
                  <c:v>2.7499999999999942</c:v>
                </c:pt>
                <c:pt idx="231">
                  <c:v>2.7749999999999941</c:v>
                </c:pt>
                <c:pt idx="232">
                  <c:v>2.799999999999994</c:v>
                </c:pt>
                <c:pt idx="233">
                  <c:v>2.824999999999994</c:v>
                </c:pt>
                <c:pt idx="234">
                  <c:v>2.8499999999999939</c:v>
                </c:pt>
                <c:pt idx="235">
                  <c:v>2.8749999999999938</c:v>
                </c:pt>
                <c:pt idx="236">
                  <c:v>2.8999999999999937</c:v>
                </c:pt>
                <c:pt idx="237">
                  <c:v>2.9249999999999936</c:v>
                </c:pt>
                <c:pt idx="238">
                  <c:v>2.9499999999999935</c:v>
                </c:pt>
                <c:pt idx="239">
                  <c:v>2.9749999999999934</c:v>
                </c:pt>
                <c:pt idx="240">
                  <c:v>2.9999999999999933</c:v>
                </c:pt>
              </c:numCache>
            </c:numRef>
          </c:xVal>
          <c:yVal>
            <c:numRef>
              <c:f>Digamma!$B$4:$B$244</c:f>
              <c:numCache>
                <c:formatCode>General</c:formatCode>
                <c:ptCount val="241"/>
                <c:pt idx="1">
                  <c:v>-38.66872248950294</c:v>
                </c:pt>
                <c:pt idx="2">
                  <c:v>-18.593409848684605</c:v>
                </c:pt>
                <c:pt idx="3">
                  <c:v>-11.851072527579799</c:v>
                </c:pt>
                <c:pt idx="4">
                  <c:v>-8.4415004536194207</c:v>
                </c:pt>
                <c:pt idx="5">
                  <c:v>-6.3644761001488863</c:v>
                </c:pt>
                <c:pt idx="6">
                  <c:v>-4.9531050228846798</c:v>
                </c:pt>
                <c:pt idx="7">
                  <c:v>-3.9214318289791259</c:v>
                </c:pt>
                <c:pt idx="8">
                  <c:v>-3.1263414838937957</c:v>
                </c:pt>
                <c:pt idx="9">
                  <c:v>-2.4881902869022343</c:v>
                </c:pt>
                <c:pt idx="10">
                  <c:v>-1.9590552649780146</c:v>
                </c:pt>
                <c:pt idx="11">
                  <c:v>-1.5082987813449844</c:v>
                </c:pt>
                <c:pt idx="12">
                  <c:v>-1.1153471291407024</c:v>
                </c:pt>
                <c:pt idx="13">
                  <c:v>-0.76579782488596937</c:v>
                </c:pt>
                <c:pt idx="14">
                  <c:v>-0.4491902347377788</c:v>
                </c:pt>
                <c:pt idx="15">
                  <c:v>-0.1576620528081584</c:v>
                </c:pt>
                <c:pt idx="16">
                  <c:v>0.11489750669691998</c:v>
                </c:pt>
                <c:pt idx="17">
                  <c:v>0.37340433807319928</c:v>
                </c:pt>
                <c:pt idx="18">
                  <c:v>0.6219613264408127</c:v>
                </c:pt>
                <c:pt idx="19">
                  <c:v>0.8641332487848753</c:v>
                </c:pt>
                <c:pt idx="20">
                  <c:v>1.103156640645226</c:v>
                </c:pt>
                <c:pt idx="21">
                  <c:v>1.3421124027597957</c:v>
                </c:pt>
                <c:pt idx="22">
                  <c:v>1.5840814092999447</c:v>
                </c:pt>
                <c:pt idx="23">
                  <c:v>1.8323001160720089</c:v>
                </c:pt>
                <c:pt idx="24">
                  <c:v>2.0903331670591685</c:v>
                </c:pt>
                <c:pt idx="25">
                  <c:v>2.3622832609417501</c:v>
                </c:pt>
                <c:pt idx="26">
                  <c:v>2.6530660518999762</c:v>
                </c:pt>
                <c:pt idx="27">
                  <c:v>2.968792031629782</c:v>
                </c:pt>
                <c:pt idx="28">
                  <c:v>3.3173231575617836</c:v>
                </c:pt>
                <c:pt idx="29">
                  <c:v>3.7091196602748799</c:v>
                </c:pt>
                <c:pt idx="30">
                  <c:v>4.1585835646579206</c:v>
                </c:pt>
                <c:pt idx="31">
                  <c:v>4.6862880630638895</c:v>
                </c:pt>
                <c:pt idx="32">
                  <c:v>5.32287022117257</c:v>
                </c:pt>
                <c:pt idx="33">
                  <c:v>6.1162523835825651</c:v>
                </c:pt>
                <c:pt idx="34">
                  <c:v>7.1460775644377792</c:v>
                </c:pt>
                <c:pt idx="35">
                  <c:v>8.5554600526351017</c:v>
                </c:pt>
                <c:pt idx="36">
                  <c:v>10.630354435334004</c:v>
                </c:pt>
                <c:pt idx="37">
                  <c:v>14.037654290009264</c:v>
                </c:pt>
                <c:pt idx="38">
                  <c:v>20.77757621422305</c:v>
                </c:pt>
                <c:pt idx="39">
                  <c:v>40.850329287910739</c:v>
                </c:pt>
                <c:pt idx="41">
                  <c:v>-39.004856943284452</c:v>
                </c:pt>
                <c:pt idx="42">
                  <c:v>-18.932392899532058</c:v>
                </c:pt>
                <c:pt idx="43">
                  <c:v>-12.192952869460141</c:v>
                </c:pt>
                <c:pt idx="44">
                  <c:v>-8.7863280398263175</c:v>
                </c:pt>
                <c:pt idx="45">
                  <c:v>-6.7123021871054078</c:v>
                </c:pt>
                <c:pt idx="46">
                  <c:v>-5.3039822158671361</c:v>
                </c:pt>
                <c:pt idx="47">
                  <c:v>-4.2754141298640809</c:v>
                </c:pt>
                <c:pt idx="48">
                  <c:v>-3.4834843410366529</c:v>
                </c:pt>
                <c:pt idx="49">
                  <c:v>-2.8485506472625945</c:v>
                </c:pt>
                <c:pt idx="50">
                  <c:v>-2.3226916286143777</c:v>
                </c:pt>
                <c:pt idx="51">
                  <c:v>-1.8752712584092044</c:v>
                </c:pt>
                <c:pt idx="52">
                  <c:v>-1.4857174995110727</c:v>
                </c:pt>
                <c:pt idx="53">
                  <c:v>-1.1396296005869035</c:v>
                </c:pt>
                <c:pt idx="54">
                  <c:v>-0.82654872530381618</c:v>
                </c:pt>
                <c:pt idx="55">
                  <c:v>-0.53861443376053908</c:v>
                </c:pt>
                <c:pt idx="56">
                  <c:v>-0.26971787791846435</c:v>
                </c:pt>
                <c:pt idx="57">
                  <c:v>-1.49451764899073E-2</c:v>
                </c:pt>
                <c:pt idx="58">
                  <c:v>0.22980446369571492</c:v>
                </c:pt>
                <c:pt idx="59">
                  <c:v>0.46809364482447946</c:v>
                </c:pt>
                <c:pt idx="60">
                  <c:v>0.70315664064522643</c:v>
                </c:pt>
                <c:pt idx="61">
                  <c:v>0.93807199871939217</c:v>
                </c:pt>
                <c:pt idx="62">
                  <c:v>1.1759181439938224</c:v>
                </c:pt>
                <c:pt idx="63">
                  <c:v>1.4199289820513907</c:v>
                </c:pt>
                <c:pt idx="64">
                  <c:v>1.6736665003925018</c:v>
                </c:pt>
                <c:pt idx="65">
                  <c:v>1.9412306293628032</c:v>
                </c:pt>
                <c:pt idx="66">
                  <c:v>2.2275341370063595</c:v>
                </c:pt>
                <c:pt idx="67">
                  <c:v>2.538684504748062</c:v>
                </c:pt>
                <c:pt idx="68">
                  <c:v>2.8825405488661318</c:v>
                </c:pt>
                <c:pt idx="69">
                  <c:v>3.2695592207144411</c:v>
                </c:pt>
                <c:pt idx="70">
                  <c:v>3.7141391202134764</c:v>
                </c:pt>
                <c:pt idx="71">
                  <c:v>4.2368498608166982</c:v>
                </c:pt>
                <c:pt idx="72">
                  <c:v>4.8683247666271159</c:v>
                </c:pt>
                <c:pt idx="73">
                  <c:v>5.6564822686400369</c:v>
                </c:pt>
                <c:pt idx="74">
                  <c:v>6.6809612853680127</c:v>
                </c:pt>
                <c:pt idx="75">
                  <c:v>8.0848718173409857</c:v>
                </c:pt>
                <c:pt idx="76">
                  <c:v>10.154163959143528</c:v>
                </c:pt>
                <c:pt idx="77">
                  <c:v>13.555726579165892</c:v>
                </c:pt>
                <c:pt idx="78">
                  <c:v>20.289771336174269</c:v>
                </c:pt>
                <c:pt idx="79">
                  <c:v>40.35650212741691</c:v>
                </c:pt>
                <c:pt idx="81">
                  <c:v>-39.511186057208327</c:v>
                </c:pt>
                <c:pt idx="82">
                  <c:v>-19.445213412352484</c:v>
                </c:pt>
                <c:pt idx="83">
                  <c:v>-12.7124333889406</c:v>
                </c:pt>
                <c:pt idx="84">
                  <c:v>-9.3126438292999563</c:v>
                </c:pt>
                <c:pt idx="85">
                  <c:v>-7.2456355204387046</c:v>
                </c:pt>
                <c:pt idx="86">
                  <c:v>-5.8445227564076454</c:v>
                </c:pt>
                <c:pt idx="87">
                  <c:v>-4.8233593353435049</c:v>
                </c:pt>
                <c:pt idx="88">
                  <c:v>-4.0390398965921834</c:v>
                </c:pt>
                <c:pt idx="89">
                  <c:v>-3.411930928952712</c:v>
                </c:pt>
                <c:pt idx="90">
                  <c:v>-2.8941202000429276</c:v>
                </c:pt>
                <c:pt idx="91">
                  <c:v>-2.4549814033367201</c:v>
                </c:pt>
                <c:pt idx="92">
                  <c:v>-2.0739527936287008</c:v>
                </c:pt>
                <c:pt idx="93">
                  <c:v>-1.7366445259600196</c:v>
                </c:pt>
                <c:pt idx="94">
                  <c:v>-1.4326093313644033</c:v>
                </c:pt>
                <c:pt idx="95">
                  <c:v>-1.153999049145136</c:v>
                </c:pt>
                <c:pt idx="96">
                  <c:v>-0.89471787791844593</c:v>
                </c:pt>
                <c:pt idx="97">
                  <c:v>-0.6498658114105238</c:v>
                </c:pt>
                <c:pt idx="98">
                  <c:v>-0.41535682662684609</c:v>
                </c:pt>
                <c:pt idx="99">
                  <c:v>-0.18764406009353324</c:v>
                </c:pt>
                <c:pt idx="100">
                  <c:v>3.6489973978580489E-2</c:v>
                </c:pt>
                <c:pt idx="101">
                  <c:v>0.2601058970244981</c:v>
                </c:pt>
                <c:pt idx="102">
                  <c:v>0.48626297158005272</c:v>
                </c:pt>
                <c:pt idx="103">
                  <c:v>0.71817459608650358</c:v>
                </c:pt>
                <c:pt idx="104">
                  <c:v>0.9593807861068151</c:v>
                </c:pt>
                <c:pt idx="105">
                  <c:v>1.2139579020901059</c:v>
                </c:pt>
                <c:pt idx="106">
                  <c:v>1.486793396265653</c:v>
                </c:pt>
                <c:pt idx="107">
                  <c:v>1.7839675236160253</c:v>
                </c:pt>
                <c:pt idx="108">
                  <c:v>2.1133097796354074</c:v>
                </c:pt>
                <c:pt idx="109">
                  <c:v>2.4852454952242975</c:v>
                </c:pt>
                <c:pt idx="110">
                  <c:v>2.91413912021354</c:v>
                </c:pt>
                <c:pt idx="111">
                  <c:v>3.4205233302045306</c:v>
                </c:pt>
                <c:pt idx="112">
                  <c:v>4.0349914332938788</c:v>
                </c:pt>
                <c:pt idx="113">
                  <c:v>4.8054184388529295</c:v>
                </c:pt>
                <c:pt idx="114">
                  <c:v>5.8113960679768812</c:v>
                </c:pt>
                <c:pt idx="115">
                  <c:v>7.1959829284523451</c:v>
                </c:pt>
                <c:pt idx="116">
                  <c:v>9.2450730500530103</c:v>
                </c:pt>
                <c:pt idx="117">
                  <c:v>12.625494021027057</c:v>
                </c:pt>
                <c:pt idx="118">
                  <c:v>19.337390383794919</c:v>
                </c:pt>
                <c:pt idx="119">
                  <c:v>39.380892371325871</c:v>
                </c:pt>
                <c:pt idx="121">
                  <c:v>-40.536827082849392</c:v>
                </c:pt>
                <c:pt idx="122">
                  <c:v>-20.497844991299871</c:v>
                </c:pt>
                <c:pt idx="123">
                  <c:v>-13.793514470021693</c:v>
                </c:pt>
                <c:pt idx="124">
                  <c:v>-10.423754940411076</c:v>
                </c:pt>
                <c:pt idx="125">
                  <c:v>-8.388492663295855</c:v>
                </c:pt>
                <c:pt idx="126">
                  <c:v>-7.020993344642946</c:v>
                </c:pt>
                <c:pt idx="127">
                  <c:v>-6.0354805474647222</c:v>
                </c:pt>
                <c:pt idx="128">
                  <c:v>-5.2890398965921888</c:v>
                </c:pt>
                <c:pt idx="129">
                  <c:v>-4.7022535095978784</c:v>
                </c:pt>
                <c:pt idx="130">
                  <c:v>-4.2274535333762664</c:v>
                </c:pt>
                <c:pt idx="131">
                  <c:v>-3.8342917481643108</c:v>
                </c:pt>
                <c:pt idx="132">
                  <c:v>-3.5025242222001332</c:v>
                </c:pt>
                <c:pt idx="133">
                  <c:v>-3.2181260074415046</c:v>
                </c:pt>
                <c:pt idx="134">
                  <c:v>-2.9710708698259451</c:v>
                </c:pt>
                <c:pt idx="135">
                  <c:v>-2.7539990491451389</c:v>
                </c:pt>
                <c:pt idx="136">
                  <c:v>-2.5613845445851156</c:v>
                </c:pt>
                <c:pt idx="137">
                  <c:v>-2.3889962461931353</c:v>
                </c:pt>
                <c:pt idx="138">
                  <c:v>-2.2335386448086672</c:v>
                </c:pt>
                <c:pt idx="139">
                  <c:v>-2.0924059648554412</c:v>
                </c:pt>
                <c:pt idx="140">
                  <c:v>-1.9635100260214231</c:v>
                </c:pt>
                <c:pt idx="141">
                  <c:v>-1.8451572608702422</c:v>
                </c:pt>
                <c:pt idx="142">
                  <c:v>-1.735959250642173</c:v>
                </c:pt>
                <c:pt idx="143">
                  <c:v>-1.634766580384089</c:v>
                </c:pt>
                <c:pt idx="144">
                  <c:v>-1.5406192138931898</c:v>
                </c:pt>
                <c:pt idx="145">
                  <c:v>-1.4527087645765657</c:v>
                </c:pt>
                <c:pt idx="146">
                  <c:v>-1.3703494608772098</c:v>
                </c:pt>
                <c:pt idx="147">
                  <c:v>-1.2929555533070585</c:v>
                </c:pt>
                <c:pt idx="148">
                  <c:v>-1.2200235536979338</c:v>
                </c:pt>
                <c:pt idx="149">
                  <c:v>-1.1511181411393479</c:v>
                </c:pt>
                <c:pt idx="150">
                  <c:v>-1.0858608797864713</c:v>
                </c:pt>
                <c:pt idx="151">
                  <c:v>-1.0239211142399269</c:v>
                </c:pt>
                <c:pt idx="152">
                  <c:v>-0.96500856670613766</c:v>
                </c:pt>
                <c:pt idx="153">
                  <c:v>-0.90886727543280621</c:v>
                </c:pt>
                <c:pt idx="154">
                  <c:v>-0.85527059868981348</c:v>
                </c:pt>
                <c:pt idx="155">
                  <c:v>-0.80401707154769464</c:v>
                </c:pt>
                <c:pt idx="156">
                  <c:v>-0.75492694994705056</c:v>
                </c:pt>
                <c:pt idx="157">
                  <c:v>-0.70783931230638264</c:v>
                </c:pt>
                <c:pt idx="158">
                  <c:v>-0.66260961620532444</c:v>
                </c:pt>
                <c:pt idx="159">
                  <c:v>-0.6191076286750985</c:v>
                </c:pt>
                <c:pt idx="160">
                  <c:v>-0.5772156649015322</c:v>
                </c:pt>
                <c:pt idx="161">
                  <c:v>-0.53682708284938796</c:v>
                </c:pt>
                <c:pt idx="162">
                  <c:v>-0.49784499129986998</c:v>
                </c:pt>
                <c:pt idx="163">
                  <c:v>-0.46018113668835942</c:v>
                </c:pt>
                <c:pt idx="164">
                  <c:v>-0.4237549404110767</c:v>
                </c:pt>
                <c:pt idx="165">
                  <c:v>-0.38849266329585491</c:v>
                </c:pt>
                <c:pt idx="166">
                  <c:v>-0.35432667797627942</c:v>
                </c:pt>
                <c:pt idx="167">
                  <c:v>-0.32119483317900832</c:v>
                </c:pt>
                <c:pt idx="168">
                  <c:v>-0.28903989659218865</c:v>
                </c:pt>
                <c:pt idx="169">
                  <c:v>-0.25780906515343405</c:v>
                </c:pt>
                <c:pt idx="170">
                  <c:v>-0.22745353337626592</c:v>
                </c:pt>
                <c:pt idx="171">
                  <c:v>-0.19792811180067463</c:v>
                </c:pt>
                <c:pt idx="172">
                  <c:v>-0.16919088886680037</c:v>
                </c:pt>
                <c:pt idx="173">
                  <c:v>-0.14120293051842867</c:v>
                </c:pt>
                <c:pt idx="174">
                  <c:v>-0.11392801268308916</c:v>
                </c:pt>
                <c:pt idx="175">
                  <c:v>-8.7332382478473844E-2</c:v>
                </c:pt>
                <c:pt idx="176">
                  <c:v>-6.1384544585117155E-2</c:v>
                </c:pt>
                <c:pt idx="177">
                  <c:v>-3.6055069722548752E-2</c:v>
                </c:pt>
                <c:pt idx="178">
                  <c:v>-1.1316422586446974E-2</c:v>
                </c:pt>
                <c:pt idx="179">
                  <c:v>1.2857193039293795E-2</c:v>
                </c:pt>
                <c:pt idx="180">
                  <c:v>3.6489973978575278E-2</c:v>
                </c:pt>
                <c:pt idx="181">
                  <c:v>5.9604643891660605E-2</c:v>
                </c:pt>
                <c:pt idx="182">
                  <c:v>8.2222567539642993E-2</c:v>
                </c:pt>
                <c:pt idx="183">
                  <c:v>0.10436385439851778</c:v>
                </c:pt>
                <c:pt idx="184">
                  <c:v>0.12604745277347479</c:v>
                </c:pt>
                <c:pt idx="185">
                  <c:v>0.14729123542343195</c:v>
                </c:pt>
                <c:pt idx="186">
                  <c:v>0.16811207758432628</c:v>
                </c:pt>
                <c:pt idx="187">
                  <c:v>0.18852592817442076</c:v>
                </c:pt>
                <c:pt idx="188">
                  <c:v>0.20854787487349236</c:v>
                </c:pt>
                <c:pt idx="189">
                  <c:v>0.22819220368823587</c:v>
                </c:pt>
                <c:pt idx="190">
                  <c:v>0.24747245354685943</c:v>
                </c:pt>
                <c:pt idx="191">
                  <c:v>0.26640146640523166</c:v>
                </c:pt>
                <c:pt idx="192">
                  <c:v>0.28499143329385979</c:v>
                </c:pt>
                <c:pt idx="193">
                  <c:v>0.30325393668840317</c:v>
                </c:pt>
                <c:pt idx="194">
                  <c:v>0.32119998954547785</c:v>
                </c:pt>
                <c:pt idx="195">
                  <c:v>0.3388400713094456</c:v>
                </c:pt>
                <c:pt idx="196">
                  <c:v>0.35618416116405782</c:v>
                </c:pt>
                <c:pt idx="197">
                  <c:v>0.37324176877469567</c:v>
                </c:pt>
                <c:pt idx="198">
                  <c:v>0.3900219627420411</c:v>
                </c:pt>
                <c:pt idx="199">
                  <c:v>0.40653339696592428</c:v>
                </c:pt>
                <c:pt idx="200">
                  <c:v>0.42278433509846508</c:v>
                </c:pt>
                <c:pt idx="201">
                  <c:v>0.43878267324817044</c:v>
                </c:pt>
                <c:pt idx="202">
                  <c:v>0.45453596108107985</c:v>
                </c:pt>
                <c:pt idx="203">
                  <c:v>0.47005142145117307</c:v>
                </c:pt>
                <c:pt idx="204">
                  <c:v>0.48533596867983014</c:v>
                </c:pt>
                <c:pt idx="205">
                  <c:v>0.50039622559303187</c:v>
                </c:pt>
                <c:pt idx="206">
                  <c:v>0.51523853941502296</c:v>
                </c:pt>
                <c:pt idx="207">
                  <c:v>0.52986899660822373</c:v>
                </c:pt>
                <c:pt idx="208">
                  <c:v>0.54429343674114294</c:v>
                </c:pt>
                <c:pt idx="209">
                  <c:v>0.55851746545880898</c:v>
                </c:pt>
                <c:pt idx="210">
                  <c:v>0.57254646662373243</c:v>
                </c:pt>
                <c:pt idx="211">
                  <c:v>0.58638561368951991</c:v>
                </c:pt>
                <c:pt idx="212">
                  <c:v>0.60003988036396727</c:v>
                </c:pt>
                <c:pt idx="213">
                  <c:v>0.61351405061364528</c:v>
                </c:pt>
                <c:pt idx="214">
                  <c:v>0.6268127280576502</c:v>
                </c:pt>
                <c:pt idx="215">
                  <c:v>0.63994034479425199</c:v>
                </c:pt>
                <c:pt idx="216">
                  <c:v>0.65290116970059586</c:v>
                </c:pt>
                <c:pt idx="217">
                  <c:v>0.66569931624236223</c:v>
                </c:pt>
                <c:pt idx="218">
                  <c:v>0.67833874982734488</c:v>
                </c:pt>
                <c:pt idx="219">
                  <c:v>0.69082329473420789</c:v>
                </c:pt>
                <c:pt idx="220">
                  <c:v>0.70315664064524075</c:v>
                </c:pt>
                <c:pt idx="221">
                  <c:v>0.71534234880969227</c:v>
                </c:pt>
                <c:pt idx="222">
                  <c:v>0.72738385786222248</c:v>
                </c:pt>
                <c:pt idx="223">
                  <c:v>0.73928448931915169</c:v>
                </c:pt>
                <c:pt idx="224">
                  <c:v>0.75104745277347373</c:v>
                </c:pt>
                <c:pt idx="225">
                  <c:v>0.76267585080804634</c:v>
                </c:pt>
                <c:pt idx="226">
                  <c:v>0.77417268364493141</c:v>
                </c:pt>
                <c:pt idx="227">
                  <c:v>0.7855408535475541</c:v>
                </c:pt>
                <c:pt idx="228">
                  <c:v>0.79678316899113844</c:v>
                </c:pt>
                <c:pt idx="229">
                  <c:v>0.80790234861577126</c:v>
                </c:pt>
                <c:pt idx="230">
                  <c:v>0.81890102497543005</c:v>
                </c:pt>
                <c:pt idx="231">
                  <c:v>0.82978174809537175</c:v>
                </c:pt>
                <c:pt idx="232">
                  <c:v>0.84054698884941448</c:v>
                </c:pt>
                <c:pt idx="233">
                  <c:v>0.85119914216785442</c:v>
                </c:pt>
                <c:pt idx="234">
                  <c:v>0.8617405300860177</c:v>
                </c:pt>
                <c:pt idx="235">
                  <c:v>0.87217340464277826</c:v>
                </c:pt>
                <c:pt idx="236">
                  <c:v>0.88249995063774134</c:v>
                </c:pt>
                <c:pt idx="237">
                  <c:v>0.89272228825521438</c:v>
                </c:pt>
                <c:pt idx="238">
                  <c:v>0.90284247556255326</c:v>
                </c:pt>
                <c:pt idx="239">
                  <c:v>0.91286251088997417</c:v>
                </c:pt>
                <c:pt idx="240">
                  <c:v>0.92278433509846447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B5-4E1B-BEB2-5486D1DE0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5976952"/>
        <c:axId val="535977608"/>
      </c:scatterChart>
      <c:valAx>
        <c:axId val="535976952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977608"/>
        <c:crosses val="autoZero"/>
        <c:crossBetween val="midCat"/>
      </c:valAx>
      <c:valAx>
        <c:axId val="535977608"/>
        <c:scaling>
          <c:orientation val="minMax"/>
          <c:max val="30"/>
          <c:min val="-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3597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22091950395104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Besj!$B$4</c:f>
              <c:strCache>
                <c:ptCount val="1"/>
                <c:pt idx="0">
                  <c:v>J0(x)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Besj!$B$5:$B$85</c:f>
              <c:numCache>
                <c:formatCode>General</c:formatCode>
                <c:ptCount val="81"/>
                <c:pt idx="0">
                  <c:v>-0.24593576445134827</c:v>
                </c:pt>
                <c:pt idx="1">
                  <c:v>-0.22733329951184827</c:v>
                </c:pt>
                <c:pt idx="2">
                  <c:v>-0.19392874768742235</c:v>
                </c:pt>
                <c:pt idx="3">
                  <c:v>-0.14741426284123629</c:v>
                </c:pt>
                <c:pt idx="4">
                  <c:v>-9.0333611182876097E-2</c:v>
                </c:pt>
                <c:pt idx="5">
                  <c:v>-2.5948856094629952E-2</c:v>
                </c:pt>
                <c:pt idx="6">
                  <c:v>4.1939251842934483E-2</c:v>
                </c:pt>
                <c:pt idx="7">
                  <c:v>0.10920747150610138</c:v>
                </c:pt>
                <c:pt idx="8">
                  <c:v>0.17165080713755387</c:v>
                </c:pt>
                <c:pt idx="9">
                  <c:v>0.22523406912010668</c:v>
                </c:pt>
                <c:pt idx="10">
                  <c:v>0.26633965788037833</c:v>
                </c:pt>
                <c:pt idx="11">
                  <c:v>0.29199692419177903</c:v>
                </c:pt>
                <c:pt idx="12">
                  <c:v>0.30007927051955563</c:v>
                </c:pt>
                <c:pt idx="13">
                  <c:v>0.28945678978455658</c:v>
                </c:pt>
                <c:pt idx="14">
                  <c:v>0.26009460558160635</c:v>
                </c:pt>
                <c:pt idx="15">
                  <c:v>0.21309005307666071</c:v>
                </c:pt>
                <c:pt idx="16">
                  <c:v>0.15064525725099692</c:v>
                </c:pt>
                <c:pt idx="17">
                  <c:v>7.597533201690107E-2</c:v>
                </c:pt>
                <c:pt idx="18">
                  <c:v>-6.8438694178191957E-3</c:v>
                </c:pt>
                <c:pt idx="19">
                  <c:v>-9.3080989639317852E-2</c:v>
                </c:pt>
                <c:pt idx="20">
                  <c:v>-0.17759677131433826</c:v>
                </c:pt>
                <c:pt idx="21">
                  <c:v>-0.25512082749137388</c:v>
                </c:pt>
                <c:pt idx="22">
                  <c:v>-0.32054250898512138</c:v>
                </c:pt>
                <c:pt idx="23">
                  <c:v>-0.36919977029989531</c:v>
                </c:pt>
                <c:pt idx="24">
                  <c:v>-0.39714980986384757</c:v>
                </c:pt>
                <c:pt idx="25">
                  <c:v>-0.40140605493617448</c:v>
                </c:pt>
                <c:pt idx="26">
                  <c:v>-0.3801277399872634</c:v>
                </c:pt>
                <c:pt idx="27">
                  <c:v>-0.33275080217061159</c:v>
                </c:pt>
                <c:pt idx="28">
                  <c:v>-0.26005195490193345</c:v>
                </c:pt>
                <c:pt idx="29">
                  <c:v>-0.16414142780851365</c:v>
                </c:pt>
                <c:pt idx="30">
                  <c:v>-4.8383776468197998E-2</c:v>
                </c:pt>
                <c:pt idx="31">
                  <c:v>8.2749851288734036E-2</c:v>
                </c:pt>
                <c:pt idx="32">
                  <c:v>0.2238907791412357</c:v>
                </c:pt>
                <c:pt idx="33">
                  <c:v>0.3690325301851507</c:v>
                </c:pt>
                <c:pt idx="34">
                  <c:v>0.51182767173591803</c:v>
                </c:pt>
                <c:pt idx="35">
                  <c:v>0.64590608527128535</c:v>
                </c:pt>
                <c:pt idx="36">
                  <c:v>0.76519768655796661</c:v>
                </c:pt>
                <c:pt idx="37">
                  <c:v>0.86424227516664853</c:v>
                </c:pt>
                <c:pt idx="38">
                  <c:v>0.93846980724081286</c:v>
                </c:pt>
                <c:pt idx="39">
                  <c:v>0.98443592929585266</c:v>
                </c:pt>
                <c:pt idx="40">
                  <c:v>1</c:v>
                </c:pt>
                <c:pt idx="41">
                  <c:v>0.98443592929585266</c:v>
                </c:pt>
                <c:pt idx="42">
                  <c:v>0.93846980724081286</c:v>
                </c:pt>
                <c:pt idx="43">
                  <c:v>0.86424227516664853</c:v>
                </c:pt>
                <c:pt idx="44">
                  <c:v>0.76519768655796661</c:v>
                </c:pt>
                <c:pt idx="45">
                  <c:v>0.64590608527128535</c:v>
                </c:pt>
                <c:pt idx="46">
                  <c:v>0.51182767173591803</c:v>
                </c:pt>
                <c:pt idx="47">
                  <c:v>0.3690325301851507</c:v>
                </c:pt>
                <c:pt idx="48">
                  <c:v>0.2238907791412357</c:v>
                </c:pt>
                <c:pt idx="49">
                  <c:v>8.2749851288734036E-2</c:v>
                </c:pt>
                <c:pt idx="50">
                  <c:v>-4.8383776468197998E-2</c:v>
                </c:pt>
                <c:pt idx="51">
                  <c:v>-0.16414142780851365</c:v>
                </c:pt>
                <c:pt idx="52">
                  <c:v>-0.26005195490193345</c:v>
                </c:pt>
                <c:pt idx="53">
                  <c:v>-0.33275080217061159</c:v>
                </c:pt>
                <c:pt idx="54">
                  <c:v>-0.3801277399872634</c:v>
                </c:pt>
                <c:pt idx="55">
                  <c:v>-0.40140605493617448</c:v>
                </c:pt>
                <c:pt idx="56">
                  <c:v>-0.39714980986384757</c:v>
                </c:pt>
                <c:pt idx="57">
                  <c:v>-0.36919977029989531</c:v>
                </c:pt>
                <c:pt idx="58">
                  <c:v>-0.32054250898512138</c:v>
                </c:pt>
                <c:pt idx="59">
                  <c:v>-0.25512082749137388</c:v>
                </c:pt>
                <c:pt idx="60">
                  <c:v>-0.17759677131433826</c:v>
                </c:pt>
                <c:pt idx="61">
                  <c:v>-9.3080989639317852E-2</c:v>
                </c:pt>
                <c:pt idx="62">
                  <c:v>-6.8438694178191957E-3</c:v>
                </c:pt>
                <c:pt idx="63">
                  <c:v>7.597533201690107E-2</c:v>
                </c:pt>
                <c:pt idx="64">
                  <c:v>0.15064525725099692</c:v>
                </c:pt>
                <c:pt idx="65">
                  <c:v>0.21309005307666071</c:v>
                </c:pt>
                <c:pt idx="66">
                  <c:v>0.26009460558160635</c:v>
                </c:pt>
                <c:pt idx="67">
                  <c:v>0.28945678978455658</c:v>
                </c:pt>
                <c:pt idx="68">
                  <c:v>0.30007927051955563</c:v>
                </c:pt>
                <c:pt idx="69">
                  <c:v>0.29199692419177903</c:v>
                </c:pt>
                <c:pt idx="70">
                  <c:v>0.26633965788037833</c:v>
                </c:pt>
                <c:pt idx="71">
                  <c:v>0.22523406912010668</c:v>
                </c:pt>
                <c:pt idx="72">
                  <c:v>0.17165080713755387</c:v>
                </c:pt>
                <c:pt idx="73">
                  <c:v>0.10920747150610138</c:v>
                </c:pt>
                <c:pt idx="74">
                  <c:v>4.1939251842934483E-2</c:v>
                </c:pt>
                <c:pt idx="75">
                  <c:v>-2.5948856094629952E-2</c:v>
                </c:pt>
                <c:pt idx="76">
                  <c:v>-9.0333611182876097E-2</c:v>
                </c:pt>
                <c:pt idx="77">
                  <c:v>-0.14741426284123629</c:v>
                </c:pt>
                <c:pt idx="78">
                  <c:v>-0.19392874768742235</c:v>
                </c:pt>
                <c:pt idx="79">
                  <c:v>-0.22733329951184827</c:v>
                </c:pt>
                <c:pt idx="80">
                  <c:v>-0.24593576445134827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51-4BBC-9E84-486837D1167D}"/>
            </c:ext>
          </c:extLst>
        </c:ser>
        <c:ser>
          <c:idx val="1"/>
          <c:order val="1"/>
          <c:tx>
            <c:strRef>
              <c:f>Besj!$C$4</c:f>
              <c:strCache>
                <c:ptCount val="1"/>
                <c:pt idx="0">
                  <c:v>J1(x)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Besj!$C$5:$C$85</c:f>
              <c:numCache>
                <c:formatCode>General</c:formatCode>
                <c:ptCount val="81"/>
                <c:pt idx="0">
                  <c:v>-4.3472746168861452E-2</c:v>
                </c:pt>
                <c:pt idx="1">
                  <c:v>-0.10483850125849749</c:v>
                </c:pt>
                <c:pt idx="2">
                  <c:v>-0.16126443075752986</c:v>
                </c:pt>
                <c:pt idx="3">
                  <c:v>-0.2091466504701211</c:v>
                </c:pt>
                <c:pt idx="4">
                  <c:v>-0.24531178657332536</c:v>
                </c:pt>
                <c:pt idx="5">
                  <c:v>-0.26721789148628161</c:v>
                </c:pt>
                <c:pt idx="6">
                  <c:v>-0.27312196367405372</c:v>
                </c:pt>
                <c:pt idx="7">
                  <c:v>-0.26220355199274376</c:v>
                </c:pt>
                <c:pt idx="8">
                  <c:v>-0.23463634685391455</c:v>
                </c:pt>
                <c:pt idx="9">
                  <c:v>-0.19160259218911815</c:v>
                </c:pt>
                <c:pt idx="10">
                  <c:v>-0.13524842757970532</c:v>
                </c:pt>
                <c:pt idx="11">
                  <c:v>-6.8581700653131752E-2</c:v>
                </c:pt>
                <c:pt idx="12">
                  <c:v>4.6828234823458265E-3</c:v>
                </c:pt>
                <c:pt idx="13">
                  <c:v>8.0322785255277127E-2</c:v>
                </c:pt>
                <c:pt idx="14">
                  <c:v>0.15384130140997182</c:v>
                </c:pt>
                <c:pt idx="15">
                  <c:v>0.22072087753923719</c:v>
                </c:pt>
                <c:pt idx="16">
                  <c:v>0.27668385812756563</c:v>
                </c:pt>
                <c:pt idx="17">
                  <c:v>0.31794452391933276</c:v>
                </c:pt>
                <c:pt idx="18">
                  <c:v>0.34143821542904346</c:v>
                </c:pt>
                <c:pt idx="19">
                  <c:v>0.34501397857943733</c:v>
                </c:pt>
                <c:pt idx="20">
                  <c:v>0.32757913759146506</c:v>
                </c:pt>
                <c:pt idx="21">
                  <c:v>0.28918679864711022</c:v>
                </c:pt>
                <c:pt idx="22">
                  <c:v>0.23106043192337059</c:v>
                </c:pt>
                <c:pt idx="23">
                  <c:v>0.15555319297834264</c:v>
                </c:pt>
                <c:pt idx="24">
                  <c:v>6.6043328023549133E-2</c:v>
                </c:pt>
                <c:pt idx="25">
                  <c:v>-3.3229349129679724E-2</c:v>
                </c:pt>
                <c:pt idx="26">
                  <c:v>-0.13737752736232714</c:v>
                </c:pt>
                <c:pt idx="27">
                  <c:v>-0.24111968801520378</c:v>
                </c:pt>
                <c:pt idx="28">
                  <c:v>-0.33905895852593643</c:v>
                </c:pt>
                <c:pt idx="29">
                  <c:v>-0.42597230295790223</c:v>
                </c:pt>
                <c:pt idx="30">
                  <c:v>-0.49709410246427393</c:v>
                </c:pt>
                <c:pt idx="31">
                  <c:v>-0.54837835664696</c:v>
                </c:pt>
                <c:pt idx="32">
                  <c:v>-0.57672480775687318</c:v>
                </c:pt>
                <c:pt idx="33">
                  <c:v>-0.58015619763899251</c:v>
                </c:pt>
                <c:pt idx="34">
                  <c:v>-0.55793650791009963</c:v>
                </c:pt>
                <c:pt idx="35">
                  <c:v>-0.51062326031988026</c:v>
                </c:pt>
                <c:pt idx="36">
                  <c:v>-0.4400505857449335</c:v>
                </c:pt>
                <c:pt idx="37">
                  <c:v>-0.34924360217486211</c:v>
                </c:pt>
                <c:pt idx="38">
                  <c:v>-0.24226845767487384</c:v>
                </c:pt>
                <c:pt idx="39">
                  <c:v>-0.1240259773227269</c:v>
                </c:pt>
                <c:pt idx="40">
                  <c:v>0</c:v>
                </c:pt>
                <c:pt idx="41">
                  <c:v>0.1240259773227269</c:v>
                </c:pt>
                <c:pt idx="42">
                  <c:v>0.24226845767487384</c:v>
                </c:pt>
                <c:pt idx="43">
                  <c:v>0.34924360217486211</c:v>
                </c:pt>
                <c:pt idx="44">
                  <c:v>0.4400505857449335</c:v>
                </c:pt>
                <c:pt idx="45">
                  <c:v>0.51062326031988026</c:v>
                </c:pt>
                <c:pt idx="46">
                  <c:v>0.55793650791009963</c:v>
                </c:pt>
                <c:pt idx="47">
                  <c:v>0.58015619763899251</c:v>
                </c:pt>
                <c:pt idx="48">
                  <c:v>0.57672480775687318</c:v>
                </c:pt>
                <c:pt idx="49">
                  <c:v>0.54837835664696</c:v>
                </c:pt>
                <c:pt idx="50">
                  <c:v>0.49709410246427393</c:v>
                </c:pt>
                <c:pt idx="51">
                  <c:v>0.42597230295790223</c:v>
                </c:pt>
                <c:pt idx="52">
                  <c:v>0.33905895852593643</c:v>
                </c:pt>
                <c:pt idx="53">
                  <c:v>0.24111968801520378</c:v>
                </c:pt>
                <c:pt idx="54">
                  <c:v>0.13737752736232714</c:v>
                </c:pt>
                <c:pt idx="55">
                  <c:v>3.3229349129679724E-2</c:v>
                </c:pt>
                <c:pt idx="56">
                  <c:v>-6.6043328023549133E-2</c:v>
                </c:pt>
                <c:pt idx="57">
                  <c:v>-0.15555319297834264</c:v>
                </c:pt>
                <c:pt idx="58">
                  <c:v>-0.23106043192337059</c:v>
                </c:pt>
                <c:pt idx="59">
                  <c:v>-0.28918679864711022</c:v>
                </c:pt>
                <c:pt idx="60">
                  <c:v>-0.32757913759146506</c:v>
                </c:pt>
                <c:pt idx="61">
                  <c:v>-0.34501397857943733</c:v>
                </c:pt>
                <c:pt idx="62">
                  <c:v>-0.34143821542904346</c:v>
                </c:pt>
                <c:pt idx="63">
                  <c:v>-0.31794452391933276</c:v>
                </c:pt>
                <c:pt idx="64">
                  <c:v>-0.27668385812756563</c:v>
                </c:pt>
                <c:pt idx="65">
                  <c:v>-0.22072087753923719</c:v>
                </c:pt>
                <c:pt idx="66">
                  <c:v>-0.15384130140997182</c:v>
                </c:pt>
                <c:pt idx="67">
                  <c:v>-8.0322785255277127E-2</c:v>
                </c:pt>
                <c:pt idx="68">
                  <c:v>-4.6828234823458265E-3</c:v>
                </c:pt>
                <c:pt idx="69">
                  <c:v>6.8581700653131752E-2</c:v>
                </c:pt>
                <c:pt idx="70">
                  <c:v>0.13524842757970532</c:v>
                </c:pt>
                <c:pt idx="71">
                  <c:v>0.19160259218911815</c:v>
                </c:pt>
                <c:pt idx="72">
                  <c:v>0.23463634685391455</c:v>
                </c:pt>
                <c:pt idx="73">
                  <c:v>0.26220355199274376</c:v>
                </c:pt>
                <c:pt idx="74">
                  <c:v>0.27312196367405372</c:v>
                </c:pt>
                <c:pt idx="75">
                  <c:v>0.26721789148628161</c:v>
                </c:pt>
                <c:pt idx="76">
                  <c:v>0.24531178657332536</c:v>
                </c:pt>
                <c:pt idx="77">
                  <c:v>0.2091466504701211</c:v>
                </c:pt>
                <c:pt idx="78">
                  <c:v>0.16126443075752986</c:v>
                </c:pt>
                <c:pt idx="79">
                  <c:v>0.10483850125849749</c:v>
                </c:pt>
                <c:pt idx="80">
                  <c:v>4.3472746168861452E-2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651-4BBC-9E84-486837D1167D}"/>
            </c:ext>
          </c:extLst>
        </c:ser>
        <c:ser>
          <c:idx val="2"/>
          <c:order val="2"/>
          <c:tx>
            <c:strRef>
              <c:f>Besj!$D$4</c:f>
              <c:strCache>
                <c:ptCount val="1"/>
                <c:pt idx="0">
                  <c:v>J2(x)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Besj!$D$5:$D$85</c:f>
              <c:numCache>
                <c:formatCode>General</c:formatCode>
                <c:ptCount val="81"/>
                <c:pt idx="0">
                  <c:v>0.25463031368512057</c:v>
                </c:pt>
                <c:pt idx="1">
                  <c:v>0.24883863310333493</c:v>
                </c:pt>
                <c:pt idx="2">
                  <c:v>0.2278791541626918</c:v>
                </c:pt>
                <c:pt idx="3">
                  <c:v>0.1926351602401814</c:v>
                </c:pt>
                <c:pt idx="4">
                  <c:v>0.14484734153250395</c:v>
                </c:pt>
                <c:pt idx="5">
                  <c:v>8.7027231291494325E-2</c:v>
                </c:pt>
                <c:pt idx="6">
                  <c:v>2.2324739609784039E-2</c:v>
                </c:pt>
                <c:pt idx="7">
                  <c:v>-4.5642974053315022E-2</c:v>
                </c:pt>
                <c:pt idx="8">
                  <c:v>-0.11299172042407524</c:v>
                </c:pt>
                <c:pt idx="9">
                  <c:v>-0.17578823887775361</c:v>
                </c:pt>
                <c:pt idx="10">
                  <c:v>-0.23027341052579026</c:v>
                </c:pt>
                <c:pt idx="11">
                  <c:v>-0.27307783435643235</c:v>
                </c:pt>
                <c:pt idx="12">
                  <c:v>-0.30141722008594013</c:v>
                </c:pt>
                <c:pt idx="13">
                  <c:v>-0.31325613356389792</c:v>
                </c:pt>
                <c:pt idx="14">
                  <c:v>-0.30743039063082844</c:v>
                </c:pt>
                <c:pt idx="15">
                  <c:v>-0.28372073388921659</c:v>
                </c:pt>
                <c:pt idx="16">
                  <c:v>-0.24287320996018547</c:v>
                </c:pt>
                <c:pt idx="17">
                  <c:v>-0.18656473164101681</c:v>
                </c:pt>
                <c:pt idx="18">
                  <c:v>-0.11731548164728751</c:v>
                </c:pt>
                <c:pt idx="19">
                  <c:v>-3.8352906962372563E-2</c:v>
                </c:pt>
                <c:pt idx="20">
                  <c:v>4.6565116277752228E-2</c:v>
                </c:pt>
                <c:pt idx="21">
                  <c:v>0.13335796490311697</c:v>
                </c:pt>
                <c:pt idx="22">
                  <c:v>0.21784898368584557</c:v>
                </c:pt>
                <c:pt idx="23">
                  <c:v>0.29599826772185173</c:v>
                </c:pt>
                <c:pt idx="24">
                  <c:v>0.36412814585207298</c:v>
                </c:pt>
                <c:pt idx="25">
                  <c:v>0.41912837447200368</c:v>
                </c:pt>
                <c:pt idx="26">
                  <c:v>0.45862918419430748</c:v>
                </c:pt>
                <c:pt idx="27">
                  <c:v>0.48113214864150622</c:v>
                </c:pt>
                <c:pt idx="28">
                  <c:v>0.48609126058589103</c:v>
                </c:pt>
                <c:pt idx="29">
                  <c:v>0.47393946632335165</c:v>
                </c:pt>
                <c:pt idx="30">
                  <c:v>0.44605905843961713</c:v>
                </c:pt>
                <c:pt idx="31">
                  <c:v>0.40469757684189706</c:v>
                </c:pt>
                <c:pt idx="32">
                  <c:v>0.35283402861563773</c:v>
                </c:pt>
                <c:pt idx="33">
                  <c:v>0.29400312425941216</c:v>
                </c:pt>
                <c:pt idx="34">
                  <c:v>0.23208767214421472</c:v>
                </c:pt>
                <c:pt idx="35">
                  <c:v>0.1710911312405235</c:v>
                </c:pt>
                <c:pt idx="36">
                  <c:v>0.11490348493190047</c:v>
                </c:pt>
                <c:pt idx="37">
                  <c:v>6.7073997299650551E-2</c:v>
                </c:pt>
                <c:pt idx="38">
                  <c:v>3.0604023458682638E-2</c:v>
                </c:pt>
                <c:pt idx="39">
                  <c:v>7.771889285962676E-3</c:v>
                </c:pt>
                <c:pt idx="40">
                  <c:v>0</c:v>
                </c:pt>
                <c:pt idx="41">
                  <c:v>7.771889285962676E-3</c:v>
                </c:pt>
                <c:pt idx="42">
                  <c:v>3.0604023458682638E-2</c:v>
                </c:pt>
                <c:pt idx="43">
                  <c:v>6.7073997299650551E-2</c:v>
                </c:pt>
                <c:pt idx="44">
                  <c:v>0.11490348493190047</c:v>
                </c:pt>
                <c:pt idx="45">
                  <c:v>0.1710911312405235</c:v>
                </c:pt>
                <c:pt idx="46">
                  <c:v>0.23208767214421472</c:v>
                </c:pt>
                <c:pt idx="47">
                  <c:v>0.29400312425941216</c:v>
                </c:pt>
                <c:pt idx="48">
                  <c:v>0.35283402861563773</c:v>
                </c:pt>
                <c:pt idx="49">
                  <c:v>0.40469757684189706</c:v>
                </c:pt>
                <c:pt idx="50">
                  <c:v>0.44605905843961713</c:v>
                </c:pt>
                <c:pt idx="51">
                  <c:v>0.47393946632335165</c:v>
                </c:pt>
                <c:pt idx="52">
                  <c:v>0.48609126058589103</c:v>
                </c:pt>
                <c:pt idx="53">
                  <c:v>0.48113214864150622</c:v>
                </c:pt>
                <c:pt idx="54">
                  <c:v>0.45862918419430748</c:v>
                </c:pt>
                <c:pt idx="55">
                  <c:v>0.41912837447200368</c:v>
                </c:pt>
                <c:pt idx="56">
                  <c:v>0.36412814585207298</c:v>
                </c:pt>
                <c:pt idx="57">
                  <c:v>0.29599826772185173</c:v>
                </c:pt>
                <c:pt idx="58">
                  <c:v>0.21784898368584557</c:v>
                </c:pt>
                <c:pt idx="59">
                  <c:v>0.13335796490311697</c:v>
                </c:pt>
                <c:pt idx="60">
                  <c:v>4.6565116277752228E-2</c:v>
                </c:pt>
                <c:pt idx="61">
                  <c:v>-3.8352906962372563E-2</c:v>
                </c:pt>
                <c:pt idx="62">
                  <c:v>-0.11731548164728751</c:v>
                </c:pt>
                <c:pt idx="63">
                  <c:v>-0.18656473164101681</c:v>
                </c:pt>
                <c:pt idx="64">
                  <c:v>-0.24287320996018547</c:v>
                </c:pt>
                <c:pt idx="65">
                  <c:v>-0.28372073388921659</c:v>
                </c:pt>
                <c:pt idx="66">
                  <c:v>-0.30743039063082844</c:v>
                </c:pt>
                <c:pt idx="67">
                  <c:v>-0.31325613356389792</c:v>
                </c:pt>
                <c:pt idx="68">
                  <c:v>-0.30141722008594013</c:v>
                </c:pt>
                <c:pt idx="69">
                  <c:v>-0.27307783435643235</c:v>
                </c:pt>
                <c:pt idx="70">
                  <c:v>-0.23027341052579026</c:v>
                </c:pt>
                <c:pt idx="71">
                  <c:v>-0.17578823887775361</c:v>
                </c:pt>
                <c:pt idx="72">
                  <c:v>-0.11299172042407524</c:v>
                </c:pt>
                <c:pt idx="73">
                  <c:v>-4.5642974053315022E-2</c:v>
                </c:pt>
                <c:pt idx="74">
                  <c:v>2.2324739609784039E-2</c:v>
                </c:pt>
                <c:pt idx="75">
                  <c:v>8.7027231291494325E-2</c:v>
                </c:pt>
                <c:pt idx="76">
                  <c:v>0.14484734153250395</c:v>
                </c:pt>
                <c:pt idx="77">
                  <c:v>0.1926351602401814</c:v>
                </c:pt>
                <c:pt idx="78">
                  <c:v>0.2278791541626918</c:v>
                </c:pt>
                <c:pt idx="79">
                  <c:v>0.24883863310333493</c:v>
                </c:pt>
                <c:pt idx="80">
                  <c:v>0.25463031368512057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651-4BBC-9E84-486837D1167D}"/>
            </c:ext>
          </c:extLst>
        </c:ser>
        <c:ser>
          <c:idx val="3"/>
          <c:order val="3"/>
          <c:tx>
            <c:strRef>
              <c:f>Besj!$E$4</c:f>
              <c:strCache>
                <c:ptCount val="1"/>
                <c:pt idx="0">
                  <c:v>J3(x)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Besj!$A$5:$A$85</c:f>
              <c:numCache>
                <c:formatCode>General</c:formatCode>
                <c:ptCount val="81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</c:numCache>
            </c:numRef>
          </c:xVal>
          <c:yVal>
            <c:numRef>
              <c:f>Besj!$E$5:$E$85</c:f>
              <c:numCache>
                <c:formatCode>General</c:formatCode>
                <c:ptCount val="81"/>
                <c:pt idx="0">
                  <c:v>-5.8379379305186781E-2</c:v>
                </c:pt>
                <c:pt idx="1">
                  <c:v>2.7508569084113699E-3</c:v>
                </c:pt>
                <c:pt idx="2">
                  <c:v>6.531531321534384E-2</c:v>
                </c:pt>
                <c:pt idx="3">
                  <c:v>0.12584495955544805</c:v>
                </c:pt>
                <c:pt idx="4">
                  <c:v>0.18093519033665695</c:v>
                </c:pt>
                <c:pt idx="5">
                  <c:v>0.22743401432445565</c:v>
                </c:pt>
                <c:pt idx="6">
                  <c:v>0.26261620385768475</c:v>
                </c:pt>
                <c:pt idx="7">
                  <c:v>0.28433347880647225</c:v>
                </c:pt>
                <c:pt idx="8">
                  <c:v>0.29113220706595216</c:v>
                </c:pt>
                <c:pt idx="9">
                  <c:v>0.28233200580344259</c:v>
                </c:pt>
                <c:pt idx="10">
                  <c:v>0.25806091319346014</c:v>
                </c:pt>
                <c:pt idx="11">
                  <c:v>0.2192453334015082</c:v>
                </c:pt>
                <c:pt idx="12">
                  <c:v>0.16755558799533424</c:v>
                </c:pt>
                <c:pt idx="13">
                  <c:v>0.10531047907888459</c:v>
                </c:pt>
                <c:pt idx="14">
                  <c:v>3.5346631285922608E-2</c:v>
                </c:pt>
                <c:pt idx="15">
                  <c:v>-3.9139607850138564E-2</c:v>
                </c:pt>
                <c:pt idx="16">
                  <c:v>-0.11476838482077534</c:v>
                </c:pt>
                <c:pt idx="17">
                  <c:v>-0.18816036277775586</c:v>
                </c:pt>
                <c:pt idx="18">
                  <c:v>-0.25611786514010709</c:v>
                </c:pt>
                <c:pt idx="19">
                  <c:v>-0.3157927161319154</c:v>
                </c:pt>
                <c:pt idx="20">
                  <c:v>-0.36483123061366685</c:v>
                </c:pt>
                <c:pt idx="21">
                  <c:v>-0.40148824277605083</c:v>
                </c:pt>
                <c:pt idx="22">
                  <c:v>-0.42470397297745555</c:v>
                </c:pt>
                <c:pt idx="23">
                  <c:v>-0.43413979789302659</c:v>
                </c:pt>
                <c:pt idx="24">
                  <c:v>-0.4301714738756221</c:v>
                </c:pt>
                <c:pt idx="25">
                  <c:v>-0.41384091697379088</c:v>
                </c:pt>
                <c:pt idx="26">
                  <c:v>-0.38677011171688136</c:v>
                </c:pt>
                <c:pt idx="27">
                  <c:v>-0.35104295646665007</c:v>
                </c:pt>
                <c:pt idx="28">
                  <c:v>-0.30906272225525161</c:v>
                </c:pt>
                <c:pt idx="29">
                  <c:v>-0.26339419351242749</c:v>
                </c:pt>
                <c:pt idx="30">
                  <c:v>-0.21660039103911355</c:v>
                </c:pt>
                <c:pt idx="31">
                  <c:v>-0.17108400218307931</c:v>
                </c:pt>
                <c:pt idx="32">
                  <c:v>-0.12894324947440206</c:v>
                </c:pt>
                <c:pt idx="33">
                  <c:v>-9.1850943525377995E-2</c:v>
                </c:pt>
                <c:pt idx="34">
                  <c:v>-6.0963951141139637E-2</c:v>
                </c:pt>
                <c:pt idx="35">
                  <c:v>-3.6868359649794673E-2</c:v>
                </c:pt>
                <c:pt idx="36">
                  <c:v>-1.9563353982668407E-2</c:v>
                </c:pt>
                <c:pt idx="37">
                  <c:v>-8.4843834232741083E-3</c:v>
                </c:pt>
                <c:pt idx="38">
                  <c:v>-2.563729994587244E-3</c:v>
                </c:pt>
                <c:pt idx="39">
                  <c:v>-3.2425125267590815E-4</c:v>
                </c:pt>
                <c:pt idx="40">
                  <c:v>0</c:v>
                </c:pt>
                <c:pt idx="41">
                  <c:v>3.2425125267590815E-4</c:v>
                </c:pt>
                <c:pt idx="42">
                  <c:v>2.563729994587244E-3</c:v>
                </c:pt>
                <c:pt idx="43">
                  <c:v>8.4843834232741083E-3</c:v>
                </c:pt>
                <c:pt idx="44">
                  <c:v>1.9563353982668407E-2</c:v>
                </c:pt>
                <c:pt idx="45">
                  <c:v>3.6868359649794673E-2</c:v>
                </c:pt>
                <c:pt idx="46">
                  <c:v>6.0963951141139637E-2</c:v>
                </c:pt>
                <c:pt idx="47">
                  <c:v>9.1850943525377995E-2</c:v>
                </c:pt>
                <c:pt idx="48">
                  <c:v>0.12894324947440206</c:v>
                </c:pt>
                <c:pt idx="49">
                  <c:v>0.17108400218307931</c:v>
                </c:pt>
                <c:pt idx="50">
                  <c:v>0.21660039103911355</c:v>
                </c:pt>
                <c:pt idx="51">
                  <c:v>0.26339419351242749</c:v>
                </c:pt>
                <c:pt idx="52">
                  <c:v>0.30906272225525161</c:v>
                </c:pt>
                <c:pt idx="53">
                  <c:v>0.35104295646665007</c:v>
                </c:pt>
                <c:pt idx="54">
                  <c:v>0.38677011171688136</c:v>
                </c:pt>
                <c:pt idx="55">
                  <c:v>0.41384091697379088</c:v>
                </c:pt>
                <c:pt idx="56">
                  <c:v>0.4301714738756221</c:v>
                </c:pt>
                <c:pt idx="57">
                  <c:v>0.43413979789302659</c:v>
                </c:pt>
                <c:pt idx="58">
                  <c:v>0.42470397297745555</c:v>
                </c:pt>
                <c:pt idx="59">
                  <c:v>0.40148824277605083</c:v>
                </c:pt>
                <c:pt idx="60">
                  <c:v>0.36483123061366685</c:v>
                </c:pt>
                <c:pt idx="61">
                  <c:v>0.3157927161319154</c:v>
                </c:pt>
                <c:pt idx="62">
                  <c:v>0.25611786514010709</c:v>
                </c:pt>
                <c:pt idx="63">
                  <c:v>0.18816036277775586</c:v>
                </c:pt>
                <c:pt idx="64">
                  <c:v>0.11476838482077534</c:v>
                </c:pt>
                <c:pt idx="65">
                  <c:v>3.9139607850138564E-2</c:v>
                </c:pt>
                <c:pt idx="66">
                  <c:v>-3.5346631285922608E-2</c:v>
                </c:pt>
                <c:pt idx="67">
                  <c:v>-0.10531047907888459</c:v>
                </c:pt>
                <c:pt idx="68">
                  <c:v>-0.16755558799533424</c:v>
                </c:pt>
                <c:pt idx="69">
                  <c:v>-0.2192453334015082</c:v>
                </c:pt>
                <c:pt idx="70">
                  <c:v>-0.25806091319346014</c:v>
                </c:pt>
                <c:pt idx="71">
                  <c:v>-0.28233200580344259</c:v>
                </c:pt>
                <c:pt idx="72">
                  <c:v>-0.29113220706595216</c:v>
                </c:pt>
                <c:pt idx="73">
                  <c:v>-0.28433347880647225</c:v>
                </c:pt>
                <c:pt idx="74">
                  <c:v>-0.26261620385768475</c:v>
                </c:pt>
                <c:pt idx="75">
                  <c:v>-0.22743401432445565</c:v>
                </c:pt>
                <c:pt idx="76">
                  <c:v>-0.18093519033665695</c:v>
                </c:pt>
                <c:pt idx="77">
                  <c:v>-0.12584495955544805</c:v>
                </c:pt>
                <c:pt idx="78">
                  <c:v>-6.531531321534384E-2</c:v>
                </c:pt>
                <c:pt idx="79">
                  <c:v>-2.7508569084113699E-3</c:v>
                </c:pt>
                <c:pt idx="80">
                  <c:v>5.8379379305186781E-2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51-4BBC-9E84-486837D11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1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6.5023194245921553E-2"/>
          <c:w val="0.19763342082239721"/>
          <c:h val="0.296827267736193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9089688054624037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Besy!$B$4</c:f>
              <c:strCache>
                <c:ptCount val="1"/>
                <c:pt idx="0">
                  <c:v>Y0(x)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Besy!$B$5:$B$85</c:f>
              <c:numCache>
                <c:formatCode>General</c:formatCode>
                <c:ptCount val="81"/>
                <c:pt idx="0">
                  <c:v>-4.4714166113759237</c:v>
                </c:pt>
                <c:pt idx="1">
                  <c:v>-0.93157302493005845</c:v>
                </c:pt>
                <c:pt idx="2">
                  <c:v>-0.44451873350670656</c:v>
                </c:pt>
                <c:pt idx="3">
                  <c:v>-0.13717276938577239</c:v>
                </c:pt>
                <c:pt idx="4">
                  <c:v>8.8256964215677011E-2</c:v>
                </c:pt>
                <c:pt idx="5">
                  <c:v>0.25821685159454077</c:v>
                </c:pt>
                <c:pt idx="6">
                  <c:v>0.3824489237977588</c:v>
                </c:pt>
                <c:pt idx="7">
                  <c:v>0.4654926286469061</c:v>
                </c:pt>
                <c:pt idx="8">
                  <c:v>0.51037567264974515</c:v>
                </c:pt>
                <c:pt idx="9">
                  <c:v>0.52006476245727851</c:v>
                </c:pt>
                <c:pt idx="10">
                  <c:v>0.49807035961523205</c:v>
                </c:pt>
                <c:pt idx="11">
                  <c:v>0.44865872156913184</c:v>
                </c:pt>
                <c:pt idx="12">
                  <c:v>0.37685001001279028</c:v>
                </c:pt>
                <c:pt idx="13">
                  <c:v>0.28828690267308715</c:v>
                </c:pt>
                <c:pt idx="14">
                  <c:v>0.1890219439208265</c:v>
                </c:pt>
                <c:pt idx="15">
                  <c:v>8.5256756977362735E-2</c:v>
                </c:pt>
                <c:pt idx="16">
                  <c:v>-1.6940739325065009E-2</c:v>
                </c:pt>
                <c:pt idx="17">
                  <c:v>-0.11191885116160748</c:v>
                </c:pt>
                <c:pt idx="18">
                  <c:v>-0.19470500862950457</c:v>
                </c:pt>
                <c:pt idx="19">
                  <c:v>-0.2612325032349756</c:v>
                </c:pt>
                <c:pt idx="20">
                  <c:v>-0.3085176252490337</c:v>
                </c:pt>
                <c:pt idx="21">
                  <c:v>-0.33477723515498109</c:v>
                </c:pt>
                <c:pt idx="22">
                  <c:v>-0.33948059288191096</c:v>
                </c:pt>
                <c:pt idx="23">
                  <c:v>-0.32333323801254155</c:v>
                </c:pt>
                <c:pt idx="24">
                  <c:v>-0.28819468398157921</c:v>
                </c:pt>
                <c:pt idx="25">
                  <c:v>-0.23693546237904975</c:v>
                </c:pt>
                <c:pt idx="26">
                  <c:v>-0.17324243491898234</c:v>
                </c:pt>
                <c:pt idx="27">
                  <c:v>-0.10138410327184663</c:v>
                </c:pt>
                <c:pt idx="28">
                  <c:v>-2.5949743967209268E-2</c:v>
                </c:pt>
                <c:pt idx="29">
                  <c:v>4.8422529865202853E-2</c:v>
                </c:pt>
                <c:pt idx="30">
                  <c:v>0.11731328614820871</c:v>
                </c:pt>
                <c:pt idx="31">
                  <c:v>0.17676987751364717</c:v>
                </c:pt>
                <c:pt idx="32">
                  <c:v>0.22352148938756639</c:v>
                </c:pt>
                <c:pt idx="33">
                  <c:v>0.25514960509864493</c:v>
                </c:pt>
                <c:pt idx="34">
                  <c:v>0.27020510536578735</c:v>
                </c:pt>
                <c:pt idx="35">
                  <c:v>0.26826642837431375</c:v>
                </c:pt>
                <c:pt idx="36">
                  <c:v>0.2499366982850246</c:v>
                </c:pt>
                <c:pt idx="37">
                  <c:v>0.21678127961896876</c:v>
                </c:pt>
                <c:pt idx="38">
                  <c:v>0.17121062620272384</c:v>
                </c:pt>
                <c:pt idx="39">
                  <c:v>0.11631637041489998</c:v>
                </c:pt>
                <c:pt idx="40">
                  <c:v>5.5671167283599388E-2</c:v>
                </c:pt>
                <c:pt idx="41">
                  <c:v>-6.8952738387493802E-3</c:v>
                </c:pt>
                <c:pt idx="42">
                  <c:v>-6.7530372497876384E-2</c:v>
                </c:pt>
                <c:pt idx="43">
                  <c:v>-0.12258912384497742</c:v>
                </c:pt>
                <c:pt idx="44">
                  <c:v>-0.16884732389207957</c:v>
                </c:pt>
                <c:pt idx="45">
                  <c:v>-0.20368533656076093</c:v>
                </c:pt>
                <c:pt idx="46">
                  <c:v>-0.22523211169118784</c:v>
                </c:pt>
                <c:pt idx="47">
                  <c:v>-0.23246168299404663</c:v>
                </c:pt>
                <c:pt idx="48">
                  <c:v>-0.22523731263436148</c:v>
                </c:pt>
                <c:pt idx="49">
                  <c:v>-0.20430162610894728</c:v>
                </c:pt>
                <c:pt idx="50">
                  <c:v>-0.17121430684466932</c:v>
                </c:pt>
                <c:pt idx="51">
                  <c:v>-0.12824200354074158</c:v>
                </c:pt>
                <c:pt idx="52">
                  <c:v>-7.8207864527875912E-2</c:v>
                </c:pt>
                <c:pt idx="53">
                  <c:v>-2.4310393447878373E-2</c:v>
                </c:pt>
                <c:pt idx="54">
                  <c:v>3.0077009046785584E-2</c:v>
                </c:pt>
                <c:pt idx="55">
                  <c:v>8.161348281901766E-2</c:v>
                </c:pt>
                <c:pt idx="56">
                  <c:v>0.1271925685821837</c:v>
                </c:pt>
                <c:pt idx="57">
                  <c:v>0.16412646439253295</c:v>
                </c:pt>
                <c:pt idx="58">
                  <c:v>0.19030189118784449</c:v>
                </c:pt>
                <c:pt idx="59">
                  <c:v>0.20429864622546551</c:v>
                </c:pt>
                <c:pt idx="60">
                  <c:v>0.20546429603891825</c:v>
                </c:pt>
                <c:pt idx="61">
                  <c:v>0.19394119174159624</c:v>
                </c:pt>
                <c:pt idx="62">
                  <c:v>0.17064491122943459</c:v>
                </c:pt>
                <c:pt idx="63">
                  <c:v>0.1371961678079523</c:v>
                </c:pt>
                <c:pt idx="64">
                  <c:v>9.581099708071239E-2</c:v>
                </c:pt>
                <c:pt idx="65">
                  <c:v>4.9156479520301041E-2</c:v>
                </c:pt>
                <c:pt idx="66">
                  <c:v>1.8123245754096822E-4</c:v>
                </c:pt>
                <c:pt idx="67">
                  <c:v>-4.8068700457684077E-2</c:v>
                </c:pt>
                <c:pt idx="68">
                  <c:v>-9.2637198442323695E-2</c:v>
                </c:pt>
                <c:pt idx="69">
                  <c:v>-0.13083724626447651</c:v>
                </c:pt>
                <c:pt idx="70">
                  <c:v>-0.16041119250501118</c:v>
                </c:pt>
                <c:pt idx="71">
                  <c:v>-0.1796626138126565</c:v>
                </c:pt>
                <c:pt idx="72">
                  <c:v>-0.18755215961141064</c:v>
                </c:pt>
                <c:pt idx="73">
                  <c:v>-0.18375203358571765</c:v>
                </c:pt>
                <c:pt idx="74">
                  <c:v>-0.16865634504032309</c:v>
                </c:pt>
                <c:pt idx="75">
                  <c:v>-0.14334727582083223</c:v>
                </c:pt>
                <c:pt idx="76">
                  <c:v>-0.10951969138534147</c:v>
                </c:pt>
                <c:pt idx="77">
                  <c:v>-6.9369315961057443E-2</c:v>
                </c:pt>
                <c:pt idx="78">
                  <c:v>-2.5451742976154462E-2</c:v>
                </c:pt>
                <c:pt idx="79">
                  <c:v>1.9478763228014916E-2</c:v>
                </c:pt>
                <c:pt idx="80">
                  <c:v>6.2640596809383817E-2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10-4082-8508-E6B837CEE78F}"/>
            </c:ext>
          </c:extLst>
        </c:ser>
        <c:ser>
          <c:idx val="1"/>
          <c:order val="1"/>
          <c:tx>
            <c:strRef>
              <c:f>Besy!$C$4</c:f>
              <c:strCache>
                <c:ptCount val="1"/>
                <c:pt idx="0">
                  <c:v>Y1(x)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Besy!$C$5:$C$85</c:f>
              <c:numCache>
                <c:formatCode>General</c:formatCode>
                <c:ptCount val="81"/>
                <c:pt idx="0">
                  <c:v>-636.62216723113954</c:v>
                </c:pt>
                <c:pt idx="1">
                  <c:v>-2.704105229315283</c:v>
                </c:pt>
                <c:pt idx="2">
                  <c:v>-1.4714723926702431</c:v>
                </c:pt>
                <c:pt idx="3">
                  <c:v>-1.0375945507692854</c:v>
                </c:pt>
                <c:pt idx="4">
                  <c:v>-0.78121282130028868</c:v>
                </c:pt>
                <c:pt idx="5">
                  <c:v>-0.58436403661500824</c:v>
                </c:pt>
                <c:pt idx="6">
                  <c:v>-0.41230862697391146</c:v>
                </c:pt>
                <c:pt idx="7">
                  <c:v>-0.25397298594624568</c:v>
                </c:pt>
                <c:pt idx="8">
                  <c:v>-0.10703243154093758</c:v>
                </c:pt>
                <c:pt idx="9">
                  <c:v>2.7192057738017122E-2</c:v>
                </c:pt>
                <c:pt idx="10">
                  <c:v>0.14591813796678577</c:v>
                </c:pt>
                <c:pt idx="11">
                  <c:v>0.24601900149738393</c:v>
                </c:pt>
                <c:pt idx="12">
                  <c:v>0.32467442479180009</c:v>
                </c:pt>
                <c:pt idx="13">
                  <c:v>0.37977777371708354</c:v>
                </c:pt>
                <c:pt idx="14">
                  <c:v>0.41018841788751192</c:v>
                </c:pt>
                <c:pt idx="15">
                  <c:v>0.41586877934522715</c:v>
                </c:pt>
                <c:pt idx="16">
                  <c:v>0.39792571055710002</c:v>
                </c:pt>
                <c:pt idx="17">
                  <c:v>0.35856889308385093</c:v>
                </c:pt>
                <c:pt idx="18">
                  <c:v>0.3009973230696546</c:v>
                </c:pt>
                <c:pt idx="19">
                  <c:v>0.22922559673872223</c:v>
                </c:pt>
                <c:pt idx="20">
                  <c:v>0.14786314339122678</c:v>
                </c:pt>
                <c:pt idx="21">
                  <c:v>6.186100089894371E-2</c:v>
                </c:pt>
                <c:pt idx="22">
                  <c:v>-2.3758238956389652E-2</c:v>
                </c:pt>
                <c:pt idx="23">
                  <c:v>-0.10417130815472241</c:v>
                </c:pt>
                <c:pt idx="24">
                  <c:v>-0.17501034430039836</c:v>
                </c:pt>
                <c:pt idx="25">
                  <c:v>-0.23258974169251215</c:v>
                </c:pt>
                <c:pt idx="26">
                  <c:v>-0.27409127395927552</c:v>
                </c:pt>
                <c:pt idx="27">
                  <c:v>-0.29769758332318408</c:v>
                </c:pt>
                <c:pt idx="28">
                  <c:v>-0.30266723702418491</c:v>
                </c:pt>
                <c:pt idx="29">
                  <c:v>-0.28934799419758711</c:v>
                </c:pt>
                <c:pt idx="30">
                  <c:v>-0.25912851048611629</c:v>
                </c:pt>
                <c:pt idx="31">
                  <c:v>-0.21433222865940821</c:v>
                </c:pt>
                <c:pt idx="32">
                  <c:v>-0.15806046173124766</c:v>
                </c:pt>
                <c:pt idx="33">
                  <c:v>-9.3994487064634452E-2</c:v>
                </c:pt>
                <c:pt idx="34">
                  <c:v>-2.6168679398537464E-2</c:v>
                </c:pt>
                <c:pt idx="35">
                  <c:v>4.1271802610203877E-2</c:v>
                </c:pt>
                <c:pt idx="36">
                  <c:v>0.10431457519671589</c:v>
                </c:pt>
                <c:pt idx="37">
                  <c:v>0.15931077634755314</c:v>
                </c:pt>
                <c:pt idx="38">
                  <c:v>0.20317989938720768</c:v>
                </c:pt>
                <c:pt idx="39">
                  <c:v>0.23357731487353173</c:v>
                </c:pt>
                <c:pt idx="40">
                  <c:v>0.24901542420695386</c:v>
                </c:pt>
                <c:pt idx="41">
                  <c:v>0.24893222500650522</c:v>
                </c:pt>
                <c:pt idx="42">
                  <c:v>0.23370422835726859</c:v>
                </c:pt>
                <c:pt idx="43">
                  <c:v>0.20460396302938408</c:v>
                </c:pt>
                <c:pt idx="44">
                  <c:v>0.16370553741494284</c:v>
                </c:pt>
                <c:pt idx="45">
                  <c:v>0.11374471754971634</c:v>
                </c:pt>
                <c:pt idx="46">
                  <c:v>5.7942547143000817E-2</c:v>
                </c:pt>
                <c:pt idx="47">
                  <c:v>-1.9646242619873356E-4</c:v>
                </c:pt>
                <c:pt idx="48">
                  <c:v>-5.7099218260896513E-2</c:v>
                </c:pt>
                <c:pt idx="49">
                  <c:v>-0.10933907409580196</c:v>
                </c:pt>
                <c:pt idx="50">
                  <c:v>-0.15383825653750116</c:v>
                </c:pt>
                <c:pt idx="51">
                  <c:v>-0.18804588535941155</c:v>
                </c:pt>
                <c:pt idx="52">
                  <c:v>-0.21008140842069348</c:v>
                </c:pt>
                <c:pt idx="53">
                  <c:v>-0.21883547649186952</c:v>
                </c:pt>
                <c:pt idx="54">
                  <c:v>-0.21402293034002887</c:v>
                </c:pt>
                <c:pt idx="55">
                  <c:v>-0.19618549947461031</c:v>
                </c:pt>
                <c:pt idx="56">
                  <c:v>-0.16664484185617223</c:v>
                </c:pt>
                <c:pt idx="57">
                  <c:v>-0.12740950541574134</c:v>
                </c:pt>
                <c:pt idx="58">
                  <c:v>-8.1042090928738736E-2</c:v>
                </c:pt>
                <c:pt idx="59">
                  <c:v>-3.0495184158956062E-2</c:v>
                </c:pt>
                <c:pt idx="60">
                  <c:v>2.1073628036873519E-2</c:v>
                </c:pt>
                <c:pt idx="61">
                  <c:v>7.0496235300957569E-2</c:v>
                </c:pt>
                <c:pt idx="62">
                  <c:v>0.11478614251334228</c:v>
                </c:pt>
                <c:pt idx="63">
                  <c:v>0.15131674041947818</c:v>
                </c:pt>
                <c:pt idx="64">
                  <c:v>0.17797516893941684</c:v>
                </c:pt>
                <c:pt idx="65">
                  <c:v>0.19328284327848572</c:v>
                </c:pt>
                <c:pt idx="66">
                  <c:v>0.1964758377859096</c:v>
                </c:pt>
                <c:pt idx="67">
                  <c:v>0.18754082934977687</c:v>
                </c:pt>
                <c:pt idx="68">
                  <c:v>0.16720503607723369</c:v>
                </c:pt>
                <c:pt idx="69">
                  <c:v>0.13688138127709584</c:v>
                </c:pt>
                <c:pt idx="70">
                  <c:v>9.8572798734216038E-2</c:v>
                </c:pt>
                <c:pt idx="71">
                  <c:v>5.4742012675024397E-2</c:v>
                </c:pt>
                <c:pt idx="72">
                  <c:v>8.1551322782214466E-3</c:v>
                </c:pt>
                <c:pt idx="73">
                  <c:v>-3.8291120066476662E-2</c:v>
                </c:pt>
                <c:pt idx="74">
                  <c:v>-8.1747858496809475E-2</c:v>
                </c:pt>
                <c:pt idx="75">
                  <c:v>-0.11958725996570845</c:v>
                </c:pt>
                <c:pt idx="76">
                  <c:v>-0.14956011386265328</c:v>
                </c:pt>
                <c:pt idx="77">
                  <c:v>-0.16992831704675243</c:v>
                </c:pt>
                <c:pt idx="78">
                  <c:v>-0.17956456689631786</c:v>
                </c:pt>
                <c:pt idx="79">
                  <c:v>-0.17801358614613996</c:v>
                </c:pt>
                <c:pt idx="80">
                  <c:v>-0.16551161436252132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10-4082-8508-E6B837CEE78F}"/>
            </c:ext>
          </c:extLst>
        </c:ser>
        <c:ser>
          <c:idx val="2"/>
          <c:order val="2"/>
          <c:tx>
            <c:strRef>
              <c:f>Besy!$D$4</c:f>
              <c:strCache>
                <c:ptCount val="1"/>
                <c:pt idx="0">
                  <c:v>Y2(x)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Besy!$D$5:$D$85</c:f>
              <c:numCache>
                <c:formatCode>General</c:formatCode>
                <c:ptCount val="81"/>
                <c:pt idx="0">
                  <c:v>-1273239.8630456675</c:v>
                </c:pt>
                <c:pt idx="1">
                  <c:v>-20.701268809592204</c:v>
                </c:pt>
                <c:pt idx="2">
                  <c:v>-5.441370837174266</c:v>
                </c:pt>
                <c:pt idx="3">
                  <c:v>-2.629746032665655</c:v>
                </c:pt>
                <c:pt idx="4">
                  <c:v>-1.6506826068162543</c:v>
                </c:pt>
                <c:pt idx="5">
                  <c:v>-1.1931993101785539</c:v>
                </c:pt>
                <c:pt idx="6">
                  <c:v>-0.93219375976297414</c:v>
                </c:pt>
                <c:pt idx="7">
                  <c:v>-0.75574746972832973</c:v>
                </c:pt>
                <c:pt idx="8">
                  <c:v>-0.6174081041906827</c:v>
                </c:pt>
                <c:pt idx="9">
                  <c:v>-0.49589404446792995</c:v>
                </c:pt>
                <c:pt idx="10">
                  <c:v>-0.38133584924180342</c:v>
                </c:pt>
                <c:pt idx="11">
                  <c:v>-0.26973581138921621</c:v>
                </c:pt>
                <c:pt idx="12">
                  <c:v>-0.16040039348492358</c:v>
                </c:pt>
                <c:pt idx="13">
                  <c:v>-5.4577503462574201E-2</c:v>
                </c:pt>
                <c:pt idx="14">
                  <c:v>4.5371437729180314E-2</c:v>
                </c:pt>
                <c:pt idx="15">
                  <c:v>0.13653992534009174</c:v>
                </c:pt>
                <c:pt idx="16">
                  <c:v>0.21590359460361502</c:v>
                </c:pt>
                <c:pt idx="17">
                  <c:v>0.28065715378930201</c:v>
                </c:pt>
                <c:pt idx="18">
                  <c:v>0.32848159666046217</c:v>
                </c:pt>
                <c:pt idx="19">
                  <c:v>0.35774854396706918</c:v>
                </c:pt>
                <c:pt idx="20">
                  <c:v>0.36766288260552443</c:v>
                </c:pt>
                <c:pt idx="21">
                  <c:v>0.3583433307355311</c:v>
                </c:pt>
                <c:pt idx="22">
                  <c:v>0.33084123326140563</c:v>
                </c:pt>
                <c:pt idx="23">
                  <c:v>0.28709973952394247</c:v>
                </c:pt>
                <c:pt idx="24">
                  <c:v>0.22985790254811311</c:v>
                </c:pt>
                <c:pt idx="25">
                  <c:v>0.16250674503744586</c:v>
                </c:pt>
                <c:pt idx="26">
                  <c:v>8.8906658316128331E-2</c:v>
                </c:pt>
                <c:pt idx="27">
                  <c:v>1.3177411916829126E-2</c:v>
                </c:pt>
                <c:pt idx="28">
                  <c:v>-6.0526609468272125E-2</c:v>
                </c:pt>
                <c:pt idx="29">
                  <c:v>-0.1282426661955717</c:v>
                </c:pt>
                <c:pt idx="30">
                  <c:v>-0.18641422227783971</c:v>
                </c:pt>
                <c:pt idx="31">
                  <c:v>-0.23208142039349444</c:v>
                </c:pt>
                <c:pt idx="32">
                  <c:v>-0.26303660482037827</c:v>
                </c:pt>
                <c:pt idx="33">
                  <c:v>-0.27793614741734418</c:v>
                </c:pt>
                <c:pt idx="34">
                  <c:v>-0.27636244169485497</c:v>
                </c:pt>
                <c:pt idx="35">
                  <c:v>-0.25883287349198142</c:v>
                </c:pt>
                <c:pt idx="36">
                  <c:v>-0.22675568157464329</c:v>
                </c:pt>
                <c:pt idx="37">
                  <c:v>-0.18233570635463295</c:v>
                </c:pt>
                <c:pt idx="38">
                  <c:v>-0.12843591054225906</c:v>
                </c:pt>
                <c:pt idx="39">
                  <c:v>-6.8403075056226809E-2</c:v>
                </c:pt>
                <c:pt idx="40">
                  <c:v>-5.8680824422086136E-3</c:v>
                </c:pt>
                <c:pt idx="41">
                  <c:v>5.5467415303433333E-2</c:v>
                </c:pt>
                <c:pt idx="42">
                  <c:v>0.11204546361354659</c:v>
                </c:pt>
                <c:pt idx="43">
                  <c:v>0.16065497743183957</c:v>
                </c:pt>
                <c:pt idx="44">
                  <c:v>0.19861196705843281</c:v>
                </c:pt>
                <c:pt idx="45">
                  <c:v>0.22390661968071052</c:v>
                </c:pt>
                <c:pt idx="46">
                  <c:v>0.23530907641170973</c:v>
                </c:pt>
                <c:pt idx="47">
                  <c:v>0.23242824258107664</c:v>
                </c:pt>
                <c:pt idx="48">
                  <c:v>0.21572077625754538</c:v>
                </c:pt>
                <c:pt idx="49">
                  <c:v>0.18645034870555105</c:v>
                </c:pt>
                <c:pt idx="50">
                  <c:v>0.14660018579866912</c:v>
                </c:pt>
                <c:pt idx="51">
                  <c:v>9.87446097588731E-2</c:v>
                </c:pt>
                <c:pt idx="52">
                  <c:v>4.588764784776922E-2</c:v>
                </c:pt>
                <c:pt idx="53">
                  <c:v>-8.7213765886302308E-3</c:v>
                </c:pt>
                <c:pt idx="54">
                  <c:v>-6.1784109837900968E-2</c:v>
                </c:pt>
                <c:pt idx="55">
                  <c:v>-0.11014955546987007</c:v>
                </c:pt>
                <c:pt idx="56">
                  <c:v>-0.15099897456163686</c:v>
                </c:pt>
                <c:pt idx="57">
                  <c:v>-0.18200850024035631</c:v>
                </c:pt>
                <c:pt idx="58">
                  <c:v>-0.2014801106262912</c:v>
                </c:pt>
                <c:pt idx="59">
                  <c:v>-0.20843358645040871</c:v>
                </c:pt>
                <c:pt idx="60">
                  <c:v>-0.2026544789673351</c:v>
                </c:pt>
                <c:pt idx="61">
                  <c:v>-0.18469578383327392</c:v>
                </c:pt>
                <c:pt idx="62">
                  <c:v>-0.1558337960664227</c:v>
                </c:pt>
                <c:pt idx="63">
                  <c:v>-0.1179813436277011</c:v>
                </c:pt>
                <c:pt idx="64">
                  <c:v>-7.3564100963285278E-2</c:v>
                </c:pt>
                <c:pt idx="65">
                  <c:v>-2.5367821886025876E-2</c:v>
                </c:pt>
                <c:pt idx="66">
                  <c:v>2.3634020607417774E-2</c:v>
                </c:pt>
                <c:pt idx="67">
                  <c:v>7.046163530541863E-2</c:v>
                </c:pt>
                <c:pt idx="68">
                  <c:v>0.11230837915729236</c:v>
                </c:pt>
                <c:pt idx="69">
                  <c:v>0.14670755134008184</c:v>
                </c:pt>
                <c:pt idx="70">
                  <c:v>0.17167665521749301</c:v>
                </c:pt>
                <c:pt idx="71">
                  <c:v>0.1858307279168846</c:v>
                </c:pt>
                <c:pt idx="72">
                  <c:v>0.1884582854201019</c:v>
                </c:pt>
                <c:pt idx="73">
                  <c:v>0.17955574645514485</c:v>
                </c:pt>
                <c:pt idx="74">
                  <c:v>0.15981873871634369</c:v>
                </c:pt>
                <c:pt idx="75">
                  <c:v>0.13059130142448999</c:v>
                </c:pt>
                <c:pt idx="76">
                  <c:v>9.3776521505062174E-2</c:v>
                </c:pt>
                <c:pt idx="77">
                  <c:v>5.1714425878277973E-2</c:v>
                </c:pt>
                <c:pt idx="78">
                  <c:v>7.0348643201218614E-3</c:v>
                </c:pt>
                <c:pt idx="79">
                  <c:v>-3.750545549597846E-2</c:v>
                </c:pt>
                <c:pt idx="80">
                  <c:v>-7.9191758245635957E-2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A10-4082-8508-E6B837CEE78F}"/>
            </c:ext>
          </c:extLst>
        </c:ser>
        <c:ser>
          <c:idx val="3"/>
          <c:order val="3"/>
          <c:tx>
            <c:strRef>
              <c:f>Besy!$E$4</c:f>
              <c:strCache>
                <c:ptCount val="1"/>
                <c:pt idx="0">
                  <c:v>Y3(x)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Besy!$A$5:$A$85</c:f>
              <c:numCache>
                <c:formatCode>General</c:formatCode>
                <c:ptCount val="81"/>
                <c:pt idx="0">
                  <c:v>1E-3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xVal>
          <c:yVal>
            <c:numRef>
              <c:f>Besy!$E$5:$E$85</c:f>
              <c:numCache>
                <c:formatCode>General</c:formatCode>
                <c:ptCount val="81"/>
                <c:pt idx="0">
                  <c:v>-5092958815.560503</c:v>
                </c:pt>
                <c:pt idx="1">
                  <c:v>-328.51619572415996</c:v>
                </c:pt>
                <c:pt idx="2">
                  <c:v>-42.059494304723884</c:v>
                </c:pt>
                <c:pt idx="3">
                  <c:v>-12.987717623447542</c:v>
                </c:pt>
                <c:pt idx="4">
                  <c:v>-5.8215176059647282</c:v>
                </c:pt>
                <c:pt idx="5">
                  <c:v>-3.2338737559563642</c:v>
                </c:pt>
                <c:pt idx="6">
                  <c:v>-2.0735413990606864</c:v>
                </c:pt>
                <c:pt idx="7">
                  <c:v>-1.4734498020042222</c:v>
                </c:pt>
                <c:pt idx="8">
                  <c:v>-1.1277837768404277</c:v>
                </c:pt>
                <c:pt idx="9">
                  <c:v>-0.90878147012544808</c:v>
                </c:pt>
                <c:pt idx="10">
                  <c:v>-0.75605549675367123</c:v>
                </c:pt>
                <c:pt idx="11">
                  <c:v>-0.63836199988169839</c:v>
                </c:pt>
                <c:pt idx="12">
                  <c:v>-0.53854161610503148</c:v>
                </c:pt>
                <c:pt idx="13">
                  <c:v>-0.44695008567102101</c:v>
                </c:pt>
                <c:pt idx="14">
                  <c:v>-0.35833534619702012</c:v>
                </c:pt>
                <c:pt idx="15">
                  <c:v>-0.27022619231579592</c:v>
                </c:pt>
                <c:pt idx="16">
                  <c:v>-0.182022115953485</c:v>
                </c:pt>
                <c:pt idx="17">
                  <c:v>-9.4420983635096101E-2</c:v>
                </c:pt>
                <c:pt idx="18">
                  <c:v>-9.0136815936882608E-3</c:v>
                </c:pt>
                <c:pt idx="19">
                  <c:v>7.2036335023020204E-2</c:v>
                </c:pt>
                <c:pt idx="20">
                  <c:v>0.14626716269319276</c:v>
                </c:pt>
                <c:pt idx="21">
                  <c:v>0.21116248918527047</c:v>
                </c:pt>
                <c:pt idx="22">
                  <c:v>0.26437004496468469</c:v>
                </c:pt>
                <c:pt idx="23">
                  <c:v>0.30389286608442151</c:v>
                </c:pt>
                <c:pt idx="24">
                  <c:v>0.32824894599914045</c:v>
                </c:pt>
                <c:pt idx="25">
                  <c:v>0.3365940585164775</c:v>
                </c:pt>
                <c:pt idx="26">
                  <c:v>0.32880306369227758</c:v>
                </c:pt>
                <c:pt idx="27">
                  <c:v>0.3055064200146384</c:v>
                </c:pt>
                <c:pt idx="28">
                  <c:v>0.26808060304231512</c:v>
                </c:pt>
                <c:pt idx="29">
                  <c:v>0.21859341974485791</c:v>
                </c:pt>
                <c:pt idx="30">
                  <c:v>0.1597075919379351</c:v>
                </c:pt>
                <c:pt idx="31">
                  <c:v>9.4548269746636882E-2</c:v>
                </c:pt>
                <c:pt idx="32">
                  <c:v>2.6542159321058523E-2</c:v>
                </c:pt>
                <c:pt idx="33">
                  <c:v>-4.0762432895289996E-2</c:v>
                </c:pt>
                <c:pt idx="34">
                  <c:v>-0.1038842343402178</c:v>
                </c:pt>
                <c:pt idx="35">
                  <c:v>-0.15959540192082394</c:v>
                </c:pt>
                <c:pt idx="36">
                  <c:v>-0.20509487811877958</c:v>
                </c:pt>
                <c:pt idx="37">
                  <c:v>-0.2381586493657728</c:v>
                </c:pt>
                <c:pt idx="38">
                  <c:v>-0.25725817751026414</c:v>
                </c:pt>
                <c:pt idx="39">
                  <c:v>-0.26164011489659911</c:v>
                </c:pt>
                <c:pt idx="40">
                  <c:v>-0.25136265718383732</c:v>
                </c:pt>
                <c:pt idx="41">
                  <c:v>-0.22728640440028733</c:v>
                </c:pt>
                <c:pt idx="42">
                  <c:v>-0.19102024221877464</c:v>
                </c:pt>
                <c:pt idx="43">
                  <c:v>-0.14482536677567634</c:v>
                </c:pt>
                <c:pt idx="44">
                  <c:v>-9.1483003939149085E-2</c:v>
                </c:pt>
                <c:pt idx="45">
                  <c:v>-3.413347499657482E-2</c:v>
                </c:pt>
                <c:pt idx="46">
                  <c:v>2.3904088130637352E-2</c:v>
                </c:pt>
                <c:pt idx="47">
                  <c:v>7.9320970538905675E-2</c:v>
                </c:pt>
                <c:pt idx="48">
                  <c:v>0.12900614368007829</c:v>
                </c:pt>
                <c:pt idx="49">
                  <c:v>0.17022082061190025</c:v>
                </c:pt>
                <c:pt idx="50">
                  <c:v>0.20075031599307527</c:v>
                </c:pt>
                <c:pt idx="51">
                  <c:v>0.21902458646023448</c:v>
                </c:pt>
                <c:pt idx="52">
                  <c:v>0.22420068468154555</c:v>
                </c:pt>
                <c:pt idx="53">
                  <c:v>0.21620260808775474</c:v>
                </c:pt>
                <c:pt idx="54">
                  <c:v>0.19571652742509524</c:v>
                </c:pt>
                <c:pt idx="55">
                  <c:v>0.16414199242882993</c:v>
                </c:pt>
                <c:pt idx="56">
                  <c:v>0.12350227769570457</c:v>
                </c:pt>
                <c:pt idx="57">
                  <c:v>7.6319400085115008E-2</c:v>
                </c:pt>
                <c:pt idx="58">
                  <c:v>2.546137075596875E-2</c:v>
                </c:pt>
                <c:pt idx="59">
                  <c:v>-2.6029178268273421E-2</c:v>
                </c:pt>
                <c:pt idx="60">
                  <c:v>-7.5114822428162878E-2</c:v>
                </c:pt>
                <c:pt idx="61">
                  <c:v>-0.11894103106050483</c:v>
                </c:pt>
                <c:pt idx="62">
                  <c:v>-0.15500131569177394</c:v>
                </c:pt>
                <c:pt idx="63">
                  <c:v>-0.18128025626143401</c:v>
                </c:pt>
                <c:pt idx="64">
                  <c:v>-0.19636619418023815</c:v>
                </c:pt>
                <c:pt idx="65">
                  <c:v>-0.19952723020427671</c:v>
                </c:pt>
                <c:pt idx="66">
                  <c:v>-0.19074637824471741</c:v>
                </c:pt>
                <c:pt idx="67">
                  <c:v>-0.17071417017236346</c:v>
                </c:pt>
                <c:pt idx="68">
                  <c:v>-0.14077953509904725</c:v>
                </c:pt>
                <c:pt idx="69">
                  <c:v>-0.10286223893736672</c:v>
                </c:pt>
                <c:pt idx="70">
                  <c:v>-5.9332420398789068E-2</c:v>
                </c:pt>
                <c:pt idx="71">
                  <c:v>-1.2864665538825051E-2</c:v>
                </c:pt>
                <c:pt idx="72">
                  <c:v>3.3724486704023414E-2</c:v>
                </c:pt>
                <c:pt idx="73">
                  <c:v>7.7645804221028958E-2</c:v>
                </c:pt>
                <c:pt idx="74">
                  <c:v>0.11630326146250541</c:v>
                </c:pt>
                <c:pt idx="75">
                  <c:v>0.14744673760293298</c:v>
                </c:pt>
                <c:pt idx="76">
                  <c:v>0.16930253944266638</c:v>
                </c:pt>
                <c:pt idx="77">
                  <c:v>0.18067417177470629</c:v>
                </c:pt>
                <c:pt idx="78">
                  <c:v>0.18100761598762491</c:v>
                </c:pt>
                <c:pt idx="79">
                  <c:v>0.1704175445267013</c:v>
                </c:pt>
                <c:pt idx="80">
                  <c:v>0.14967326271339412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A10-4082-8508-E6B837CEE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"/>
          <c:min val="-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69"/>
          <c:y val="0.53143631342557096"/>
          <c:w val="0.19763342082239721"/>
          <c:h val="0.33738480606590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953385832958600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Besi!$B$4</c:f>
              <c:strCache>
                <c:ptCount val="1"/>
                <c:pt idx="0">
                  <c:v>I0(x)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Besi!$B$5:$B$89</c:f>
              <c:numCache>
                <c:formatCode>General</c:formatCode>
                <c:ptCount val="85"/>
                <c:pt idx="0">
                  <c:v>2815.7166284662549</c:v>
                </c:pt>
                <c:pt idx="1">
                  <c:v>2221.6170531057023</c:v>
                </c:pt>
                <c:pt idx="2">
                  <c:v>1753.480990527323</c:v>
                </c:pt>
                <c:pt idx="3">
                  <c:v>1384.499867020362</c:v>
                </c:pt>
                <c:pt idx="4">
                  <c:v>1093.5883545113747</c:v>
                </c:pt>
                <c:pt idx="5">
                  <c:v>864.15938361396866</c:v>
                </c:pt>
                <c:pt idx="6">
                  <c:v>683.1619269901156</c:v>
                </c:pt>
                <c:pt idx="7">
                  <c:v>540.32507907480704</c:v>
                </c:pt>
                <c:pt idx="8">
                  <c:v>427.56411572180474</c:v>
                </c:pt>
                <c:pt idx="9">
                  <c:v>338.51375374727604</c:v>
                </c:pt>
                <c:pt idx="10">
                  <c:v>268.16131151518937</c:v>
                </c:pt>
                <c:pt idx="11">
                  <c:v>212.55834116279763</c:v>
                </c:pt>
                <c:pt idx="12">
                  <c:v>168.59390851028971</c:v>
                </c:pt>
                <c:pt idx="13">
                  <c:v>133.816310734236</c:v>
                </c:pt>
                <c:pt idx="14">
                  <c:v>106.2928582439956</c:v>
                </c:pt>
                <c:pt idx="15">
                  <c:v>84.499573479494728</c:v>
                </c:pt>
                <c:pt idx="16">
                  <c:v>67.23440697647797</c:v>
                </c:pt>
                <c:pt idx="17">
                  <c:v>53.548943097579176</c:v>
                </c:pt>
                <c:pt idx="18">
                  <c:v>42.694645151847787</c:v>
                </c:pt>
                <c:pt idx="19">
                  <c:v>34.080535640386849</c:v>
                </c:pt>
                <c:pt idx="20">
                  <c:v>27.239871823604442</c:v>
                </c:pt>
                <c:pt idx="21">
                  <c:v>21.803898740902117</c:v>
                </c:pt>
                <c:pt idx="22">
                  <c:v>17.481171855609276</c:v>
                </c:pt>
                <c:pt idx="23">
                  <c:v>14.041263683000611</c:v>
                </c:pt>
                <c:pt idx="24">
                  <c:v>11.301921952136329</c:v>
                </c:pt>
                <c:pt idx="25">
                  <c:v>9.1189458608445673</c:v>
                </c:pt>
                <c:pt idx="26">
                  <c:v>7.3782034322254795</c:v>
                </c:pt>
                <c:pt idx="27">
                  <c:v>5.9893359979395191</c:v>
                </c:pt>
                <c:pt idx="28">
                  <c:v>4.8807925858650245</c:v>
                </c:pt>
                <c:pt idx="29">
                  <c:v>3.9959131072376559</c:v>
                </c:pt>
                <c:pt idx="30">
                  <c:v>3.2898391440501231</c:v>
                </c:pt>
                <c:pt idx="31">
                  <c:v>2.7270783071907956</c:v>
                </c:pt>
                <c:pt idx="32">
                  <c:v>2.2795853023360673</c:v>
                </c:pt>
                <c:pt idx="33">
                  <c:v>1.9252521538585023</c:v>
                </c:pt>
                <c:pt idx="34">
                  <c:v>1.6467231897728909</c:v>
                </c:pt>
                <c:pt idx="35">
                  <c:v>1.4304687177218298</c:v>
                </c:pt>
                <c:pt idx="36">
                  <c:v>1.2660658777520084</c:v>
                </c:pt>
                <c:pt idx="37">
                  <c:v>1.1456467780440014</c:v>
                </c:pt>
                <c:pt idx="38">
                  <c:v>1.0634833707413236</c:v>
                </c:pt>
                <c:pt idx="39">
                  <c:v>1.015686141223608</c:v>
                </c:pt>
                <c:pt idx="40">
                  <c:v>1</c:v>
                </c:pt>
                <c:pt idx="41">
                  <c:v>1.015686141223608</c:v>
                </c:pt>
                <c:pt idx="42">
                  <c:v>1.0634833707413236</c:v>
                </c:pt>
                <c:pt idx="43">
                  <c:v>1.1456467780440014</c:v>
                </c:pt>
                <c:pt idx="44">
                  <c:v>1.2660658777520084</c:v>
                </c:pt>
                <c:pt idx="45">
                  <c:v>1.4304687177218298</c:v>
                </c:pt>
                <c:pt idx="46">
                  <c:v>1.6467231897728909</c:v>
                </c:pt>
                <c:pt idx="47">
                  <c:v>1.9252521538585023</c:v>
                </c:pt>
                <c:pt idx="48">
                  <c:v>2.2795853023360673</c:v>
                </c:pt>
                <c:pt idx="49">
                  <c:v>2.7270783071907956</c:v>
                </c:pt>
                <c:pt idx="50">
                  <c:v>3.2898391440501231</c:v>
                </c:pt>
                <c:pt idx="51">
                  <c:v>3.9959131072376559</c:v>
                </c:pt>
                <c:pt idx="52">
                  <c:v>4.8807925858650245</c:v>
                </c:pt>
                <c:pt idx="53">
                  <c:v>5.9893359979395191</c:v>
                </c:pt>
                <c:pt idx="54">
                  <c:v>7.3782034322254795</c:v>
                </c:pt>
                <c:pt idx="55">
                  <c:v>9.1189458608445673</c:v>
                </c:pt>
                <c:pt idx="56">
                  <c:v>11.301921952136329</c:v>
                </c:pt>
                <c:pt idx="57">
                  <c:v>14.041263683000611</c:v>
                </c:pt>
                <c:pt idx="58">
                  <c:v>17.481171855609276</c:v>
                </c:pt>
                <c:pt idx="59">
                  <c:v>21.803898740902117</c:v>
                </c:pt>
                <c:pt idx="60">
                  <c:v>27.239871823604442</c:v>
                </c:pt>
                <c:pt idx="61">
                  <c:v>34.080535640386849</c:v>
                </c:pt>
                <c:pt idx="62">
                  <c:v>42.694645151847787</c:v>
                </c:pt>
                <c:pt idx="63">
                  <c:v>53.548943097579176</c:v>
                </c:pt>
                <c:pt idx="64">
                  <c:v>67.23440697647797</c:v>
                </c:pt>
                <c:pt idx="65">
                  <c:v>84.499573479494728</c:v>
                </c:pt>
                <c:pt idx="66">
                  <c:v>106.2928582439956</c:v>
                </c:pt>
                <c:pt idx="67">
                  <c:v>133.816310734236</c:v>
                </c:pt>
                <c:pt idx="68">
                  <c:v>168.59390851028971</c:v>
                </c:pt>
                <c:pt idx="69">
                  <c:v>212.55834116279763</c:v>
                </c:pt>
                <c:pt idx="70">
                  <c:v>268.16131151518937</c:v>
                </c:pt>
                <c:pt idx="71">
                  <c:v>338.51375374727604</c:v>
                </c:pt>
                <c:pt idx="72">
                  <c:v>427.56411572180474</c:v>
                </c:pt>
                <c:pt idx="73">
                  <c:v>540.32507907480704</c:v>
                </c:pt>
                <c:pt idx="74">
                  <c:v>683.1619269901156</c:v>
                </c:pt>
                <c:pt idx="75">
                  <c:v>864.15938361396866</c:v>
                </c:pt>
                <c:pt idx="76">
                  <c:v>1093.5883545113747</c:v>
                </c:pt>
                <c:pt idx="77">
                  <c:v>1384.499867020362</c:v>
                </c:pt>
                <c:pt idx="78">
                  <c:v>1753.480990527323</c:v>
                </c:pt>
                <c:pt idx="79">
                  <c:v>2221.6170531057023</c:v>
                </c:pt>
                <c:pt idx="80">
                  <c:v>2815.7166284662549</c:v>
                </c:pt>
                <c:pt idx="81">
                  <c:v>3569.8712676681798</c:v>
                </c:pt>
                <c:pt idx="82">
                  <c:v>4527.4417146388878</c:v>
                </c:pt>
                <c:pt idx="83">
                  <c:v>5743.587548593965</c:v>
                </c:pt>
                <c:pt idx="84">
                  <c:v>7288.489339821248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5B-4204-9B6B-F488B1C8AE79}"/>
            </c:ext>
          </c:extLst>
        </c:ser>
        <c:ser>
          <c:idx val="1"/>
          <c:order val="1"/>
          <c:tx>
            <c:strRef>
              <c:f>Besi!$C$4</c:f>
              <c:strCache>
                <c:ptCount val="1"/>
                <c:pt idx="0">
                  <c:v>I1(x)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Besi!$C$5:$C$89</c:f>
              <c:numCache>
                <c:formatCode>General</c:formatCode>
                <c:ptCount val="85"/>
                <c:pt idx="0">
                  <c:v>-2670.9883037012551</c:v>
                </c:pt>
                <c:pt idx="1">
                  <c:v>-2104.4046883684327</c:v>
                </c:pt>
                <c:pt idx="2">
                  <c:v>-1658.4530777821344</c:v>
                </c:pt>
                <c:pt idx="3">
                  <c:v>-1307.3718086342417</c:v>
                </c:pt>
                <c:pt idx="4">
                  <c:v>-1030.9147225169563</c:v>
                </c:pt>
                <c:pt idx="5">
                  <c:v>-813.16775281471791</c:v>
                </c:pt>
                <c:pt idx="6">
                  <c:v>-641.61990254006662</c:v>
                </c:pt>
                <c:pt idx="7">
                  <c:v>-506.43383830764543</c:v>
                </c:pt>
                <c:pt idx="8">
                  <c:v>-399.87313678256004</c:v>
                </c:pt>
                <c:pt idx="9">
                  <c:v>-315.85248092400343</c:v>
                </c:pt>
                <c:pt idx="10">
                  <c:v>-249.58436542268817</c:v>
                </c:pt>
                <c:pt idx="11">
                  <c:v>-197.30156586563834</c:v>
                </c:pt>
                <c:pt idx="12">
                  <c:v>-156.03909286995543</c:v>
                </c:pt>
                <c:pt idx="13">
                  <c:v>-123.46285601136243</c:v>
                </c:pt>
                <c:pt idx="14">
                  <c:v>-97.735010774031508</c:v>
                </c:pt>
                <c:pt idx="15">
                  <c:v>-77.408117958648347</c:v>
                </c:pt>
                <c:pt idx="16">
                  <c:v>-61.341936777640235</c:v>
                </c:pt>
                <c:pt idx="17">
                  <c:v>-48.638000409631921</c:v>
                </c:pt>
                <c:pt idx="18">
                  <c:v>-38.58816461632739</c:v>
                </c:pt>
                <c:pt idx="19">
                  <c:v>-30.634137725346431</c:v>
                </c:pt>
                <c:pt idx="20">
                  <c:v>-24.335642142450524</c:v>
                </c:pt>
                <c:pt idx="21">
                  <c:v>-19.345361447520226</c:v>
                </c:pt>
                <c:pt idx="22">
                  <c:v>-15.389222753735924</c:v>
                </c:pt>
                <c:pt idx="23">
                  <c:v>-12.250874667409306</c:v>
                </c:pt>
                <c:pt idx="24">
                  <c:v>-9.7594651537044506</c:v>
                </c:pt>
                <c:pt idx="25">
                  <c:v>-7.7800152298244178</c:v>
                </c:pt>
                <c:pt idx="26">
                  <c:v>-6.2058349222583651</c:v>
                </c:pt>
                <c:pt idx="27">
                  <c:v>-4.9525461659085481</c:v>
                </c:pt>
                <c:pt idx="28">
                  <c:v>-3.9533702174026093</c:v>
                </c:pt>
                <c:pt idx="29">
                  <c:v>-3.1554101386190032</c:v>
                </c:pt>
                <c:pt idx="30">
                  <c:v>-2.5167162452886984</c:v>
                </c:pt>
                <c:pt idx="31">
                  <c:v>-2.0039674569295931</c:v>
                </c:pt>
                <c:pt idx="32">
                  <c:v>-1.5906368546373291</c:v>
                </c:pt>
                <c:pt idx="33">
                  <c:v>-1.2555375122401728</c:v>
                </c:pt>
                <c:pt idx="34">
                  <c:v>-0.98166642857790753</c:v>
                </c:pt>
                <c:pt idx="35">
                  <c:v>-0.75528141834074725</c:v>
                </c:pt>
                <c:pt idx="36">
                  <c:v>-0.56515910399248503</c:v>
                </c:pt>
                <c:pt idx="37">
                  <c:v>-0.40199246158092222</c:v>
                </c:pt>
                <c:pt idx="38">
                  <c:v>-0.25789430539089631</c:v>
                </c:pt>
                <c:pt idx="39">
                  <c:v>-0.12597910894546793</c:v>
                </c:pt>
                <c:pt idx="40">
                  <c:v>0</c:v>
                </c:pt>
                <c:pt idx="41">
                  <c:v>0.12597910894546793</c:v>
                </c:pt>
                <c:pt idx="42">
                  <c:v>0.25789430539089631</c:v>
                </c:pt>
                <c:pt idx="43">
                  <c:v>0.40199246158092222</c:v>
                </c:pt>
                <c:pt idx="44">
                  <c:v>0.56515910399248503</c:v>
                </c:pt>
                <c:pt idx="45">
                  <c:v>0.75528141834074725</c:v>
                </c:pt>
                <c:pt idx="46">
                  <c:v>0.98166642857790753</c:v>
                </c:pt>
                <c:pt idx="47">
                  <c:v>1.2555375122401728</c:v>
                </c:pt>
                <c:pt idx="48">
                  <c:v>1.5906368546373291</c:v>
                </c:pt>
                <c:pt idx="49">
                  <c:v>2.0039674569295931</c:v>
                </c:pt>
                <c:pt idx="50">
                  <c:v>2.5167162452886984</c:v>
                </c:pt>
                <c:pt idx="51">
                  <c:v>3.1554101386190032</c:v>
                </c:pt>
                <c:pt idx="52">
                  <c:v>3.9533702174026093</c:v>
                </c:pt>
                <c:pt idx="53">
                  <c:v>4.9525461659085481</c:v>
                </c:pt>
                <c:pt idx="54">
                  <c:v>6.2058349222583651</c:v>
                </c:pt>
                <c:pt idx="55">
                  <c:v>7.7800152298244178</c:v>
                </c:pt>
                <c:pt idx="56">
                  <c:v>9.7594651537044506</c:v>
                </c:pt>
                <c:pt idx="57">
                  <c:v>12.250874667409306</c:v>
                </c:pt>
                <c:pt idx="58">
                  <c:v>15.389222753735924</c:v>
                </c:pt>
                <c:pt idx="59">
                  <c:v>19.345361447520226</c:v>
                </c:pt>
                <c:pt idx="60">
                  <c:v>24.335642142450524</c:v>
                </c:pt>
                <c:pt idx="61">
                  <c:v>30.634137725346431</c:v>
                </c:pt>
                <c:pt idx="62">
                  <c:v>38.58816461632739</c:v>
                </c:pt>
                <c:pt idx="63">
                  <c:v>48.638000409631921</c:v>
                </c:pt>
                <c:pt idx="64">
                  <c:v>61.341936777640235</c:v>
                </c:pt>
                <c:pt idx="65">
                  <c:v>77.408117958648347</c:v>
                </c:pt>
                <c:pt idx="66">
                  <c:v>97.735010774031508</c:v>
                </c:pt>
                <c:pt idx="67">
                  <c:v>123.46285601136243</c:v>
                </c:pt>
                <c:pt idx="68">
                  <c:v>156.03909286995543</c:v>
                </c:pt>
                <c:pt idx="69">
                  <c:v>197.30156586563834</c:v>
                </c:pt>
                <c:pt idx="70">
                  <c:v>249.58436542268817</c:v>
                </c:pt>
                <c:pt idx="71">
                  <c:v>315.85248092400343</c:v>
                </c:pt>
                <c:pt idx="72">
                  <c:v>399.87313678256004</c:v>
                </c:pt>
                <c:pt idx="73">
                  <c:v>506.43383830764543</c:v>
                </c:pt>
                <c:pt idx="74">
                  <c:v>641.61990254006662</c:v>
                </c:pt>
                <c:pt idx="75">
                  <c:v>813.16775281471791</c:v>
                </c:pt>
                <c:pt idx="76">
                  <c:v>1030.9147225169563</c:v>
                </c:pt>
                <c:pt idx="77">
                  <c:v>1307.3718086342417</c:v>
                </c:pt>
                <c:pt idx="78">
                  <c:v>1658.4530777821344</c:v>
                </c:pt>
                <c:pt idx="79">
                  <c:v>2104.4046883684327</c:v>
                </c:pt>
                <c:pt idx="80">
                  <c:v>2670.9883037012551</c:v>
                </c:pt>
                <c:pt idx="81">
                  <c:v>3390.9887356732365</c:v>
                </c:pt>
                <c:pt idx="82">
                  <c:v>4306.1348750962743</c:v>
                </c:pt>
                <c:pt idx="83">
                  <c:v>5469.5474789528544</c:v>
                </c:pt>
                <c:pt idx="84">
                  <c:v>6948.8586598121628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B5B-4204-9B6B-F488B1C8AE79}"/>
            </c:ext>
          </c:extLst>
        </c:ser>
        <c:ser>
          <c:idx val="2"/>
          <c:order val="2"/>
          <c:tx>
            <c:strRef>
              <c:f>Besi!$D$4</c:f>
              <c:strCache>
                <c:ptCount val="1"/>
                <c:pt idx="0">
                  <c:v>I2(x)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Besi!$D$5:$D$89</c:f>
              <c:numCache>
                <c:formatCode>General</c:formatCode>
                <c:ptCount val="85"/>
                <c:pt idx="0">
                  <c:v>2281.5189677260041</c:v>
                </c:pt>
                <c:pt idx="1">
                  <c:v>1789.9442965173055</c:v>
                </c:pt>
                <c:pt idx="2">
                  <c:v>1404.332974152137</c:v>
                </c:pt>
                <c:pt idx="3">
                  <c:v>1101.8248813697153</c:v>
                </c:pt>
                <c:pt idx="4">
                  <c:v>864.4961939520507</c:v>
                </c:pt>
                <c:pt idx="5">
                  <c:v>678.29246868488997</c:v>
                </c:pt>
                <c:pt idx="6">
                  <c:v>532.19253815715865</c:v>
                </c:pt>
                <c:pt idx="7">
                  <c:v>417.55323948507487</c:v>
                </c:pt>
                <c:pt idx="8">
                  <c:v>327.5958315261646</c:v>
                </c:pt>
                <c:pt idx="9">
                  <c:v>257.00343608946866</c:v>
                </c:pt>
                <c:pt idx="10">
                  <c:v>201.6054807358058</c:v>
                </c:pt>
                <c:pt idx="11">
                  <c:v>158.13032299296623</c:v>
                </c:pt>
                <c:pt idx="12">
                  <c:v>124.01131054744515</c:v>
                </c:pt>
                <c:pt idx="13">
                  <c:v>97.234723767906416</c:v>
                </c:pt>
                <c:pt idx="14">
                  <c:v>76.22054723660132</c:v>
                </c:pt>
                <c:pt idx="15">
                  <c:v>59.728975732727235</c:v>
                </c:pt>
                <c:pt idx="16">
                  <c:v>46.787094717264551</c:v>
                </c:pt>
                <c:pt idx="17">
                  <c:v>36.63137773770719</c:v>
                </c:pt>
                <c:pt idx="18">
                  <c:v>28.662585291365069</c:v>
                </c:pt>
                <c:pt idx="19">
                  <c:v>22.410387935492949</c:v>
                </c:pt>
                <c:pt idx="20">
                  <c:v>17.505614966624236</c:v>
                </c:pt>
                <c:pt idx="21">
                  <c:v>13.658483394577814</c:v>
                </c:pt>
                <c:pt idx="22">
                  <c:v>10.641517298393309</c:v>
                </c:pt>
                <c:pt idx="23">
                  <c:v>8.276146192455041</c:v>
                </c:pt>
                <c:pt idx="24">
                  <c:v>6.4221893752841019</c:v>
                </c:pt>
                <c:pt idx="25">
                  <c:v>4.9696044049382104</c:v>
                </c:pt>
                <c:pt idx="26">
                  <c:v>3.8320120480778401</c:v>
                </c:pt>
                <c:pt idx="27">
                  <c:v>2.9416152804573339</c:v>
                </c:pt>
                <c:pt idx="28">
                  <c:v>2.2452124409299508</c:v>
                </c:pt>
                <c:pt idx="29">
                  <c:v>1.7010693700601984</c:v>
                </c:pt>
                <c:pt idx="30">
                  <c:v>1.2764661478191646</c:v>
                </c:pt>
                <c:pt idx="31">
                  <c:v>0.94577390103115655</c:v>
                </c:pt>
                <c:pt idx="32">
                  <c:v>0.6889484476987382</c:v>
                </c:pt>
                <c:pt idx="33">
                  <c:v>0.49035213986973314</c:v>
                </c:pt>
                <c:pt idx="34">
                  <c:v>0.33783461833568079</c:v>
                </c:pt>
                <c:pt idx="35">
                  <c:v>0.22201844837663418</c:v>
                </c:pt>
                <c:pt idx="36">
                  <c:v>0.13574766976703831</c:v>
                </c:pt>
                <c:pt idx="37">
                  <c:v>7.366688049487545E-2</c:v>
                </c:pt>
                <c:pt idx="38">
                  <c:v>3.1906149177738256E-2</c:v>
                </c:pt>
                <c:pt idx="39">
                  <c:v>7.8532696598645167E-3</c:v>
                </c:pt>
                <c:pt idx="40">
                  <c:v>0</c:v>
                </c:pt>
                <c:pt idx="41">
                  <c:v>7.8532696598645167E-3</c:v>
                </c:pt>
                <c:pt idx="42">
                  <c:v>3.1906149177738256E-2</c:v>
                </c:pt>
                <c:pt idx="43">
                  <c:v>7.366688049487545E-2</c:v>
                </c:pt>
                <c:pt idx="44">
                  <c:v>0.13574766976703831</c:v>
                </c:pt>
                <c:pt idx="45">
                  <c:v>0.22201844837663418</c:v>
                </c:pt>
                <c:pt idx="46">
                  <c:v>0.33783461833568079</c:v>
                </c:pt>
                <c:pt idx="47">
                  <c:v>0.49035213986973314</c:v>
                </c:pt>
                <c:pt idx="48">
                  <c:v>0.6889484476987382</c:v>
                </c:pt>
                <c:pt idx="49">
                  <c:v>0.94577390103115655</c:v>
                </c:pt>
                <c:pt idx="50">
                  <c:v>1.2764661478191646</c:v>
                </c:pt>
                <c:pt idx="51">
                  <c:v>1.7010693700601984</c:v>
                </c:pt>
                <c:pt idx="52">
                  <c:v>2.2452124409299508</c:v>
                </c:pt>
                <c:pt idx="53">
                  <c:v>2.9416152804573339</c:v>
                </c:pt>
                <c:pt idx="54">
                  <c:v>3.8320120480778401</c:v>
                </c:pt>
                <c:pt idx="55">
                  <c:v>4.9696044049382104</c:v>
                </c:pt>
                <c:pt idx="56">
                  <c:v>6.4221893752841019</c:v>
                </c:pt>
                <c:pt idx="57">
                  <c:v>8.276146192455041</c:v>
                </c:pt>
                <c:pt idx="58">
                  <c:v>10.641517298393309</c:v>
                </c:pt>
                <c:pt idx="59">
                  <c:v>13.658483394577814</c:v>
                </c:pt>
                <c:pt idx="60">
                  <c:v>17.505614966624236</c:v>
                </c:pt>
                <c:pt idx="61">
                  <c:v>22.410387935492949</c:v>
                </c:pt>
                <c:pt idx="62">
                  <c:v>28.662585291365069</c:v>
                </c:pt>
                <c:pt idx="63">
                  <c:v>36.63137773770719</c:v>
                </c:pt>
                <c:pt idx="64">
                  <c:v>46.787094717264551</c:v>
                </c:pt>
                <c:pt idx="65">
                  <c:v>59.728975732727235</c:v>
                </c:pt>
                <c:pt idx="66">
                  <c:v>76.22054723660132</c:v>
                </c:pt>
                <c:pt idx="67">
                  <c:v>97.234723767906416</c:v>
                </c:pt>
                <c:pt idx="68">
                  <c:v>124.01131054744515</c:v>
                </c:pt>
                <c:pt idx="69">
                  <c:v>158.13032299296623</c:v>
                </c:pt>
                <c:pt idx="70">
                  <c:v>201.6054807358058</c:v>
                </c:pt>
                <c:pt idx="71">
                  <c:v>257.00343608946866</c:v>
                </c:pt>
                <c:pt idx="72">
                  <c:v>327.5958315261646</c:v>
                </c:pt>
                <c:pt idx="73">
                  <c:v>417.55323948507487</c:v>
                </c:pt>
                <c:pt idx="74">
                  <c:v>532.19253815715865</c:v>
                </c:pt>
                <c:pt idx="75">
                  <c:v>678.29246868488997</c:v>
                </c:pt>
                <c:pt idx="76">
                  <c:v>864.4961939520507</c:v>
                </c:pt>
                <c:pt idx="77">
                  <c:v>1101.8248813697153</c:v>
                </c:pt>
                <c:pt idx="78">
                  <c:v>1404.332974152137</c:v>
                </c:pt>
                <c:pt idx="79">
                  <c:v>1789.9442965173055</c:v>
                </c:pt>
                <c:pt idx="80">
                  <c:v>2281.5189677260041</c:v>
                </c:pt>
                <c:pt idx="81">
                  <c:v>2908.2149290002294</c:v>
                </c:pt>
                <c:pt idx="82">
                  <c:v>3707.2255479538812</c:v>
                </c:pt>
                <c:pt idx="83">
                  <c:v>4725.9973199515744</c:v>
                </c:pt>
                <c:pt idx="84">
                  <c:v>6025.0604925826738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B5B-4204-9B6B-F488B1C8AE79}"/>
            </c:ext>
          </c:extLst>
        </c:ser>
        <c:ser>
          <c:idx val="3"/>
          <c:order val="3"/>
          <c:tx>
            <c:strRef>
              <c:f>Besi!$E$4</c:f>
              <c:strCache>
                <c:ptCount val="1"/>
                <c:pt idx="0">
                  <c:v>I3(x)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Besi!$A$5:$A$89</c:f>
              <c:numCache>
                <c:formatCode>General</c:formatCode>
                <c:ptCount val="85"/>
                <c:pt idx="0">
                  <c:v>-10</c:v>
                </c:pt>
                <c:pt idx="1">
                  <c:v>-9.75</c:v>
                </c:pt>
                <c:pt idx="2">
                  <c:v>-9.5</c:v>
                </c:pt>
                <c:pt idx="3">
                  <c:v>-9.25</c:v>
                </c:pt>
                <c:pt idx="4">
                  <c:v>-9</c:v>
                </c:pt>
                <c:pt idx="5">
                  <c:v>-8.75</c:v>
                </c:pt>
                <c:pt idx="6">
                  <c:v>-8.5</c:v>
                </c:pt>
                <c:pt idx="7">
                  <c:v>-8.25</c:v>
                </c:pt>
                <c:pt idx="8">
                  <c:v>-8</c:v>
                </c:pt>
                <c:pt idx="9">
                  <c:v>-7.75</c:v>
                </c:pt>
                <c:pt idx="10">
                  <c:v>-7.5</c:v>
                </c:pt>
                <c:pt idx="11">
                  <c:v>-7.25</c:v>
                </c:pt>
                <c:pt idx="12">
                  <c:v>-7</c:v>
                </c:pt>
                <c:pt idx="13">
                  <c:v>-6.75</c:v>
                </c:pt>
                <c:pt idx="14">
                  <c:v>-6.5</c:v>
                </c:pt>
                <c:pt idx="15">
                  <c:v>-6.25</c:v>
                </c:pt>
                <c:pt idx="16">
                  <c:v>-6</c:v>
                </c:pt>
                <c:pt idx="17">
                  <c:v>-5.75</c:v>
                </c:pt>
                <c:pt idx="18">
                  <c:v>-5.5</c:v>
                </c:pt>
                <c:pt idx="19">
                  <c:v>-5.25</c:v>
                </c:pt>
                <c:pt idx="20">
                  <c:v>-5</c:v>
                </c:pt>
                <c:pt idx="21">
                  <c:v>-4.75</c:v>
                </c:pt>
                <c:pt idx="22">
                  <c:v>-4.5</c:v>
                </c:pt>
                <c:pt idx="23">
                  <c:v>-4.25</c:v>
                </c:pt>
                <c:pt idx="24">
                  <c:v>-4</c:v>
                </c:pt>
                <c:pt idx="25">
                  <c:v>-3.75</c:v>
                </c:pt>
                <c:pt idx="26">
                  <c:v>-3.5</c:v>
                </c:pt>
                <c:pt idx="27">
                  <c:v>-3.25</c:v>
                </c:pt>
                <c:pt idx="28">
                  <c:v>-3</c:v>
                </c:pt>
                <c:pt idx="29">
                  <c:v>-2.75</c:v>
                </c:pt>
                <c:pt idx="30">
                  <c:v>-2.5</c:v>
                </c:pt>
                <c:pt idx="31">
                  <c:v>-2.25</c:v>
                </c:pt>
                <c:pt idx="32">
                  <c:v>-2</c:v>
                </c:pt>
                <c:pt idx="33">
                  <c:v>-1.75</c:v>
                </c:pt>
                <c:pt idx="34">
                  <c:v>-1.5</c:v>
                </c:pt>
                <c:pt idx="35">
                  <c:v>-1.25</c:v>
                </c:pt>
                <c:pt idx="36">
                  <c:v>-1</c:v>
                </c:pt>
                <c:pt idx="37">
                  <c:v>-0.75</c:v>
                </c:pt>
                <c:pt idx="38">
                  <c:v>-0.5</c:v>
                </c:pt>
                <c:pt idx="39">
                  <c:v>-0.25</c:v>
                </c:pt>
                <c:pt idx="40">
                  <c:v>0</c:v>
                </c:pt>
                <c:pt idx="41">
                  <c:v>0.25</c:v>
                </c:pt>
                <c:pt idx="42">
                  <c:v>0.5</c:v>
                </c:pt>
                <c:pt idx="43">
                  <c:v>0.75</c:v>
                </c:pt>
                <c:pt idx="44">
                  <c:v>1</c:v>
                </c:pt>
                <c:pt idx="45">
                  <c:v>1.25</c:v>
                </c:pt>
                <c:pt idx="46">
                  <c:v>1.5</c:v>
                </c:pt>
                <c:pt idx="47">
                  <c:v>1.75</c:v>
                </c:pt>
                <c:pt idx="48">
                  <c:v>2</c:v>
                </c:pt>
                <c:pt idx="49">
                  <c:v>2.25</c:v>
                </c:pt>
                <c:pt idx="50">
                  <c:v>2.5</c:v>
                </c:pt>
                <c:pt idx="51">
                  <c:v>2.75</c:v>
                </c:pt>
                <c:pt idx="52">
                  <c:v>3</c:v>
                </c:pt>
                <c:pt idx="53">
                  <c:v>3.25</c:v>
                </c:pt>
                <c:pt idx="54">
                  <c:v>3.5</c:v>
                </c:pt>
                <c:pt idx="55">
                  <c:v>3.75</c:v>
                </c:pt>
                <c:pt idx="56">
                  <c:v>4</c:v>
                </c:pt>
                <c:pt idx="57">
                  <c:v>4.25</c:v>
                </c:pt>
                <c:pt idx="58">
                  <c:v>4.5</c:v>
                </c:pt>
                <c:pt idx="59">
                  <c:v>4.75</c:v>
                </c:pt>
                <c:pt idx="60">
                  <c:v>5</c:v>
                </c:pt>
                <c:pt idx="61">
                  <c:v>5.25</c:v>
                </c:pt>
                <c:pt idx="62">
                  <c:v>5.5</c:v>
                </c:pt>
                <c:pt idx="63">
                  <c:v>5.75</c:v>
                </c:pt>
                <c:pt idx="64">
                  <c:v>6</c:v>
                </c:pt>
                <c:pt idx="65">
                  <c:v>6.25</c:v>
                </c:pt>
                <c:pt idx="66">
                  <c:v>6.5</c:v>
                </c:pt>
                <c:pt idx="67">
                  <c:v>6.75</c:v>
                </c:pt>
                <c:pt idx="68">
                  <c:v>7</c:v>
                </c:pt>
                <c:pt idx="69">
                  <c:v>7.25</c:v>
                </c:pt>
                <c:pt idx="70">
                  <c:v>7.5</c:v>
                </c:pt>
                <c:pt idx="71">
                  <c:v>7.75</c:v>
                </c:pt>
                <c:pt idx="72">
                  <c:v>8</c:v>
                </c:pt>
                <c:pt idx="73">
                  <c:v>8.25</c:v>
                </c:pt>
                <c:pt idx="74">
                  <c:v>8.5</c:v>
                </c:pt>
                <c:pt idx="75">
                  <c:v>8.75</c:v>
                </c:pt>
                <c:pt idx="76">
                  <c:v>9</c:v>
                </c:pt>
                <c:pt idx="77">
                  <c:v>9.25</c:v>
                </c:pt>
                <c:pt idx="78">
                  <c:v>9.5</c:v>
                </c:pt>
                <c:pt idx="79">
                  <c:v>9.75</c:v>
                </c:pt>
                <c:pt idx="80">
                  <c:v>10</c:v>
                </c:pt>
                <c:pt idx="81">
                  <c:v>10.25</c:v>
                </c:pt>
                <c:pt idx="82">
                  <c:v>10.5</c:v>
                </c:pt>
                <c:pt idx="83">
                  <c:v>10.75</c:v>
                </c:pt>
                <c:pt idx="84">
                  <c:v>11</c:v>
                </c:pt>
              </c:numCache>
            </c:numRef>
          </c:xVal>
          <c:yVal>
            <c:numRef>
              <c:f>Besi!$E$5:$E$89</c:f>
              <c:numCache>
                <c:formatCode>General</c:formatCode>
                <c:ptCount val="85"/>
                <c:pt idx="0">
                  <c:v>-1758.3807166108531</c:v>
                </c:pt>
                <c:pt idx="1">
                  <c:v>-1370.0685667203072</c:v>
                </c:pt>
                <c:pt idx="2">
                  <c:v>-1067.1549834022878</c:v>
                </c:pt>
                <c:pt idx="3">
                  <c:v>-830.90699506895953</c:v>
                </c:pt>
                <c:pt idx="4">
                  <c:v>-646.69419187160008</c:v>
                </c:pt>
                <c:pt idx="5">
                  <c:v>-503.091195701625</c:v>
                </c:pt>
                <c:pt idx="6">
                  <c:v>-391.17635517199199</c:v>
                </c:pt>
                <c:pt idx="7">
                  <c:v>-303.98378279973053</c:v>
                </c:pt>
                <c:pt idx="8">
                  <c:v>-236.0752210194776</c:v>
                </c:pt>
                <c:pt idx="9">
                  <c:v>-183.20554616814863</c:v>
                </c:pt>
                <c:pt idx="10">
                  <c:v>-142.06144236359165</c:v>
                </c:pt>
                <c:pt idx="11">
                  <c:v>-110.05724973158782</c:v>
                </c:pt>
                <c:pt idx="12">
                  <c:v>-85.175486842843796</c:v>
                </c:pt>
                <c:pt idx="13">
                  <c:v>-65.842278963714151</c:v>
                </c:pt>
                <c:pt idx="14">
                  <c:v>-50.830058628430756</c:v>
                </c:pt>
                <c:pt idx="15">
                  <c:v>-39.181573489702906</c:v>
                </c:pt>
                <c:pt idx="16">
                  <c:v>-30.150540299463852</c:v>
                </c:pt>
                <c:pt idx="17">
                  <c:v>-23.155302852966045</c:v>
                </c:pt>
                <c:pt idx="18">
                  <c:v>-17.742648040789124</c:v>
                </c:pt>
                <c:pt idx="19">
                  <c:v>-13.559556441161305</c:v>
                </c:pt>
                <c:pt idx="20">
                  <c:v>-10.331150169151137</c:v>
                </c:pt>
                <c:pt idx="21">
                  <c:v>-7.8434806941915474</c:v>
                </c:pt>
                <c:pt idx="22">
                  <c:v>-5.9300962662752044</c:v>
                </c:pt>
                <c:pt idx="23">
                  <c:v>-4.4615606039221909</c:v>
                </c:pt>
                <c:pt idx="24">
                  <c:v>-3.3372757784203437</c:v>
                </c:pt>
                <c:pt idx="25">
                  <c:v>-2.4791038645569898</c:v>
                </c:pt>
                <c:pt idx="26">
                  <c:v>-1.8263925815979734</c:v>
                </c:pt>
                <c:pt idx="27">
                  <c:v>-1.3320965899610584</c:v>
                </c:pt>
                <c:pt idx="28">
                  <c:v>-0.95975362949600751</c:v>
                </c:pt>
                <c:pt idx="29">
                  <c:v>-0.68112741853144065</c:v>
                </c:pt>
                <c:pt idx="30">
                  <c:v>-0.47437040877803577</c:v>
                </c:pt>
                <c:pt idx="31">
                  <c:v>-0.32259163287420228</c:v>
                </c:pt>
                <c:pt idx="32">
                  <c:v>-0.21273995923985264</c:v>
                </c:pt>
                <c:pt idx="33">
                  <c:v>-0.13473262110935408</c:v>
                </c:pt>
                <c:pt idx="34">
                  <c:v>-8.0774113016092317E-2</c:v>
                </c:pt>
                <c:pt idx="35">
                  <c:v>-4.4822383535517825E-2</c:v>
                </c:pt>
                <c:pt idx="36">
                  <c:v>-2.2168424924331905E-2</c:v>
                </c:pt>
                <c:pt idx="37">
                  <c:v>-9.1024322749198219E-3</c:v>
                </c:pt>
                <c:pt idx="38">
                  <c:v>-2.645111968990285E-3</c:v>
                </c:pt>
                <c:pt idx="39">
                  <c:v>-3.2679438763566829E-4</c:v>
                </c:pt>
                <c:pt idx="40">
                  <c:v>0</c:v>
                </c:pt>
                <c:pt idx="41">
                  <c:v>3.2679438763566829E-4</c:v>
                </c:pt>
                <c:pt idx="42">
                  <c:v>2.645111968990285E-3</c:v>
                </c:pt>
                <c:pt idx="43">
                  <c:v>9.1024322749198219E-3</c:v>
                </c:pt>
                <c:pt idx="44">
                  <c:v>2.2168424924331905E-2</c:v>
                </c:pt>
                <c:pt idx="45">
                  <c:v>4.4822383535517825E-2</c:v>
                </c:pt>
                <c:pt idx="46">
                  <c:v>8.0774113016092317E-2</c:v>
                </c:pt>
                <c:pt idx="47">
                  <c:v>0.13473262110935408</c:v>
                </c:pt>
                <c:pt idx="48">
                  <c:v>0.21273995923985264</c:v>
                </c:pt>
                <c:pt idx="49">
                  <c:v>0.32259163287420228</c:v>
                </c:pt>
                <c:pt idx="50">
                  <c:v>0.47437040877803577</c:v>
                </c:pt>
                <c:pt idx="51">
                  <c:v>0.68112741853144065</c:v>
                </c:pt>
                <c:pt idx="52">
                  <c:v>0.95975362949600751</c:v>
                </c:pt>
                <c:pt idx="53">
                  <c:v>1.3320965899610584</c:v>
                </c:pt>
                <c:pt idx="54">
                  <c:v>1.8263925815979734</c:v>
                </c:pt>
                <c:pt idx="55">
                  <c:v>2.4791038645569898</c:v>
                </c:pt>
                <c:pt idx="56">
                  <c:v>3.3372757784203437</c:v>
                </c:pt>
                <c:pt idx="57">
                  <c:v>4.4615606039221909</c:v>
                </c:pt>
                <c:pt idx="58">
                  <c:v>5.9300962662752044</c:v>
                </c:pt>
                <c:pt idx="59">
                  <c:v>7.8434806941915474</c:v>
                </c:pt>
                <c:pt idx="60">
                  <c:v>10.331150169151137</c:v>
                </c:pt>
                <c:pt idx="61">
                  <c:v>13.559556441161305</c:v>
                </c:pt>
                <c:pt idx="62">
                  <c:v>17.742648040789124</c:v>
                </c:pt>
                <c:pt idx="63">
                  <c:v>23.155302852966045</c:v>
                </c:pt>
                <c:pt idx="64">
                  <c:v>30.150540299463852</c:v>
                </c:pt>
                <c:pt idx="65">
                  <c:v>39.181573489702906</c:v>
                </c:pt>
                <c:pt idx="66">
                  <c:v>50.830058628430756</c:v>
                </c:pt>
                <c:pt idx="67">
                  <c:v>65.842278963714151</c:v>
                </c:pt>
                <c:pt idx="68">
                  <c:v>85.175486842843796</c:v>
                </c:pt>
                <c:pt idx="69">
                  <c:v>110.05724973158782</c:v>
                </c:pt>
                <c:pt idx="70">
                  <c:v>142.06144236359165</c:v>
                </c:pt>
                <c:pt idx="71">
                  <c:v>183.20554616814863</c:v>
                </c:pt>
                <c:pt idx="72">
                  <c:v>236.0752210194776</c:v>
                </c:pt>
                <c:pt idx="73">
                  <c:v>303.98378279973053</c:v>
                </c:pt>
                <c:pt idx="74">
                  <c:v>391.17635517199199</c:v>
                </c:pt>
                <c:pt idx="75">
                  <c:v>503.091195701625</c:v>
                </c:pt>
                <c:pt idx="76">
                  <c:v>646.69419187160008</c:v>
                </c:pt>
                <c:pt idx="77">
                  <c:v>830.90699506895953</c:v>
                </c:pt>
                <c:pt idx="78">
                  <c:v>1067.1549834022878</c:v>
                </c:pt>
                <c:pt idx="79">
                  <c:v>1370.0685667203072</c:v>
                </c:pt>
                <c:pt idx="80">
                  <c:v>1758.3807166108531</c:v>
                </c:pt>
                <c:pt idx="81">
                  <c:v>2256.0755926487564</c:v>
                </c:pt>
                <c:pt idx="82">
                  <c:v>2893.8584758757456</c:v>
                </c:pt>
                <c:pt idx="83">
                  <c:v>3711.0368482732006</c:v>
                </c:pt>
                <c:pt idx="84">
                  <c:v>4757.927571600283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B5B-4204-9B6B-F488B1C8AE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682217847769027"/>
          <c:y val="0.64691179351539552"/>
          <c:w val="0.18540004374453192"/>
          <c:h val="0.2943661740026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5.0925925925925923E-2"/>
          <c:w val="0.89653018372703408"/>
          <c:h val="0.851512102653834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Besk!$B$4</c:f>
              <c:strCache>
                <c:ptCount val="1"/>
                <c:pt idx="0">
                  <c:v>K0(x)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Besk!$B$5:$B$54</c:f>
              <c:numCache>
                <c:formatCode>General</c:formatCode>
                <c:ptCount val="50"/>
                <c:pt idx="0">
                  <c:v>11.628856980944363</c:v>
                </c:pt>
                <c:pt idx="1">
                  <c:v>3.80556175386497</c:v>
                </c:pt>
                <c:pt idx="2">
                  <c:v>3.1142340294719899</c:v>
                </c:pt>
                <c:pt idx="3">
                  <c:v>2.4270690247020168</c:v>
                </c:pt>
                <c:pt idx="4">
                  <c:v>2.030027723044201</c:v>
                </c:pt>
                <c:pt idx="5">
                  <c:v>1.752703855528146</c:v>
                </c:pt>
                <c:pt idx="6">
                  <c:v>1.3724600605442971</c:v>
                </c:pt>
                <c:pt idx="7">
                  <c:v>1.1145291345244344</c:v>
                </c:pt>
                <c:pt idx="8">
                  <c:v>0.92441907122766587</c:v>
                </c:pt>
                <c:pt idx="9">
                  <c:v>0.77752209190472943</c:v>
                </c:pt>
                <c:pt idx="10">
                  <c:v>0.66051985991510165</c:v>
                </c:pt>
                <c:pt idx="11">
                  <c:v>0.56534710526589571</c:v>
                </c:pt>
                <c:pt idx="12">
                  <c:v>0.48673030816290064</c:v>
                </c:pt>
                <c:pt idx="13">
                  <c:v>0.4210244382407084</c:v>
                </c:pt>
                <c:pt idx="14">
                  <c:v>0.36560239154318597</c:v>
                </c:pt>
                <c:pt idx="15">
                  <c:v>0.3185082202865937</c:v>
                </c:pt>
                <c:pt idx="16">
                  <c:v>0.27824764630002696</c:v>
                </c:pt>
                <c:pt idx="17">
                  <c:v>0.24365506118154184</c:v>
                </c:pt>
                <c:pt idx="18">
                  <c:v>0.21380556264752568</c:v>
                </c:pt>
                <c:pt idx="19">
                  <c:v>0.18795475196933226</c:v>
                </c:pt>
                <c:pt idx="20">
                  <c:v>0.16549631805699644</c:v>
                </c:pt>
                <c:pt idx="21">
                  <c:v>0.14593140048982786</c:v>
                </c:pt>
                <c:pt idx="22">
                  <c:v>0.12884597927604738</c:v>
                </c:pt>
                <c:pt idx="23">
                  <c:v>0.11389387274953337</c:v>
                </c:pt>
                <c:pt idx="24">
                  <c:v>0.1007837408899669</c:v>
                </c:pt>
                <c:pt idx="25">
                  <c:v>8.9269005671601676E-2</c:v>
                </c:pt>
                <c:pt idx="26">
                  <c:v>7.9139933002093557E-2</c:v>
                </c:pt>
                <c:pt idx="27">
                  <c:v>7.0217341543415815E-2</c:v>
                </c:pt>
                <c:pt idx="28">
                  <c:v>6.2347553200366113E-2</c:v>
                </c:pt>
                <c:pt idx="29">
                  <c:v>5.5398303286321893E-2</c:v>
                </c:pt>
                <c:pt idx="30">
                  <c:v>4.9255400915817524E-2</c:v>
                </c:pt>
                <c:pt idx="31">
                  <c:v>4.3819981975498468E-2</c:v>
                </c:pt>
                <c:pt idx="32">
                  <c:v>3.9006234566223368E-2</c:v>
                </c:pt>
                <c:pt idx="33">
                  <c:v>3.4739504386279194E-2</c:v>
                </c:pt>
                <c:pt idx="34">
                  <c:v>3.0954708038041394E-2</c:v>
                </c:pt>
                <c:pt idx="35">
                  <c:v>2.7594997675100565E-2</c:v>
                </c:pt>
                <c:pt idx="36">
                  <c:v>2.4610632145839268E-2</c:v>
                </c:pt>
                <c:pt idx="37">
                  <c:v>2.1958018806808241E-2</c:v>
                </c:pt>
                <c:pt idx="38">
                  <c:v>1.9598897170368453E-2</c:v>
                </c:pt>
                <c:pt idx="39">
                  <c:v>1.7499641018146567E-2</c:v>
                </c:pt>
                <c:pt idx="40">
                  <c:v>1.5630659921626627E-2</c:v>
                </c:pt>
                <c:pt idx="41">
                  <c:v>1.3965884534245585E-2</c:v>
                </c:pt>
                <c:pt idx="42">
                  <c:v>1.2482322757249748E-2</c:v>
                </c:pt>
                <c:pt idx="43">
                  <c:v>1.1159676085853002E-2</c:v>
                </c:pt>
                <c:pt idx="44">
                  <c:v>9.9800072278402267E-3</c:v>
                </c:pt>
                <c:pt idx="45">
                  <c:v>8.9274515415423625E-3</c:v>
                </c:pt>
                <c:pt idx="46">
                  <c:v>7.1491106233072445E-3</c:v>
                </c:pt>
                <c:pt idx="47">
                  <c:v>5.7304229172928257E-3</c:v>
                </c:pt>
                <c:pt idx="48">
                  <c:v>4.5972463167246501E-3</c:v>
                </c:pt>
                <c:pt idx="49">
                  <c:v>3.6910983340425864E-3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53-49D5-A0F9-7C9CB40A2AFC}"/>
            </c:ext>
          </c:extLst>
        </c:ser>
        <c:ser>
          <c:idx val="1"/>
          <c:order val="1"/>
          <c:tx>
            <c:strRef>
              <c:f>Besk!$C$4</c:f>
              <c:strCache>
                <c:ptCount val="1"/>
                <c:pt idx="0">
                  <c:v>K1(x)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Besk!$C$5:$C$54</c:f>
              <c:numCache>
                <c:formatCode>General</c:formatCode>
                <c:ptCount val="50"/>
                <c:pt idx="0">
                  <c:v>99999.999939355708</c:v>
                </c:pt>
                <c:pt idx="1">
                  <c:v>39.946184926399866</c:v>
                </c:pt>
                <c:pt idx="2">
                  <c:v>19.909674325882506</c:v>
                </c:pt>
                <c:pt idx="3">
                  <c:v>9.853844780870606</c:v>
                </c:pt>
                <c:pt idx="4">
                  <c:v>6.4774987761530616</c:v>
                </c:pt>
                <c:pt idx="5">
                  <c:v>4.7759725432204725</c:v>
                </c:pt>
                <c:pt idx="6">
                  <c:v>3.0559920334573243</c:v>
                </c:pt>
                <c:pt idx="7">
                  <c:v>2.1843544247326876</c:v>
                </c:pt>
                <c:pt idx="8">
                  <c:v>1.6564411200033009</c:v>
                </c:pt>
                <c:pt idx="9">
                  <c:v>1.3028349397635022</c:v>
                </c:pt>
                <c:pt idx="10">
                  <c:v>1.0502835353129178</c:v>
                </c:pt>
                <c:pt idx="11">
                  <c:v>0.86178163447218037</c:v>
                </c:pt>
                <c:pt idx="12">
                  <c:v>0.71653357877601898</c:v>
                </c:pt>
                <c:pt idx="13">
                  <c:v>0.60190723019723469</c:v>
                </c:pt>
                <c:pt idx="14">
                  <c:v>0.50976002716702717</c:v>
                </c:pt>
                <c:pt idx="15">
                  <c:v>0.43459239106071512</c:v>
                </c:pt>
                <c:pt idx="16">
                  <c:v>0.3725474956319621</c:v>
                </c:pt>
                <c:pt idx="17">
                  <c:v>0.32083590222987568</c:v>
                </c:pt>
                <c:pt idx="18">
                  <c:v>0.27738780045684369</c:v>
                </c:pt>
                <c:pt idx="19">
                  <c:v>0.24063391135761178</c:v>
                </c:pt>
                <c:pt idx="20">
                  <c:v>0.20936248820408235</c:v>
                </c:pt>
                <c:pt idx="21">
                  <c:v>0.18262309980174682</c:v>
                </c:pt>
                <c:pt idx="22">
                  <c:v>0.15966015303266751</c:v>
                </c:pt>
                <c:pt idx="23">
                  <c:v>0.13986588181652235</c:v>
                </c:pt>
                <c:pt idx="24">
                  <c:v>0.12274641153350785</c:v>
                </c:pt>
                <c:pt idx="25">
                  <c:v>0.10789681011908719</c:v>
                </c:pt>
                <c:pt idx="26">
                  <c:v>9.4982443845362544E-2</c:v>
                </c:pt>
                <c:pt idx="27">
                  <c:v>8.3724838754832095E-2</c:v>
                </c:pt>
                <c:pt idx="28">
                  <c:v>7.3890816347746982E-2</c:v>
                </c:pt>
                <c:pt idx="29">
                  <c:v>6.5284045058531415E-2</c:v>
                </c:pt>
                <c:pt idx="30">
                  <c:v>5.7738398956525869E-2</c:v>
                </c:pt>
                <c:pt idx="31">
                  <c:v>5.1112685607272376E-2</c:v>
                </c:pt>
                <c:pt idx="32">
                  <c:v>4.5286423298361377E-2</c:v>
                </c:pt>
                <c:pt idx="33">
                  <c:v>4.0156431128194114E-2</c:v>
                </c:pt>
                <c:pt idx="34">
                  <c:v>3.5634054949617439E-2</c:v>
                </c:pt>
                <c:pt idx="35">
                  <c:v>3.1642895211398715E-2</c:v>
                </c:pt>
                <c:pt idx="36">
                  <c:v>2.8116934272716561E-2</c:v>
                </c:pt>
                <c:pt idx="37">
                  <c:v>2.4998984123186224E-2</c:v>
                </c:pt>
                <c:pt idx="38">
                  <c:v>2.2239392925923789E-2</c:v>
                </c:pt>
                <c:pt idx="39">
                  <c:v>1.9794962019720579E-2</c:v>
                </c:pt>
                <c:pt idx="40">
                  <c:v>1.7628035102223227E-2</c:v>
                </c:pt>
                <c:pt idx="41">
                  <c:v>1.5705729078473455E-2</c:v>
                </c:pt>
                <c:pt idx="42">
                  <c:v>1.3999282082274795E-2</c:v>
                </c:pt>
                <c:pt idx="43">
                  <c:v>1.2483498887268405E-2</c:v>
                </c:pt>
                <c:pt idx="44">
                  <c:v>1.1136277633479914E-2</c:v>
                </c:pt>
                <c:pt idx="45">
                  <c:v>9.9382047359170764E-3</c:v>
                </c:pt>
                <c:pt idx="46">
                  <c:v>7.9232533614455886E-3</c:v>
                </c:pt>
                <c:pt idx="47">
                  <c:v>6.3250436442640039E-3</c:v>
                </c:pt>
                <c:pt idx="48">
                  <c:v>5.0551764440562915E-3</c:v>
                </c:pt>
                <c:pt idx="49">
                  <c:v>4.0446134454521551E-3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553-49D5-A0F9-7C9CB40A2AFC}"/>
            </c:ext>
          </c:extLst>
        </c:ser>
        <c:ser>
          <c:idx val="2"/>
          <c:order val="2"/>
          <c:tx>
            <c:strRef>
              <c:f>Besk!$D$4</c:f>
              <c:strCache>
                <c:ptCount val="1"/>
                <c:pt idx="0">
                  <c:v>K2(x)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Besk!$D$5:$D$54</c:f>
              <c:numCache>
                <c:formatCode>General</c:formatCode>
                <c:ptCount val="50"/>
                <c:pt idx="0">
                  <c:v>19999999999.499996</c:v>
                </c:pt>
                <c:pt idx="1">
                  <c:v>3199.5003558658541</c:v>
                </c:pt>
                <c:pt idx="2">
                  <c:v>799.50120706477219</c:v>
                </c:pt>
                <c:pt idx="3">
                  <c:v>199.50396464211411</c:v>
                </c:pt>
                <c:pt idx="4">
                  <c:v>88.39667807175168</c:v>
                </c:pt>
                <c:pt idx="5">
                  <c:v>49.512429287732871</c:v>
                </c:pt>
                <c:pt idx="6">
                  <c:v>21.745740283593125</c:v>
                </c:pt>
                <c:pt idx="7">
                  <c:v>12.036301258187873</c:v>
                </c:pt>
                <c:pt idx="8">
                  <c:v>7.5501835512408695</c:v>
                </c:pt>
                <c:pt idx="9">
                  <c:v>5.1203052244497371</c:v>
                </c:pt>
                <c:pt idx="10">
                  <c:v>3.6613299608091525</c:v>
                </c:pt>
                <c:pt idx="11">
                  <c:v>2.7198011914463467</c:v>
                </c:pt>
                <c:pt idx="12">
                  <c:v>2.0790271498873873</c:v>
                </c:pt>
                <c:pt idx="13">
                  <c:v>1.6248388986351781</c:v>
                </c:pt>
                <c:pt idx="14">
                  <c:v>1.2924388045741444</c:v>
                </c:pt>
                <c:pt idx="15">
                  <c:v>1.0428288720544523</c:v>
                </c:pt>
                <c:pt idx="16">
                  <c:v>0.85139763957996861</c:v>
                </c:pt>
                <c:pt idx="17">
                  <c:v>0.70199206436707851</c:v>
                </c:pt>
                <c:pt idx="18">
                  <c:v>0.58365596325665048</c:v>
                </c:pt>
                <c:pt idx="19">
                  <c:v>0.48874714116634693</c:v>
                </c:pt>
                <c:pt idx="20">
                  <c:v>0.41180512770885802</c:v>
                </c:pt>
                <c:pt idx="21">
                  <c:v>0.34884595582510203</c:v>
                </c:pt>
                <c:pt idx="22">
                  <c:v>0.2969092982578026</c:v>
                </c:pt>
                <c:pt idx="23">
                  <c:v>0.25375975456605571</c:v>
                </c:pt>
                <c:pt idx="24">
                  <c:v>0.21768508520759339</c:v>
                </c:pt>
                <c:pt idx="25">
                  <c:v>0.18735701487077183</c:v>
                </c:pt>
                <c:pt idx="26">
                  <c:v>0.16173336243284359</c:v>
                </c:pt>
                <c:pt idx="27">
                  <c:v>0.13998804050577587</c:v>
                </c:pt>
                <c:pt idx="28">
                  <c:v>0.12146020627856369</c:v>
                </c:pt>
                <c:pt idx="29">
                  <c:v>0.10561679948519219</c:v>
                </c:pt>
                <c:pt idx="30">
                  <c:v>9.2024585328058892E-2</c:v>
                </c:pt>
                <c:pt idx="31">
                  <c:v>8.0329043123550159E-2</c:v>
                </c:pt>
                <c:pt idx="32">
                  <c:v>7.023825063405878E-2</c:v>
                </c:pt>
                <c:pt idx="33">
                  <c:v>6.1510458471741927E-2</c:v>
                </c:pt>
                <c:pt idx="34">
                  <c:v>5.3944420908762308E-2</c:v>
                </c:pt>
                <c:pt idx="35">
                  <c:v>4.7371807182224751E-2</c:v>
                </c:pt>
                <c:pt idx="36">
                  <c:v>4.1651198371728079E-2</c:v>
                </c:pt>
                <c:pt idx="37">
                  <c:v>3.6663303585153073E-2</c:v>
                </c:pt>
                <c:pt idx="38">
                  <c:v>3.2307121699467756E-2</c:v>
                </c:pt>
                <c:pt idx="39">
                  <c:v>2.849684214021355E-2</c:v>
                </c:pt>
                <c:pt idx="40">
                  <c:v>2.5159327544449987E-2</c:v>
                </c:pt>
                <c:pt idx="41">
                  <c:v>2.2232057733442136E-2</c:v>
                </c:pt>
                <c:pt idx="42">
                  <c:v>1.9661441773800921E-2</c:v>
                </c:pt>
                <c:pt idx="43">
                  <c:v>1.7401425529487202E-2</c:v>
                </c:pt>
                <c:pt idx="44">
                  <c:v>1.5412337780757256E-2</c:v>
                </c:pt>
                <c:pt idx="45">
                  <c:v>1.365992998721716E-2</c:v>
                </c:pt>
                <c:pt idx="46">
                  <c:v>1.075058942396433E-2</c:v>
                </c:pt>
                <c:pt idx="47">
                  <c:v>8.4804418930597841E-3</c:v>
                </c:pt>
                <c:pt idx="48">
                  <c:v>6.7035698350814375E-3</c:v>
                </c:pt>
                <c:pt idx="49">
                  <c:v>5.3089437122234477E-3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553-49D5-A0F9-7C9CB40A2AFC}"/>
            </c:ext>
          </c:extLst>
        </c:ser>
        <c:ser>
          <c:idx val="3"/>
          <c:order val="3"/>
          <c:tx>
            <c:strRef>
              <c:f>Besk!$E$4</c:f>
              <c:strCache>
                <c:ptCount val="1"/>
                <c:pt idx="0">
                  <c:v>K3(x)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Besk!$A$5:$A$54</c:f>
              <c:numCache>
                <c:formatCode>General</c:formatCode>
                <c:ptCount val="50"/>
                <c:pt idx="0">
                  <c:v>1.0000000000000001E-5</c:v>
                </c:pt>
                <c:pt idx="1">
                  <c:v>2.5000000000000001E-2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0.30000000000000004</c:v>
                </c:pt>
                <c:pt idx="7">
                  <c:v>0.4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0.79999999999999993</c:v>
                </c:pt>
                <c:pt idx="12">
                  <c:v>0.89999999999999991</c:v>
                </c:pt>
                <c:pt idx="13">
                  <c:v>0.99999999999999989</c:v>
                </c:pt>
                <c:pt idx="14">
                  <c:v>1.0999999999999999</c:v>
                </c:pt>
                <c:pt idx="15">
                  <c:v>1.2</c:v>
                </c:pt>
                <c:pt idx="16">
                  <c:v>1.3</c:v>
                </c:pt>
                <c:pt idx="17">
                  <c:v>1.4000000000000001</c:v>
                </c:pt>
                <c:pt idx="18">
                  <c:v>1.5000000000000002</c:v>
                </c:pt>
                <c:pt idx="19">
                  <c:v>1.6000000000000003</c:v>
                </c:pt>
                <c:pt idx="20">
                  <c:v>1.7000000000000004</c:v>
                </c:pt>
                <c:pt idx="21">
                  <c:v>1.8000000000000005</c:v>
                </c:pt>
                <c:pt idx="22">
                  <c:v>1.9000000000000006</c:v>
                </c:pt>
                <c:pt idx="23">
                  <c:v>2.0000000000000004</c:v>
                </c:pt>
                <c:pt idx="24">
                  <c:v>2.1000000000000005</c:v>
                </c:pt>
                <c:pt idx="25">
                  <c:v>2.2000000000000006</c:v>
                </c:pt>
                <c:pt idx="26">
                  <c:v>2.3000000000000007</c:v>
                </c:pt>
                <c:pt idx="27">
                  <c:v>2.4000000000000008</c:v>
                </c:pt>
                <c:pt idx="28">
                  <c:v>2.5000000000000009</c:v>
                </c:pt>
                <c:pt idx="29">
                  <c:v>2.600000000000001</c:v>
                </c:pt>
                <c:pt idx="30">
                  <c:v>2.7000000000000011</c:v>
                </c:pt>
                <c:pt idx="31">
                  <c:v>2.8000000000000012</c:v>
                </c:pt>
                <c:pt idx="32">
                  <c:v>2.9000000000000012</c:v>
                </c:pt>
                <c:pt idx="33">
                  <c:v>3.0000000000000013</c:v>
                </c:pt>
                <c:pt idx="34">
                  <c:v>3.1000000000000014</c:v>
                </c:pt>
                <c:pt idx="35">
                  <c:v>3.2000000000000015</c:v>
                </c:pt>
                <c:pt idx="36">
                  <c:v>3.3000000000000016</c:v>
                </c:pt>
                <c:pt idx="37">
                  <c:v>3.4000000000000017</c:v>
                </c:pt>
                <c:pt idx="38">
                  <c:v>3.5000000000000018</c:v>
                </c:pt>
                <c:pt idx="39">
                  <c:v>3.6000000000000019</c:v>
                </c:pt>
                <c:pt idx="40">
                  <c:v>3.700000000000002</c:v>
                </c:pt>
                <c:pt idx="41">
                  <c:v>3.800000000000002</c:v>
                </c:pt>
                <c:pt idx="42">
                  <c:v>3.9000000000000021</c:v>
                </c:pt>
                <c:pt idx="43">
                  <c:v>4.0000000000000018</c:v>
                </c:pt>
                <c:pt idx="44">
                  <c:v>4.1000000000000014</c:v>
                </c:pt>
                <c:pt idx="45">
                  <c:v>4.2000000000000011</c:v>
                </c:pt>
                <c:pt idx="46">
                  <c:v>4.4000000000000012</c:v>
                </c:pt>
                <c:pt idx="47">
                  <c:v>4.6000000000000014</c:v>
                </c:pt>
                <c:pt idx="48">
                  <c:v>4.8000000000000016</c:v>
                </c:pt>
                <c:pt idx="49">
                  <c:v>5.0000000000000018</c:v>
                </c:pt>
              </c:numCache>
            </c:numRef>
          </c:xVal>
          <c:yVal>
            <c:numRef>
              <c:f>Besk!$E$5:$E$54</c:f>
              <c:numCache>
                <c:formatCode>General</c:formatCode>
                <c:ptCount val="50"/>
                <c:pt idx="0">
                  <c:v>7999999999899997</c:v>
                </c:pt>
                <c:pt idx="1">
                  <c:v>511960.00312346302</c:v>
                </c:pt>
                <c:pt idx="2">
                  <c:v>63980.00623950766</c:v>
                </c:pt>
                <c:pt idx="3">
                  <c:v>7990.0124304654355</c:v>
                </c:pt>
                <c:pt idx="4">
                  <c:v>2363.7222473561974</c:v>
                </c:pt>
                <c:pt idx="5">
                  <c:v>995.02455829787789</c:v>
                </c:pt>
                <c:pt idx="6">
                  <c:v>292.99919581469896</c:v>
                </c:pt>
                <c:pt idx="7">
                  <c:v>122.54736700661142</c:v>
                </c:pt>
                <c:pt idx="8">
                  <c:v>62.057909529930257</c:v>
                </c:pt>
                <c:pt idx="9">
                  <c:v>35.438203102761747</c:v>
                </c:pt>
                <c:pt idx="10">
                  <c:v>21.972169025650931</c:v>
                </c:pt>
                <c:pt idx="11">
                  <c:v>14.460787591703914</c:v>
                </c:pt>
                <c:pt idx="12">
                  <c:v>9.956654244942186</c:v>
                </c:pt>
                <c:pt idx="13">
                  <c:v>7.1012628247379483</c:v>
                </c:pt>
                <c:pt idx="14">
                  <c:v>5.2095374983457345</c:v>
                </c:pt>
                <c:pt idx="15">
                  <c:v>3.9106886312422229</c:v>
                </c:pt>
                <c:pt idx="16">
                  <c:v>2.9922325404934038</c:v>
                </c:pt>
                <c:pt idx="17">
                  <c:v>2.3265275147072426</c:v>
                </c:pt>
                <c:pt idx="18">
                  <c:v>1.8338037024745779</c:v>
                </c:pt>
                <c:pt idx="19">
                  <c:v>1.4625017642734788</c:v>
                </c:pt>
                <c:pt idx="20">
                  <c:v>1.1783157298719835</c:v>
                </c:pt>
                <c:pt idx="21">
                  <c:v>0.95783633496863996</c:v>
                </c:pt>
                <c:pt idx="22">
                  <c:v>0.78473235989119905</c:v>
                </c:pt>
                <c:pt idx="23">
                  <c:v>0.64738539094863368</c:v>
                </c:pt>
                <c:pt idx="24">
                  <c:v>0.53738466907178084</c:v>
                </c:pt>
                <c:pt idx="25">
                  <c:v>0.44854592806594495</c:v>
                </c:pt>
                <c:pt idx="26">
                  <c:v>0.37625785677204693</c:v>
                </c:pt>
                <c:pt idx="27">
                  <c:v>0.31703823959779182</c:v>
                </c:pt>
                <c:pt idx="28">
                  <c:v>0.2682271463934488</c:v>
                </c:pt>
                <c:pt idx="29">
                  <c:v>0.22777142888190396</c:v>
                </c:pt>
                <c:pt idx="30">
                  <c:v>0.19407111796105753</c:v>
                </c:pt>
                <c:pt idx="31">
                  <c:v>0.16586846149805828</c:v>
                </c:pt>
                <c:pt idx="32">
                  <c:v>0.14216676900051137</c:v>
                </c:pt>
                <c:pt idx="33">
                  <c:v>0.12217037575718331</c:v>
                </c:pt>
                <c:pt idx="34">
                  <c:v>0.10523975934802038</c:v>
                </c:pt>
                <c:pt idx="35">
                  <c:v>9.0857654189179626E-2</c:v>
                </c:pt>
                <c:pt idx="36">
                  <c:v>7.8603235329356633E-2</c:v>
                </c:pt>
                <c:pt idx="37">
                  <c:v>6.8132282458660404E-2</c:v>
                </c:pt>
                <c:pt idx="38">
                  <c:v>5.9161817725315494E-2</c:v>
                </c:pt>
                <c:pt idx="39">
                  <c:v>5.1458119953291172E-2</c:v>
                </c:pt>
                <c:pt idx="40">
                  <c:v>4.4827308123250226E-2</c:v>
                </c:pt>
                <c:pt idx="41">
                  <c:v>3.9107895113675697E-2</c:v>
                </c:pt>
                <c:pt idx="42">
                  <c:v>3.4164863388737268E-2</c:v>
                </c:pt>
                <c:pt idx="43">
                  <c:v>2.9884924416755602E-2</c:v>
                </c:pt>
                <c:pt idx="44">
                  <c:v>2.6172704736657719E-2</c:v>
                </c:pt>
                <c:pt idx="45">
                  <c:v>2.2947661866600085E-2</c:v>
                </c:pt>
                <c:pt idx="46">
                  <c:v>1.7696516474140431E-2</c:v>
                </c:pt>
                <c:pt idx="47">
                  <c:v>1.3699340942576858E-2</c:v>
                </c:pt>
                <c:pt idx="48">
                  <c:v>1.0641484639957488E-2</c:v>
                </c:pt>
                <c:pt idx="49">
                  <c:v>8.2917684152309119E-3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553-49D5-A0F9-7C9CB40A2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276592"/>
        <c:axId val="455277840"/>
      </c:scatterChart>
      <c:valAx>
        <c:axId val="455276592"/>
        <c:scaling>
          <c:orientation val="minMax"/>
          <c:max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7840"/>
        <c:crosses val="autoZero"/>
        <c:crossBetween val="midCat"/>
      </c:valAx>
      <c:valAx>
        <c:axId val="455277840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5527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15551181102357"/>
          <c:y val="8.3911490230387867E-2"/>
          <c:w val="0.18540004374453192"/>
          <c:h val="0.321225203340524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347555637316061E-2"/>
          <c:y val="3.699032717507493E-2"/>
          <c:w val="0.89252965904969095"/>
          <c:h val="0.84842915557993925"/>
        </c:manualLayout>
      </c:layout>
      <c:scatterChart>
        <c:scatterStyle val="smoothMarker"/>
        <c:varyColors val="0"/>
        <c:ser>
          <c:idx val="1"/>
          <c:order val="0"/>
          <c:tx>
            <c:strRef>
              <c:f>CElli!$C$4</c:f>
              <c:strCache>
                <c:ptCount val="1"/>
                <c:pt idx="0">
                  <c:v>K(k)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CElli!$C$5:$C$29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1.5910034537907922</c:v>
                </c:pt>
                <c:pt idx="2">
                  <c:v>1.6124413487202194</c:v>
                </c:pt>
                <c:pt idx="3">
                  <c:v>1.6352567322645799</c:v>
                </c:pt>
                <c:pt idx="4">
                  <c:v>1.6596235986105279</c:v>
                </c:pt>
                <c:pt idx="5">
                  <c:v>1.6857503548125961</c:v>
                </c:pt>
                <c:pt idx="6">
                  <c:v>1.713889448178791</c:v>
                </c:pt>
                <c:pt idx="7">
                  <c:v>1.7443505972256133</c:v>
                </c:pt>
                <c:pt idx="8">
                  <c:v>1.7775193714912534</c:v>
                </c:pt>
                <c:pt idx="9">
                  <c:v>1.8138839368169826</c:v>
                </c:pt>
                <c:pt idx="10">
                  <c:v>1.8540746773013717</c:v>
                </c:pt>
                <c:pt idx="11">
                  <c:v>1.8989249102715533</c:v>
                </c:pt>
                <c:pt idx="12">
                  <c:v>1.9495677498060258</c:v>
                </c:pt>
                <c:pt idx="13">
                  <c:v>2.0075983984243764</c:v>
                </c:pt>
                <c:pt idx="14">
                  <c:v>2.0753631352924691</c:v>
                </c:pt>
                <c:pt idx="15">
                  <c:v>2.1565156474996434</c:v>
                </c:pt>
                <c:pt idx="16">
                  <c:v>2.2572053268208538</c:v>
                </c:pt>
                <c:pt idx="17">
                  <c:v>2.3890164863255805</c:v>
                </c:pt>
                <c:pt idx="18">
                  <c:v>2.5780921133481738</c:v>
                </c:pt>
                <c:pt idx="19">
                  <c:v>2.9083372484445551</c:v>
                </c:pt>
                <c:pt idx="20">
                  <c:v>3.15587494789184</c:v>
                </c:pt>
                <c:pt idx="21">
                  <c:v>3.3541414456991614</c:v>
                </c:pt>
                <c:pt idx="22">
                  <c:v>3.6956373629898738</c:v>
                </c:pt>
                <c:pt idx="23">
                  <c:v>4.2933379678139092</c:v>
                </c:pt>
                <c:pt idx="24">
                  <c:v>18.714973875118528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40-426E-9021-1423AB3F6BE4}"/>
            </c:ext>
          </c:extLst>
        </c:ser>
        <c:ser>
          <c:idx val="2"/>
          <c:order val="1"/>
          <c:tx>
            <c:strRef>
              <c:f>CElli!$D$4</c:f>
              <c:strCache>
                <c:ptCount val="1"/>
                <c:pt idx="0">
                  <c:v>E(k)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CElli!$D$5:$D$29</c:f>
              <c:numCache>
                <c:formatCode>General</c:formatCode>
                <c:ptCount val="25"/>
                <c:pt idx="0">
                  <c:v>1.5707963267948966</c:v>
                </c:pt>
                <c:pt idx="1">
                  <c:v>1.550973351780472</c:v>
                </c:pt>
                <c:pt idx="2">
                  <c:v>1.5307576368977631</c:v>
                </c:pt>
                <c:pt idx="3">
                  <c:v>1.5101218320928198</c:v>
                </c:pt>
                <c:pt idx="4">
                  <c:v>1.4890350580958527</c:v>
                </c:pt>
                <c:pt idx="5">
                  <c:v>1.4674622093394269</c:v>
                </c:pt>
                <c:pt idx="6">
                  <c:v>1.4453630644126654</c:v>
                </c:pt>
                <c:pt idx="7">
                  <c:v>1.4226911334908792</c:v>
                </c:pt>
                <c:pt idx="8">
                  <c:v>1.3993921388974324</c:v>
                </c:pt>
                <c:pt idx="9">
                  <c:v>1.3754019718711159</c:v>
                </c:pt>
                <c:pt idx="10">
                  <c:v>1.3506438810476753</c:v>
                </c:pt>
                <c:pt idx="11">
                  <c:v>1.3250244979582302</c:v>
                </c:pt>
                <c:pt idx="12">
                  <c:v>1.2984280350469131</c:v>
                </c:pt>
                <c:pt idx="13">
                  <c:v>1.2707074796501494</c:v>
                </c:pt>
                <c:pt idx="14">
                  <c:v>1.2416705679458226</c:v>
                </c:pt>
                <c:pt idx="15">
                  <c:v>1.2110560275684594</c:v>
                </c:pt>
                <c:pt idx="16">
                  <c:v>1.1784899243278384</c:v>
                </c:pt>
                <c:pt idx="17">
                  <c:v>1.1433957918831659</c:v>
                </c:pt>
                <c:pt idx="18">
                  <c:v>1.1047747327040733</c:v>
                </c:pt>
                <c:pt idx="19">
                  <c:v>1.0604737277662779</c:v>
                </c:pt>
                <c:pt idx="20">
                  <c:v>1.0399468608930853</c:v>
                </c:pt>
                <c:pt idx="21">
                  <c:v>1.0285945190307741</c:v>
                </c:pt>
                <c:pt idx="22">
                  <c:v>1.0159935450252238</c:v>
                </c:pt>
                <c:pt idx="23">
                  <c:v>1.0056917212963286</c:v>
                </c:pt>
                <c:pt idx="24">
                  <c:v>1.0000000000000073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40-426E-9021-1423AB3F6BE4}"/>
            </c:ext>
          </c:extLst>
        </c:ser>
        <c:ser>
          <c:idx val="3"/>
          <c:order val="2"/>
          <c:tx>
            <c:strRef>
              <c:f>CElli!$E$4</c:f>
              <c:strCache>
                <c:ptCount val="1"/>
                <c:pt idx="0">
                  <c:v>P(0.25, x)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CElli!$E$5:$E$29</c:f>
              <c:numCache>
                <c:formatCode>General</c:formatCode>
                <c:ptCount val="25"/>
                <c:pt idx="0">
                  <c:v>1.8137993642342178</c:v>
                </c:pt>
                <c:pt idx="1">
                  <c:v>1.838825054154448</c:v>
                </c:pt>
                <c:pt idx="2">
                  <c:v>1.8654124665773633</c:v>
                </c:pt>
                <c:pt idx="3">
                  <c:v>1.89375013602247</c:v>
                </c:pt>
                <c:pt idx="4">
                  <c:v>1.9240619170304898</c:v>
                </c:pt>
                <c:pt idx="5">
                  <c:v>1.9566162791192363</c:v>
                </c:pt>
                <c:pt idx="6">
                  <c:v>1.9917388535456915</c:v>
                </c:pt>
                <c:pt idx="7">
                  <c:v>2.0298296941963798</c:v>
                </c:pt>
                <c:pt idx="8">
                  <c:v>2.0713875423657626</c:v>
                </c:pt>
                <c:pt idx="9">
                  <c:v>2.1170447939310351</c:v>
                </c:pt>
                <c:pt idx="10">
                  <c:v>2.1676193607665555</c:v>
                </c:pt>
                <c:pt idx="11">
                  <c:v>2.2241942349246204</c:v>
                </c:pt>
                <c:pt idx="12">
                  <c:v>2.2882445798405424</c:v>
                </c:pt>
                <c:pt idx="13">
                  <c:v>2.361850940229294</c:v>
                </c:pt>
                <c:pt idx="14">
                  <c:v>2.4480794073295669</c:v>
                </c:pt>
                <c:pt idx="15">
                  <c:v>2.5517145048658652</c:v>
                </c:pt>
                <c:pt idx="16">
                  <c:v>2.680826928354747</c:v>
                </c:pt>
                <c:pt idx="17">
                  <c:v>2.8506574782829976</c:v>
                </c:pt>
                <c:pt idx="18">
                  <c:v>3.0956943570287665</c:v>
                </c:pt>
                <c:pt idx="19">
                  <c:v>3.5269778999653818</c:v>
                </c:pt>
                <c:pt idx="20">
                  <c:v>3.8523659468082232</c:v>
                </c:pt>
                <c:pt idx="21">
                  <c:v>4.1139630385118533</c:v>
                </c:pt>
                <c:pt idx="22">
                  <c:v>4.5660246033874827</c:v>
                </c:pt>
                <c:pt idx="23">
                  <c:v>5.3600490162955818</c:v>
                </c:pt>
                <c:pt idx="24">
                  <c:v>24.587094403935335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40-426E-9021-1423AB3F6BE4}"/>
            </c:ext>
          </c:extLst>
        </c:ser>
        <c:ser>
          <c:idx val="0"/>
          <c:order val="3"/>
          <c:tx>
            <c:strRef>
              <c:f>CElli!$F$4</c:f>
              <c:strCache>
                <c:ptCount val="1"/>
                <c:pt idx="0">
                  <c:v>P(0.5, 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CElli!$F$5:$F$29</c:f>
              <c:numCache>
                <c:formatCode>General</c:formatCode>
                <c:ptCount val="25"/>
                <c:pt idx="0">
                  <c:v>2.2214414690791831</c:v>
                </c:pt>
                <c:pt idx="1">
                  <c:v>2.2549770191369856</c:v>
                </c:pt>
                <c:pt idx="2">
                  <c:v>2.2906753982784585</c:v>
                </c:pt>
                <c:pt idx="3">
                  <c:v>2.3288024722943237</c:v>
                </c:pt>
                <c:pt idx="4">
                  <c:v>2.3696744998399666</c:v>
                </c:pt>
                <c:pt idx="5">
                  <c:v>2.4136715042011945</c:v>
                </c:pt>
                <c:pt idx="6">
                  <c:v>2.4612553522724223</c:v>
                </c:pt>
                <c:pt idx="7">
                  <c:v>2.5129946678773658</c:v>
                </c:pt>
                <c:pt idx="8">
                  <c:v>2.5695999149123949</c:v>
                </c:pt>
                <c:pt idx="9">
                  <c:v>2.6319740458300482</c:v>
                </c:pt>
                <c:pt idx="10">
                  <c:v>2.7012877620953506</c:v>
                </c:pt>
                <c:pt idx="11">
                  <c:v>2.7790952034160963</c:v>
                </c:pt>
                <c:pt idx="12">
                  <c:v>2.8675191234709407</c:v>
                </c:pt>
                <c:pt idx="13">
                  <c:v>2.9695622153823202</c:v>
                </c:pt>
                <c:pt idx="14">
                  <c:v>3.0896634904808487</c:v>
                </c:pt>
                <c:pt idx="15">
                  <c:v>3.2347734712494649</c:v>
                </c:pt>
                <c:pt idx="16">
                  <c:v>3.416660140324387</c:v>
                </c:pt>
                <c:pt idx="17">
                  <c:v>3.6576378031774945</c:v>
                </c:pt>
                <c:pt idx="18">
                  <c:v>4.0084370197368067</c:v>
                </c:pt>
                <c:pt idx="19">
                  <c:v>4.6333081472798963</c:v>
                </c:pt>
                <c:pt idx="20">
                  <c:v>5.1096954159335235</c:v>
                </c:pt>
                <c:pt idx="21">
                  <c:v>5.4950422731207755</c:v>
                </c:pt>
                <c:pt idx="22">
                  <c:v>6.164631986713891</c:v>
                </c:pt>
                <c:pt idx="23">
                  <c:v>7.3479029897870394</c:v>
                </c:pt>
                <c:pt idx="24">
                  <c:v>36.183497269956611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9-4E44-9D4D-4258E9307692}"/>
            </c:ext>
          </c:extLst>
        </c:ser>
        <c:ser>
          <c:idx val="4"/>
          <c:order val="4"/>
          <c:tx>
            <c:strRef>
              <c:f>CElli!$G$4</c:f>
              <c:strCache>
                <c:ptCount val="1"/>
                <c:pt idx="0">
                  <c:v>P(0.75, x)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CElli!$A$5:$A$29</c:f>
              <c:numCache>
                <c:formatCode>General</c:formatCode>
                <c:ptCount val="2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0.15000000000000002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0.39999999999999997</c:v>
                </c:pt>
                <c:pt idx="9">
                  <c:v>0.44999999999999996</c:v>
                </c:pt>
                <c:pt idx="10">
                  <c:v>0.49999999999999994</c:v>
                </c:pt>
                <c:pt idx="11">
                  <c:v>0.54999999999999993</c:v>
                </c:pt>
                <c:pt idx="12">
                  <c:v>0.6</c:v>
                </c:pt>
                <c:pt idx="13">
                  <c:v>0.65</c:v>
                </c:pt>
                <c:pt idx="14">
                  <c:v>0.70000000000000007</c:v>
                </c:pt>
                <c:pt idx="15">
                  <c:v>0.75000000000000011</c:v>
                </c:pt>
                <c:pt idx="16">
                  <c:v>0.80000000000000016</c:v>
                </c:pt>
                <c:pt idx="17">
                  <c:v>0.8500000000000002</c:v>
                </c:pt>
                <c:pt idx="18">
                  <c:v>0.90000000000000024</c:v>
                </c:pt>
                <c:pt idx="19">
                  <c:v>0.95000000000000029</c:v>
                </c:pt>
                <c:pt idx="20">
                  <c:v>0.97</c:v>
                </c:pt>
                <c:pt idx="21">
                  <c:v>0.98</c:v>
                </c:pt>
                <c:pt idx="22">
                  <c:v>0.99</c:v>
                </c:pt>
                <c:pt idx="23">
                  <c:v>0.997</c:v>
                </c:pt>
                <c:pt idx="24">
                  <c:v>0.999999999999999</c:v>
                </c:pt>
              </c:numCache>
            </c:numRef>
          </c:xVal>
          <c:yVal>
            <c:numRef>
              <c:f>CElli!$G$5:$G$29</c:f>
              <c:numCache>
                <c:formatCode>General</c:formatCode>
                <c:ptCount val="25"/>
                <c:pt idx="0">
                  <c:v>3.1415926535897931</c:v>
                </c:pt>
                <c:pt idx="1">
                  <c:v>3.1956514988445752</c:v>
                </c:pt>
                <c:pt idx="2">
                  <c:v>3.2533809763698125</c:v>
                </c:pt>
                <c:pt idx="3">
                  <c:v>3.3152462698221496</c:v>
                </c:pt>
                <c:pt idx="4">
                  <c:v>3.381802603506018</c:v>
                </c:pt>
                <c:pt idx="5">
                  <c:v>3.453719510918742</c:v>
                </c:pt>
                <c:pt idx="6">
                  <c:v>3.531813751750378</c:v>
                </c:pt>
                <c:pt idx="7">
                  <c:v>3.6170948245641741</c:v>
                </c:pt>
                <c:pt idx="8">
                  <c:v>3.7108292833846126</c:v>
                </c:pt>
                <c:pt idx="9">
                  <c:v>3.8146339323978351</c:v>
                </c:pt>
                <c:pt idx="10">
                  <c:v>3.9306148458953509</c:v>
                </c:pt>
                <c:pt idx="11">
                  <c:v>4.0615819458466405</c:v>
                </c:pt>
                <c:pt idx="12">
                  <c:v>4.211393958956787</c:v>
                </c:pt>
                <c:pt idx="13">
                  <c:v>4.3855410693461092</c:v>
                </c:pt>
                <c:pt idx="14">
                  <c:v>4.5921913847554645</c:v>
                </c:pt>
                <c:pt idx="15">
                  <c:v>4.8442241102738386</c:v>
                </c:pt>
                <c:pt idx="16">
                  <c:v>5.1636157256245951</c:v>
                </c:pt>
                <c:pt idx="17">
                  <c:v>5.5924081524823617</c:v>
                </c:pt>
                <c:pt idx="18">
                  <c:v>6.2271773058094775</c:v>
                </c:pt>
                <c:pt idx="19">
                  <c:v>7.3846930937254882</c:v>
                </c:pt>
                <c:pt idx="20">
                  <c:v>8.2861147578012133</c:v>
                </c:pt>
                <c:pt idx="21">
                  <c:v>9.0248233007489009</c:v>
                </c:pt>
                <c:pt idx="22">
                  <c:v>10.32412377788072</c:v>
                </c:pt>
                <c:pt idx="23">
                  <c:v>12.652562537509414</c:v>
                </c:pt>
                <c:pt idx="24">
                  <c:v>70.297819522668519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9-4E44-9D4D-4258E93076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5289728"/>
        <c:axId val="983558944"/>
      </c:scatterChart>
      <c:valAx>
        <c:axId val="110528972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k^2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48239727154847617"/>
              <c:y val="0.92643929310081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3558944"/>
        <c:crosses val="autoZero"/>
        <c:crossBetween val="midCat"/>
      </c:valAx>
      <c:valAx>
        <c:axId val="98355894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05289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0688389201814717E-2"/>
          <c:y val="0.73476214319360766"/>
          <c:w val="0.47824024948791588"/>
          <c:h val="0.124002062137924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1</xdr:row>
      <xdr:rowOff>166687</xdr:rowOff>
    </xdr:from>
    <xdr:to>
      <xdr:col>12</xdr:col>
      <xdr:colOff>9524</xdr:colOff>
      <xdr:row>21</xdr:row>
      <xdr:rowOff>161925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8E44FE8-57C9-4CDF-91D7-80DD8192A2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685799</xdr:colOff>
      <xdr:row>22</xdr:row>
      <xdr:rowOff>171449</xdr:rowOff>
    </xdr:from>
    <xdr:to>
      <xdr:col>11</xdr:col>
      <xdr:colOff>676274</xdr:colOff>
      <xdr:row>43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4ABFEDAB-FADE-4ED3-A6B0-27D2244DD6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4761</xdr:rowOff>
    </xdr:from>
    <xdr:to>
      <xdr:col>10</xdr:col>
      <xdr:colOff>138112</xdr:colOff>
      <xdr:row>23</xdr:row>
      <xdr:rowOff>133349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DEBCC5F5-3E03-4A12-85F6-C03D4BA3D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B2C6310-3BC8-4CF2-887D-3DCFE2B8E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182B134-2AA4-4229-8D84-4BBD948435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4762</xdr:rowOff>
    </xdr:from>
    <xdr:to>
      <xdr:col>12</xdr:col>
      <xdr:colOff>457200</xdr:colOff>
      <xdr:row>26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D55127F-364A-4B2A-8E4C-C4B245989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4761</xdr:rowOff>
    </xdr:from>
    <xdr:to>
      <xdr:col>12</xdr:col>
      <xdr:colOff>457200</xdr:colOff>
      <xdr:row>25</xdr:row>
      <xdr:rowOff>161924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6AD97C5-0938-426F-9A48-96B6244B61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4</xdr:row>
      <xdr:rowOff>4761</xdr:rowOff>
    </xdr:from>
    <xdr:to>
      <xdr:col>15</xdr:col>
      <xdr:colOff>9524</xdr:colOff>
      <xdr:row>26</xdr:row>
      <xdr:rowOff>9524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41D08D7-9284-45EC-9E0C-04ECD9E3F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0BBD8-206A-4489-BD20-950AE251C841}">
  <sheetPr codeName="Sheet1"/>
  <dimension ref="A1:D93"/>
  <sheetViews>
    <sheetView tabSelected="1" zoomScaleNormal="100" workbookViewId="0"/>
  </sheetViews>
  <sheetFormatPr defaultColWidth="8.875" defaultRowHeight="13.5" x14ac:dyDescent="0.15"/>
  <cols>
    <col min="2" max="4" width="12.625" customWidth="1"/>
  </cols>
  <sheetData>
    <row r="1" spans="1:4" x14ac:dyDescent="0.15">
      <c r="A1" s="10" t="s">
        <v>9</v>
      </c>
    </row>
    <row r="3" spans="1:4" x14ac:dyDescent="0.15">
      <c r="A3" s="14" t="s">
        <v>0</v>
      </c>
      <c r="B3" s="14" t="s">
        <v>4</v>
      </c>
      <c r="C3" s="15" t="s">
        <v>8</v>
      </c>
      <c r="D3" s="14" t="s">
        <v>6</v>
      </c>
    </row>
    <row r="4" spans="1:4" x14ac:dyDescent="0.15">
      <c r="A4" s="11">
        <f t="shared" ref="A4:A12" si="0">A5-0.2</f>
        <v>-3.0000000000000004</v>
      </c>
      <c r="B4" s="1">
        <f>_xll.WEi(A4)</f>
        <v>-1.3048381094197032E-2</v>
      </c>
      <c r="C4" s="2">
        <f>_xll.WE_1(A4)</f>
        <v>-9.9338325706254196</v>
      </c>
      <c r="D4" s="7"/>
    </row>
    <row r="5" spans="1:4" x14ac:dyDescent="0.15">
      <c r="A5" s="12">
        <f t="shared" si="0"/>
        <v>-2.8000000000000003</v>
      </c>
      <c r="B5" s="3">
        <f>_xll.WEi(A5)</f>
        <v>-1.6855292445216045E-2</v>
      </c>
      <c r="C5" s="4">
        <f>_xll.WE_1(A5)</f>
        <v>-8.6792977238091691</v>
      </c>
      <c r="D5" s="8"/>
    </row>
    <row r="6" spans="1:4" x14ac:dyDescent="0.15">
      <c r="A6" s="12">
        <f t="shared" si="0"/>
        <v>-2.6</v>
      </c>
      <c r="B6" s="3">
        <f>_xll.WEi(A6)</f>
        <v>-2.1850221804082193E-2</v>
      </c>
      <c r="C6" s="4">
        <f>_xll.WE_1(A6)</f>
        <v>-7.5761147697875995</v>
      </c>
      <c r="D6" s="8"/>
    </row>
    <row r="7" spans="1:4" x14ac:dyDescent="0.15">
      <c r="A7" s="12">
        <f t="shared" si="0"/>
        <v>-2.4</v>
      </c>
      <c r="B7" s="3">
        <f>_xll.WEi(A7)</f>
        <v>-2.8440260935795676E-2</v>
      </c>
      <c r="C7" s="4">
        <f>_xll.WE_1(A7)</f>
        <v>-6.600670276350538</v>
      </c>
      <c r="D7" s="8"/>
    </row>
    <row r="8" spans="1:4" x14ac:dyDescent="0.15">
      <c r="A8" s="13">
        <f t="shared" si="0"/>
        <v>-2.1999999999999997</v>
      </c>
      <c r="B8" s="5">
        <f>_xll.WEi(A8)</f>
        <v>-3.7191137051932582E-2</v>
      </c>
      <c r="C8" s="6">
        <f>_xll.WE_1(A8)</f>
        <v>-5.7326146998143797</v>
      </c>
      <c r="D8" s="9"/>
    </row>
    <row r="9" spans="1:4" x14ac:dyDescent="0.15">
      <c r="A9" s="11">
        <f t="shared" si="0"/>
        <v>-1.9999999999999998</v>
      </c>
      <c r="B9" s="1">
        <f>_xll.WEi(A9)</f>
        <v>-4.8900510708061146E-2</v>
      </c>
      <c r="C9" s="2">
        <f>_xll.WE_1(A9)</f>
        <v>-4.9542343560018889</v>
      </c>
      <c r="D9" s="7"/>
    </row>
    <row r="10" spans="1:4" x14ac:dyDescent="0.15">
      <c r="A10" s="12">
        <f t="shared" si="0"/>
        <v>-1.7999999999999998</v>
      </c>
      <c r="B10" s="3">
        <f>_xll.WEi(A10)</f>
        <v>-6.4713129363868874E-2</v>
      </c>
      <c r="C10" s="4">
        <f>_xll.WE_1(A10)</f>
        <v>-4.2498675574879332</v>
      </c>
      <c r="D10" s="8"/>
    </row>
    <row r="11" spans="1:4" x14ac:dyDescent="0.15">
      <c r="A11" s="12">
        <f t="shared" si="0"/>
        <v>-1.5999999999999999</v>
      </c>
      <c r="B11" s="3">
        <f>_xll.WEi(A11)</f>
        <v>-8.6308333697539791E-2</v>
      </c>
      <c r="C11" s="4">
        <f>_xll.WE_1(A11)</f>
        <v>-3.605319949019469</v>
      </c>
      <c r="D11" s="8"/>
    </row>
    <row r="12" spans="1:4" x14ac:dyDescent="0.15">
      <c r="A12" s="12">
        <f t="shared" si="0"/>
        <v>-1.4</v>
      </c>
      <c r="B12" s="3">
        <f>_xll.WEi(A12)</f>
        <v>-0.11621931257135788</v>
      </c>
      <c r="C12" s="4">
        <f>_xll.WE_1(A12)</f>
        <v>-3.0072074641506452</v>
      </c>
      <c r="D12" s="8"/>
    </row>
    <row r="13" spans="1:4" x14ac:dyDescent="0.15">
      <c r="A13" s="13">
        <f>A14-0.2</f>
        <v>-1.2</v>
      </c>
      <c r="B13" s="5">
        <f>_xll.WEi(A13)</f>
        <v>-0.15840843685146261</v>
      </c>
      <c r="C13" s="6">
        <f>_xll.WE_1(A13)</f>
        <v>-2.4420922851926514</v>
      </c>
      <c r="D13" s="9"/>
    </row>
    <row r="14" spans="1:4" x14ac:dyDescent="0.15">
      <c r="A14" s="11">
        <f t="shared" ref="A14:A18" si="1">A15-0.1</f>
        <v>-0.99999999999999989</v>
      </c>
      <c r="B14" s="1">
        <f>_xll.WEi(A14)</f>
        <v>-0.21938393439552029</v>
      </c>
      <c r="C14" s="2">
        <f>_xll.WE_1(A14)</f>
        <v>-1.8951178163559366</v>
      </c>
      <c r="D14" s="7"/>
    </row>
    <row r="15" spans="1:4" x14ac:dyDescent="0.15">
      <c r="A15" s="12">
        <f t="shared" si="1"/>
        <v>-0.89999999999999991</v>
      </c>
      <c r="B15" s="3">
        <f>_xll.WEi(A15)</f>
        <v>-0.26018393932599965</v>
      </c>
      <c r="C15" s="4">
        <f>_xll.WE_1(A15)</f>
        <v>-1.6228117136968674</v>
      </c>
      <c r="D15" s="8"/>
    </row>
    <row r="16" spans="1:4" x14ac:dyDescent="0.15">
      <c r="A16" s="12">
        <f t="shared" si="1"/>
        <v>-0.79999999999999993</v>
      </c>
      <c r="B16" s="3">
        <f>_xll.WEi(A16)</f>
        <v>-0.31059657854554301</v>
      </c>
      <c r="C16" s="4">
        <f>_xll.WE_1(A16)</f>
        <v>-1.3473965482123256</v>
      </c>
      <c r="D16" s="8"/>
    </row>
    <row r="17" spans="1:4" x14ac:dyDescent="0.15">
      <c r="A17" s="12">
        <f t="shared" si="1"/>
        <v>-0.7</v>
      </c>
      <c r="B17" s="3">
        <f>_xll.WEi(A17)</f>
        <v>-0.37376884323350917</v>
      </c>
      <c r="C17" s="4">
        <f>_xll.WE_1(A17)</f>
        <v>-1.0649071946242905</v>
      </c>
      <c r="D17" s="8"/>
    </row>
    <row r="18" spans="1:4" x14ac:dyDescent="0.15">
      <c r="A18" s="13">
        <f t="shared" si="1"/>
        <v>-0.6</v>
      </c>
      <c r="B18" s="5">
        <f>_xll.WEi(A18)</f>
        <v>-0.45437950318940201</v>
      </c>
      <c r="C18" s="6">
        <f>_xll.WE_1(A18)</f>
        <v>-0.76988128993735938</v>
      </c>
      <c r="D18" s="9"/>
    </row>
    <row r="19" spans="1:4" x14ac:dyDescent="0.15">
      <c r="A19" s="11">
        <f>A20-0.07</f>
        <v>-0.49999999999999994</v>
      </c>
      <c r="B19" s="1">
        <f>_xll.WEi(A19)</f>
        <v>-0.55977359477616095</v>
      </c>
      <c r="C19" s="2">
        <f>_xll.WE_1(A19)</f>
        <v>-0.45421990486317348</v>
      </c>
      <c r="D19" s="7"/>
    </row>
    <row r="20" spans="1:4" x14ac:dyDescent="0.15">
      <c r="A20" s="12">
        <f t="shared" ref="A20:A22" si="2">A21-0.05</f>
        <v>-0.42999999999999994</v>
      </c>
      <c r="B20" s="3">
        <f>_xll.WEi(A20)</f>
        <v>-0.6546134475437253</v>
      </c>
      <c r="C20" s="4">
        <f>_xll.WE_1(A20)</f>
        <v>-0.2142698207821061</v>
      </c>
      <c r="D20" s="8"/>
    </row>
    <row r="21" spans="1:4" x14ac:dyDescent="0.15">
      <c r="A21" s="12">
        <f t="shared" si="2"/>
        <v>-0.37999999999999995</v>
      </c>
      <c r="B21" s="3">
        <f>_xll.WEi(A21)</f>
        <v>-0.73711214415499848</v>
      </c>
      <c r="C21" s="4">
        <f>_xll.WE_1(A21)</f>
        <v>-2.9011221419282824E-2</v>
      </c>
      <c r="D21" s="8"/>
    </row>
    <row r="22" spans="1:4" x14ac:dyDescent="0.15">
      <c r="A22" s="12">
        <f t="shared" si="2"/>
        <v>-0.32999999999999996</v>
      </c>
      <c r="B22" s="3">
        <f>_xll.WEi(A22)</f>
        <v>-0.83610116145500257</v>
      </c>
      <c r="C22" s="4">
        <f>_xll.WE_1(A22)</f>
        <v>0.17209509213544286</v>
      </c>
      <c r="D22" s="8"/>
    </row>
    <row r="23" spans="1:4" x14ac:dyDescent="0.15">
      <c r="A23" s="13">
        <f>A24-0.05</f>
        <v>-0.27999999999999997</v>
      </c>
      <c r="B23" s="5">
        <f>_xll.WEi(A23)</f>
        <v>-0.95730830035678816</v>
      </c>
      <c r="C23" s="6">
        <f>_xll.WE_1(A23)</f>
        <v>0.39486344480080937</v>
      </c>
      <c r="D23" s="9"/>
    </row>
    <row r="24" spans="1:4" x14ac:dyDescent="0.15">
      <c r="A24" s="11">
        <f>A25-0.04</f>
        <v>-0.22999999999999998</v>
      </c>
      <c r="B24" s="1">
        <f>_xll.WEi(A24)</f>
        <v>-1.1098831388953019</v>
      </c>
      <c r="C24" s="2">
        <f>_xll.WE_1(A24)</f>
        <v>0.64852910262746977</v>
      </c>
      <c r="D24" s="7"/>
    </row>
    <row r="25" spans="1:4" x14ac:dyDescent="0.15">
      <c r="A25" s="12">
        <f>A26-0.04</f>
        <v>-0.18999999999999997</v>
      </c>
      <c r="B25" s="3">
        <f>_xll.WEi(A25)</f>
        <v>-1.2648584244126204</v>
      </c>
      <c r="C25" s="4">
        <f>_xll.WE_1(A25)</f>
        <v>0.88409548742824828</v>
      </c>
      <c r="D25" s="8"/>
    </row>
    <row r="26" spans="1:4" x14ac:dyDescent="0.15">
      <c r="A26" s="12">
        <f>A27-0.02</f>
        <v>-0.14999999999999997</v>
      </c>
      <c r="B26" s="3">
        <f>_xll.WEi(A26)</f>
        <v>-1.4644616705202766</v>
      </c>
      <c r="C26" s="4">
        <f>_xll.WE_1(A26)</f>
        <v>1.1640864172983938</v>
      </c>
      <c r="D26" s="8"/>
    </row>
    <row r="27" spans="1:4" x14ac:dyDescent="0.15">
      <c r="A27" s="12">
        <f>A28-0.02</f>
        <v>-0.12999999999999998</v>
      </c>
      <c r="B27" s="3">
        <f>_xll.WEi(A27)</f>
        <v>-1.5888993048587965</v>
      </c>
      <c r="C27" s="4">
        <f>_xll.WE_1(A27)</f>
        <v>1.3286550699477742</v>
      </c>
      <c r="D27" s="8"/>
    </row>
    <row r="28" spans="1:4" x14ac:dyDescent="0.15">
      <c r="A28" s="13">
        <f t="shared" ref="A28:A31" si="3">A29-0.01</f>
        <v>-0.10999999999999999</v>
      </c>
      <c r="B28" s="5">
        <f>_xll.WEi(A28)</f>
        <v>-1.7371066940656736</v>
      </c>
      <c r="C28" s="6">
        <f>_xll.WE_1(A28)</f>
        <v>1.5169587514820693</v>
      </c>
      <c r="D28" s="9"/>
    </row>
    <row r="29" spans="1:4" x14ac:dyDescent="0.15">
      <c r="A29" s="11">
        <f t="shared" si="3"/>
        <v>-9.9999999999999992E-2</v>
      </c>
      <c r="B29" s="1">
        <f>_xll.WEi(A29)</f>
        <v>-1.822923958419391</v>
      </c>
      <c r="C29" s="2">
        <f>_xll.WE_1(A29)</f>
        <v>1.6228128139692768</v>
      </c>
      <c r="D29" s="17"/>
    </row>
    <row r="30" spans="1:4" x14ac:dyDescent="0.15">
      <c r="A30" s="12">
        <f t="shared" si="3"/>
        <v>-0.09</v>
      </c>
      <c r="B30" s="3">
        <f>_xll.WEi(A30)</f>
        <v>-1.918744770032663</v>
      </c>
      <c r="C30" s="4">
        <f>_xll.WE_1(A30)</f>
        <v>1.7386637503469513</v>
      </c>
      <c r="D30" s="17"/>
    </row>
    <row r="31" spans="1:4" x14ac:dyDescent="0.15">
      <c r="A31" s="12">
        <f t="shared" si="3"/>
        <v>-0.08</v>
      </c>
      <c r="B31" s="3">
        <f>_xll.WEi(A31)</f>
        <v>-2.0269410025857417</v>
      </c>
      <c r="C31" s="4">
        <f>_xll.WE_1(A31)</f>
        <v>1.8668841027729968</v>
      </c>
      <c r="D31" s="17"/>
    </row>
    <row r="32" spans="1:4" x14ac:dyDescent="0.15">
      <c r="A32" s="12">
        <f t="shared" ref="A32:A36" si="4">A33-0.01</f>
        <v>-7.0000000000000007E-2</v>
      </c>
      <c r="B32" s="3">
        <f>_xll.WEi(A32)</f>
        <v>-2.1508381802567986</v>
      </c>
      <c r="C32" s="4">
        <f>_xll.WE_1(A32)</f>
        <v>2.0108000635428875</v>
      </c>
      <c r="D32" s="17"/>
    </row>
    <row r="33" spans="1:4" x14ac:dyDescent="0.15">
      <c r="A33" s="13">
        <f t="shared" si="4"/>
        <v>-6.0000000000000005E-2</v>
      </c>
      <c r="B33" s="5">
        <f>_xll.WEi(A33)</f>
        <v>-2.2953069181437824</v>
      </c>
      <c r="C33" s="6">
        <f>_xll.WE_1(A33)</f>
        <v>2.1752829155516236</v>
      </c>
      <c r="D33" s="17"/>
    </row>
    <row r="34" spans="1:4" x14ac:dyDescent="0.15">
      <c r="A34" s="11">
        <f t="shared" si="4"/>
        <v>-0.05</v>
      </c>
      <c r="B34" s="1">
        <f>_xll.WEi(A34)</f>
        <v>-2.4678984885099742</v>
      </c>
      <c r="C34" s="2">
        <f>_xll.WE_1(A34)</f>
        <v>2.3678845985793746</v>
      </c>
      <c r="D34" s="7"/>
    </row>
    <row r="35" spans="1:4" x14ac:dyDescent="0.15">
      <c r="A35" s="12">
        <f t="shared" si="4"/>
        <v>-0.04</v>
      </c>
      <c r="B35" s="3">
        <f>_xll.WEi(A35)</f>
        <v>-2.6812636890252799</v>
      </c>
      <c r="C35" s="4">
        <f>_xll.WE_1(A35)</f>
        <v>2.6012565775728262</v>
      </c>
      <c r="D35" s="8"/>
    </row>
    <row r="36" spans="1:4" x14ac:dyDescent="0.15">
      <c r="A36" s="12">
        <f t="shared" si="4"/>
        <v>-0.03</v>
      </c>
      <c r="B36" s="3">
        <f>_xll.WEi(A36)</f>
        <v>-2.9591187240212804</v>
      </c>
      <c r="C36" s="4">
        <f>_xll.WE_1(A36)</f>
        <v>2.8991157239402789</v>
      </c>
      <c r="D36" s="8"/>
    </row>
    <row r="37" spans="1:4" x14ac:dyDescent="0.15">
      <c r="A37" s="12">
        <f>A38-0.01</f>
        <v>-0.02</v>
      </c>
      <c r="B37" s="3">
        <f>_xll.WEi(A37)</f>
        <v>-3.3547077833097094</v>
      </c>
      <c r="C37" s="4">
        <f>_xll.WE_1(A37)</f>
        <v>3.3147068944101536</v>
      </c>
      <c r="D37" s="8"/>
    </row>
    <row r="38" spans="1:4" x14ac:dyDescent="0.15">
      <c r="A38" s="13">
        <v>-0.01</v>
      </c>
      <c r="B38" s="5">
        <f>_xll.WEi(A38)</f>
        <v>-4.0379295765381134</v>
      </c>
      <c r="C38" s="6">
        <f>_xll.WE_1(A38)</f>
        <v>4.0179294654266693</v>
      </c>
      <c r="D38" s="9"/>
    </row>
    <row r="39" spans="1:4" x14ac:dyDescent="0.15">
      <c r="A39" s="16">
        <v>1.0000000000000001E-30</v>
      </c>
      <c r="B39" s="1">
        <f>_xll.WEi(A39)</f>
        <v>-68.500337124919838</v>
      </c>
      <c r="C39" s="2">
        <f>_xll.WE_1(A39)</f>
        <v>68.500337124919838</v>
      </c>
      <c r="D39" s="7">
        <f>_xll.WLi(A39 )</f>
        <v>-1.4272732536800953E-32</v>
      </c>
    </row>
    <row r="40" spans="1:4" x14ac:dyDescent="0.15">
      <c r="A40" s="12">
        <v>0.01</v>
      </c>
      <c r="B40" s="3">
        <f>_xll.WEi(A40)</f>
        <v>-4.0179294654266693</v>
      </c>
      <c r="C40" s="4">
        <f>_xll.WE_1(A40)</f>
        <v>4.0379295765381134</v>
      </c>
      <c r="D40" s="8">
        <f>_xll.WLi(A40 )</f>
        <v>-1.8297434996255165E-3</v>
      </c>
    </row>
    <row r="41" spans="1:4" x14ac:dyDescent="0.15">
      <c r="A41" s="12">
        <f>A40+0.01</f>
        <v>0.02</v>
      </c>
      <c r="B41" s="3">
        <f>_xll.WEi(A41)</f>
        <v>-3.3147068944101536</v>
      </c>
      <c r="C41" s="4">
        <f>_xll.WE_1(A41)</f>
        <v>3.3547077833097094</v>
      </c>
      <c r="D41" s="8">
        <f>_xll.WLi(A41 )</f>
        <v>-4.2052119298480514E-3</v>
      </c>
    </row>
    <row r="42" spans="1:4" x14ac:dyDescent="0.15">
      <c r="A42" s="12">
        <f t="shared" ref="A42:A47" si="5">A41+0.01</f>
        <v>0.03</v>
      </c>
      <c r="B42" s="3">
        <f>_xll.WEi(A42)</f>
        <v>-2.8991157239402789</v>
      </c>
      <c r="C42" s="4">
        <f>_xll.WE_1(A42)</f>
        <v>2.9591187240212804</v>
      </c>
      <c r="D42" s="8">
        <f>_xll.WLi(A42 )</f>
        <v>-6.913797303966053E-3</v>
      </c>
    </row>
    <row r="43" spans="1:4" x14ac:dyDescent="0.15">
      <c r="A43" s="13">
        <f t="shared" si="5"/>
        <v>0.04</v>
      </c>
      <c r="B43" s="5">
        <f>_xll.WEi(A43)</f>
        <v>-2.6012565775728262</v>
      </c>
      <c r="C43" s="6">
        <f>_xll.WE_1(A43)</f>
        <v>2.6812636890252799</v>
      </c>
      <c r="D43" s="9">
        <f>_xll.WLi(A43 )</f>
        <v>-9.8955013100430252E-3</v>
      </c>
    </row>
    <row r="44" spans="1:4" x14ac:dyDescent="0.15">
      <c r="A44" s="16">
        <f t="shared" si="5"/>
        <v>0.05</v>
      </c>
      <c r="B44" s="1">
        <f>_xll.WEi(A44)</f>
        <v>-2.3678845985793746</v>
      </c>
      <c r="C44" s="2">
        <f>_xll.WE_1(A44)</f>
        <v>2.4678984885099742</v>
      </c>
      <c r="D44" s="7">
        <f>_xll.WLi(A44 )</f>
        <v>-1.3119408874020093E-2</v>
      </c>
    </row>
    <row r="45" spans="1:4" x14ac:dyDescent="0.15">
      <c r="A45" s="12">
        <f t="shared" si="5"/>
        <v>6.0000000000000005E-2</v>
      </c>
      <c r="B45" s="3">
        <f>_xll.WEi(A45)</f>
        <v>-2.1752829155516236</v>
      </c>
      <c r="C45" s="4">
        <f>_xll.WE_1(A45)</f>
        <v>2.2953069181437824</v>
      </c>
      <c r="D45" s="8">
        <f>_xll.WLi(A45 )</f>
        <v>-1.6566673445876808E-2</v>
      </c>
    </row>
    <row r="46" spans="1:4" x14ac:dyDescent="0.15">
      <c r="A46" s="12">
        <f t="shared" si="5"/>
        <v>7.0000000000000007E-2</v>
      </c>
      <c r="B46" s="3">
        <f>_xll.WEi(A46)</f>
        <v>-2.0108000635428875</v>
      </c>
      <c r="C46" s="4">
        <f>_xll.WE_1(A46)</f>
        <v>2.1508381802567986</v>
      </c>
      <c r="D46" s="8">
        <f>_xll.WLi(A46 )</f>
        <v>-2.0224808842481901E-2</v>
      </c>
    </row>
    <row r="47" spans="1:4" x14ac:dyDescent="0.15">
      <c r="A47" s="12">
        <f t="shared" si="5"/>
        <v>0.08</v>
      </c>
      <c r="B47" s="3">
        <f>_xll.WEi(A47)</f>
        <v>-1.8668841027729968</v>
      </c>
      <c r="C47" s="4">
        <f>_xll.WE_1(A47)</f>
        <v>2.0269410025857417</v>
      </c>
      <c r="D47" s="8">
        <f>_xll.WLi(A47 )</f>
        <v>-2.4085162522188133E-2</v>
      </c>
    </row>
    <row r="48" spans="1:4" x14ac:dyDescent="0.15">
      <c r="A48" s="13">
        <f>A47+0.02</f>
        <v>0.1</v>
      </c>
      <c r="B48" s="5">
        <f>_xll.WEi(A48)</f>
        <v>-1.6228128139692766</v>
      </c>
      <c r="C48" s="6">
        <f>_xll.WE_1(A48)</f>
        <v>1.8229239584193906</v>
      </c>
      <c r="D48" s="9">
        <f>_xll.WLi(A48 )</f>
        <v>-3.238978959329103E-2</v>
      </c>
    </row>
    <row r="49" spans="1:4" x14ac:dyDescent="0.15">
      <c r="A49" s="11">
        <f>A48+0.1</f>
        <v>0.2</v>
      </c>
      <c r="B49" s="1">
        <f>_xll.WEi(A49)</f>
        <v>-0.82176058790240014</v>
      </c>
      <c r="C49" s="2">
        <f>_xll.WE_1(A49)</f>
        <v>1.2226505441838929</v>
      </c>
      <c r="D49" s="7">
        <f>_xll.WLi(A49 )</f>
        <v>-8.5126486728794068E-2</v>
      </c>
    </row>
    <row r="50" spans="1:4" x14ac:dyDescent="0.15">
      <c r="A50" s="12">
        <f t="shared" ref="A50:A53" si="6">A49+0.1</f>
        <v>0.30000000000000004</v>
      </c>
      <c r="B50" s="3">
        <f>_xll.WEi(A50)</f>
        <v>-0.30266853926582571</v>
      </c>
      <c r="C50" s="4">
        <f>_xll.WE_1(A50)</f>
        <v>0.90567665167584666</v>
      </c>
      <c r="D50" s="8">
        <f>_xll.WLi(A50 )</f>
        <v>-0.15741490289468951</v>
      </c>
    </row>
    <row r="51" spans="1:4" x14ac:dyDescent="0.15">
      <c r="A51" s="12">
        <f t="shared" si="6"/>
        <v>0.4</v>
      </c>
      <c r="B51" s="3">
        <f>_xll.WEi(A51)</f>
        <v>0.10476521861932489</v>
      </c>
      <c r="C51" s="4">
        <f>_xll.WE_1(A51)</f>
        <v>0.70238011886566243</v>
      </c>
      <c r="D51" s="8">
        <f>_xll.WLi(A51 )</f>
        <v>-0.25294941921262143</v>
      </c>
    </row>
    <row r="52" spans="1:4" x14ac:dyDescent="0.15">
      <c r="A52" s="12">
        <f t="shared" si="6"/>
        <v>0.5</v>
      </c>
      <c r="B52" s="3">
        <f>_xll.WEi(A52)</f>
        <v>0.45421990486317354</v>
      </c>
      <c r="C52" s="4">
        <f>_xll.WE_1(A52)</f>
        <v>0.55977359477616095</v>
      </c>
      <c r="D52" s="8">
        <f>_xll.WLi(A52 )</f>
        <v>-0.37867104306108795</v>
      </c>
    </row>
    <row r="53" spans="1:4" x14ac:dyDescent="0.15">
      <c r="A53" s="13">
        <f t="shared" si="6"/>
        <v>0.6</v>
      </c>
      <c r="B53" s="5">
        <f>_xll.WEi(A53)</f>
        <v>0.76988128993735938</v>
      </c>
      <c r="C53" s="6">
        <f>_xll.WE_1(A53)</f>
        <v>0.45437950318940201</v>
      </c>
      <c r="D53" s="9">
        <f>_xll.WLi(A53 )</f>
        <v>-0.54685141421041705</v>
      </c>
    </row>
    <row r="54" spans="1:4" x14ac:dyDescent="0.15">
      <c r="A54" s="24">
        <f>A53+0.05</f>
        <v>0.65</v>
      </c>
      <c r="B54" s="1">
        <f>_xll.WEi(A54)</f>
        <v>0.91938646824544334</v>
      </c>
      <c r="C54" s="2">
        <f>_xll.WE_1(A54)</f>
        <v>0.4115169759494795</v>
      </c>
      <c r="D54" s="7">
        <f>_xll.WLi(A54 )</f>
        <v>-0.65343058270148813</v>
      </c>
    </row>
    <row r="55" spans="1:4" x14ac:dyDescent="0.15">
      <c r="A55" s="25">
        <f t="shared" ref="A55:A58" si="7">A54+0.05</f>
        <v>0.70000000000000007</v>
      </c>
      <c r="B55" s="3">
        <f>_xll.WEi(A55)</f>
        <v>1.0649071946242907</v>
      </c>
      <c r="C55" s="4">
        <f>_xll.WE_1(A55)</f>
        <v>0.37376884323350917</v>
      </c>
      <c r="D55" s="8">
        <f>_xll.WLi(A55 )</f>
        <v>-0.78094687754556102</v>
      </c>
    </row>
    <row r="56" spans="1:4" x14ac:dyDescent="0.15">
      <c r="A56" s="12">
        <f t="shared" si="7"/>
        <v>0.75000000000000011</v>
      </c>
      <c r="B56" s="3">
        <f>_xll.WEi(A56)</f>
        <v>1.2073328160012222</v>
      </c>
      <c r="C56" s="4">
        <f>_xll.WE_1(A56)</f>
        <v>0.34034081291122986</v>
      </c>
      <c r="D56" s="8">
        <f>_xll.WLi(A56 )</f>
        <v>-0.93693001101264584</v>
      </c>
    </row>
    <row r="57" spans="1:4" x14ac:dyDescent="0.15">
      <c r="A57" s="12">
        <f t="shared" si="7"/>
        <v>0.80000000000000016</v>
      </c>
      <c r="B57" s="3">
        <f>_xll.WEi(A57)</f>
        <v>1.3473965482123265</v>
      </c>
      <c r="C57" s="4">
        <f>_xll.WE_1(A57)</f>
        <v>0.31059657854554301</v>
      </c>
      <c r="D57" s="8">
        <f>_xll.WLi(A57 )</f>
        <v>-1.1340119573823277</v>
      </c>
    </row>
    <row r="58" spans="1:4" x14ac:dyDescent="0.15">
      <c r="A58" s="13">
        <f t="shared" si="7"/>
        <v>0.8500000000000002</v>
      </c>
      <c r="B58" s="5">
        <f>_xll.WEi(A58)</f>
        <v>1.4857141762252544</v>
      </c>
      <c r="C58" s="6">
        <f>_xll.WE_1(A58)</f>
        <v>0.28401926850246129</v>
      </c>
      <c r="D58" s="9">
        <f>_xll.WLi(A58 )</f>
        <v>-1.3958923497953828</v>
      </c>
    </row>
    <row r="59" spans="1:4" x14ac:dyDescent="0.15">
      <c r="A59" s="11">
        <f>A58+0.0025</f>
        <v>0.85250000000000015</v>
      </c>
      <c r="B59" s="1">
        <f>_xll.WEi(A59)</f>
        <v>1.4925939826851831</v>
      </c>
      <c r="C59" s="2">
        <f>_xll.WE_1(A59)</f>
        <v>0.2827655778233395</v>
      </c>
      <c r="D59" s="7">
        <f>_xll.WLi(A59 )</f>
        <v>-1.4114159305703333</v>
      </c>
    </row>
    <row r="60" spans="1:4" x14ac:dyDescent="0.15">
      <c r="A60" s="12">
        <f t="shared" ref="A60:A62" si="8">A59+0.0025</f>
        <v>0.85500000000000009</v>
      </c>
      <c r="B60" s="3">
        <f>_xll.WEi(A60)</f>
        <v>1.4994708138882269</v>
      </c>
      <c r="C60" s="4">
        <f>_xll.WE_1(A60)</f>
        <v>0.28151867942687697</v>
      </c>
      <c r="D60" s="8">
        <f>_xll.WLi(A60 )</f>
        <v>-1.4272274365600559</v>
      </c>
    </row>
    <row r="61" spans="1:4" x14ac:dyDescent="0.15">
      <c r="A61" s="12">
        <f t="shared" si="8"/>
        <v>0.85750000000000004</v>
      </c>
      <c r="B61" s="3">
        <f>_xll.WEi(A61)</f>
        <v>1.5063447300629746</v>
      </c>
      <c r="C61" s="4">
        <f>_xll.WE_1(A61)</f>
        <v>0.28027852587964819</v>
      </c>
      <c r="D61" s="8">
        <f>_xll.WLi(A61 )</f>
        <v>-1.4433368603182177</v>
      </c>
    </row>
    <row r="62" spans="1:4" x14ac:dyDescent="0.15">
      <c r="A62" s="12">
        <f t="shared" si="8"/>
        <v>0.86</v>
      </c>
      <c r="B62" s="3">
        <f>_xll.WEi(A62)</f>
        <v>1.5132157910189585</v>
      </c>
      <c r="C62" s="4">
        <f>_xll.WE_1(A62)</f>
        <v>0.27904507018183961</v>
      </c>
      <c r="D62" s="8">
        <f>_xll.WLi(A62 )</f>
        <v>-1.4597547251334388</v>
      </c>
    </row>
    <row r="63" spans="1:4" x14ac:dyDescent="0.15">
      <c r="A63" s="13">
        <f>A62+0.01</f>
        <v>0.87</v>
      </c>
      <c r="B63" s="5">
        <f>_xll.WEi(A63)</f>
        <v>1.5406726644642919</v>
      </c>
      <c r="C63" s="6">
        <f>_xll.WE_1(A63)</f>
        <v>0.2741773007823724</v>
      </c>
      <c r="D63" s="9">
        <f>_xll.WLi(A63 )</f>
        <v>-1.5287418802519219</v>
      </c>
    </row>
    <row r="64" spans="1:4" x14ac:dyDescent="0.15">
      <c r="A64" s="24">
        <f t="shared" ref="A64:A83" si="9">A63+0.01</f>
        <v>0.88</v>
      </c>
      <c r="B64" s="1">
        <f>_xll.WEi(A64)</f>
        <v>1.568088533644542</v>
      </c>
      <c r="C64" s="2">
        <f>_xll.WE_1(A64)</f>
        <v>0.26941304633432017</v>
      </c>
      <c r="D64" s="7">
        <f>_xll.WLi(A64 )</f>
        <v>-1.6036733403489716</v>
      </c>
    </row>
    <row r="65" spans="1:4" x14ac:dyDescent="0.15">
      <c r="A65" s="25">
        <f t="shared" si="9"/>
        <v>0.89</v>
      </c>
      <c r="B65" s="3">
        <f>_xll.WEi(A65)</f>
        <v>1.5954670359288246</v>
      </c>
      <c r="C65" s="4">
        <f>_xll.WE_1(A65)</f>
        <v>0.26474949638510159</v>
      </c>
      <c r="D65" s="8">
        <f>_xll.WLi(A65 )</f>
        <v>-1.6855829319163032</v>
      </c>
    </row>
    <row r="66" spans="1:4" x14ac:dyDescent="0.15">
      <c r="A66" s="12">
        <f t="shared" si="9"/>
        <v>0.9</v>
      </c>
      <c r="B66" s="3">
        <f>_xll.WEi(A66)</f>
        <v>1.6228117136968676</v>
      </c>
      <c r="C66" s="4">
        <f>_xll.WE_1(A66)</f>
        <v>0.26018393932599959</v>
      </c>
      <c r="D66" s="8">
        <f>_xll.WLi(A66 )</f>
        <v>-1.7758006834235252</v>
      </c>
    </row>
    <row r="67" spans="1:4" x14ac:dyDescent="0.15">
      <c r="A67" s="12">
        <f t="shared" si="9"/>
        <v>0.91</v>
      </c>
      <c r="B67" s="3">
        <f>_xll.WEi(A67)</f>
        <v>1.6501260188054072</v>
      </c>
      <c r="C67" s="4">
        <f>_xll.WE_1(A67)</f>
        <v>0.25571375797753931</v>
      </c>
      <c r="D67" s="8">
        <f>_xll.WLi(A67 )</f>
        <v>-1.8760780250844065</v>
      </c>
    </row>
    <row r="68" spans="1:4" x14ac:dyDescent="0.15">
      <c r="A68" s="13">
        <f t="shared" si="9"/>
        <v>0.92</v>
      </c>
      <c r="B68" s="5">
        <f>_xll.WEi(A68)</f>
        <v>1.6774133168131622</v>
      </c>
      <c r="C68" s="6">
        <f>_xll.WE_1(A68)</f>
        <v>0.25133642541656154</v>
      </c>
      <c r="D68" s="9">
        <f>_xll.WLi(A68 )</f>
        <v>-1.9887870403542964</v>
      </c>
    </row>
    <row r="69" spans="1:4" x14ac:dyDescent="0.15">
      <c r="A69" s="11">
        <f t="shared" si="9"/>
        <v>0.93</v>
      </c>
      <c r="B69" s="1">
        <f>_xll.WEi(A69)</f>
        <v>1.7046768909800787</v>
      </c>
      <c r="C69" s="2">
        <f>_xll.WE_1(A69)</f>
        <v>0.24704950102931617</v>
      </c>
      <c r="D69" s="7">
        <f>_xll.WLi(A69 )</f>
        <v>-2.1172534675826098</v>
      </c>
    </row>
    <row r="70" spans="1:4" x14ac:dyDescent="0.15">
      <c r="A70" s="12">
        <f t="shared" si="9"/>
        <v>0.94000000000000006</v>
      </c>
      <c r="B70" s="3">
        <f>_xll.WEi(A70)</f>
        <v>1.7319199460553558</v>
      </c>
      <c r="C70" s="4">
        <f>_xll.WE_1(A70)</f>
        <v>0.24285062677606076</v>
      </c>
      <c r="D70" s="8">
        <f>_xll.WLi(A70 )</f>
        <v>-2.266348140390213</v>
      </c>
    </row>
    <row r="71" spans="1:4" x14ac:dyDescent="0.15">
      <c r="A71" s="12">
        <f t="shared" si="9"/>
        <v>0.95000000000000007</v>
      </c>
      <c r="B71" s="3">
        <f>_xll.WEi(A71)</f>
        <v>1.7591456118676905</v>
      </c>
      <c r="C71" s="4">
        <f>_xll.WE_1(A71)</f>
        <v>0.23873752365373463</v>
      </c>
      <c r="D71" s="8">
        <f>_xll.WLi(A71 )</f>
        <v>-2.4436225538732268</v>
      </c>
    </row>
    <row r="72" spans="1:4" x14ac:dyDescent="0.15">
      <c r="A72" s="12">
        <f t="shared" si="9"/>
        <v>0.96000000000000008</v>
      </c>
      <c r="B72" s="3">
        <f>_xll.WEi(A72)</f>
        <v>1.7863569467301947</v>
      </c>
      <c r="C72" s="4">
        <f>_xll.WE_1(A72)</f>
        <v>0.23470798834425494</v>
      </c>
      <c r="D72" s="8">
        <f>_xll.WLi(A72 )</f>
        <v>-2.6617277328051299</v>
      </c>
    </row>
    <row r="73" spans="1:4" x14ac:dyDescent="0.15">
      <c r="A73" s="13">
        <f t="shared" si="9"/>
        <v>0.97000000000000008</v>
      </c>
      <c r="B73" s="5">
        <f>_xll.WEi(A73)</f>
        <v>1.8135569406715359</v>
      </c>
      <c r="C73" s="6">
        <f>_xll.WE_1(A73)</f>
        <v>0.23075989003689162</v>
      </c>
      <c r="D73" s="9">
        <f>_xll.WLi(A73 )</f>
        <v>-2.9443801128550966</v>
      </c>
    </row>
    <row r="74" spans="1:4" x14ac:dyDescent="0.15">
      <c r="A74" s="11">
        <f t="shared" si="9"/>
        <v>0.98000000000000009</v>
      </c>
      <c r="B74" s="1">
        <f>_xll.WEi(A74)</f>
        <v>1.8407485185040218</v>
      </c>
      <c r="C74" s="2">
        <f>_xll.WE_1(A74)</f>
        <v>0.22689116741400334</v>
      </c>
      <c r="D74" s="7">
        <f>_xll.WLi(A74 )</f>
        <v>-3.3448241193721056</v>
      </c>
    </row>
    <row r="75" spans="1:4" x14ac:dyDescent="0.15">
      <c r="A75" s="12">
        <f t="shared" si="9"/>
        <v>0.9900000000000001</v>
      </c>
      <c r="B75" s="3">
        <f>_xll.WEi(A75)</f>
        <v>1.8679345427385858</v>
      </c>
      <c r="C75" s="4">
        <f>_xll.WE_1(A75)</f>
        <v>0.22309982579017709</v>
      </c>
      <c r="D75" s="8">
        <f>_xll.WLi(A75 )</f>
        <v>-4.0329587017084734</v>
      </c>
    </row>
    <row r="76" spans="1:4" x14ac:dyDescent="0.15">
      <c r="A76" s="12">
        <f t="shared" si="9"/>
        <v>1</v>
      </c>
      <c r="B76" s="3">
        <f>_xll.WEi(A76)</f>
        <v>1.8951178163559366</v>
      </c>
      <c r="C76" s="4">
        <f>_xll.WE_1(A76)</f>
        <v>0.21938393439552026</v>
      </c>
      <c r="D76" s="8"/>
    </row>
    <row r="77" spans="1:4" x14ac:dyDescent="0.15">
      <c r="A77" s="12">
        <f t="shared" si="9"/>
        <v>1.01</v>
      </c>
      <c r="B77" s="3">
        <f>_xll.WEi(A77)</f>
        <v>1.922301085442486</v>
      </c>
      <c r="C77" s="4">
        <f>_xll.WE_1(A77)</f>
        <v>0.21574162379448997</v>
      </c>
      <c r="D77" s="8">
        <f>_xll.WLi(A77 )</f>
        <v>-4.022958673929935</v>
      </c>
    </row>
    <row r="78" spans="1:4" x14ac:dyDescent="0.15">
      <c r="A78" s="13">
        <f t="shared" si="9"/>
        <v>1.02</v>
      </c>
      <c r="B78" s="5">
        <f>_xll.WEi(A78)</f>
        <v>1.9494870416990673</v>
      </c>
      <c r="C78" s="6">
        <f>_xll.WE_1(A78)</f>
        <v>0.21217108343224886</v>
      </c>
      <c r="D78" s="9">
        <f>_xll.WLi(A78 )</f>
        <v>-3.3248238971258735</v>
      </c>
    </row>
    <row r="79" spans="1:4" x14ac:dyDescent="0.15">
      <c r="A79" s="11">
        <f t="shared" si="9"/>
        <v>1.03</v>
      </c>
      <c r="B79" s="1">
        <f>_xll.WEi(A79)</f>
        <v>1.9766783248299276</v>
      </c>
      <c r="C79" s="2">
        <f>_xll.WE_1(A79)</f>
        <v>0.20867055930107373</v>
      </c>
      <c r="D79" s="7">
        <f>_xll.WLi(A79 )</f>
        <v>-2.9143793626727716</v>
      </c>
    </row>
    <row r="80" spans="1:4" x14ac:dyDescent="0.15">
      <c r="A80" s="12">
        <f t="shared" si="9"/>
        <v>1.04</v>
      </c>
      <c r="B80" s="3">
        <f>_xll.WEi(A80)</f>
        <v>2.0038775248189595</v>
      </c>
      <c r="C80" s="4">
        <f>_xll.WE_1(A80)</f>
        <v>0.20523835171985602</v>
      </c>
      <c r="D80" s="8">
        <f>_xll.WLi(A80 )</f>
        <v>-2.621725954258816</v>
      </c>
    </row>
    <row r="81" spans="1:4" x14ac:dyDescent="0.15">
      <c r="A81" s="12">
        <f t="shared" si="9"/>
        <v>1.05</v>
      </c>
      <c r="B81" s="3">
        <f>_xll.WEi(A81)</f>
        <v>2.0310871840996643</v>
      </c>
      <c r="C81" s="4">
        <f>_xll.WE_1(A81)</f>
        <v>0.20187281322019654</v>
      </c>
      <c r="D81" s="8">
        <f>_xll.WLi(A81 )</f>
        <v>-2.3936190793047114</v>
      </c>
    </row>
    <row r="82" spans="1:4" x14ac:dyDescent="0.15">
      <c r="A82" s="12">
        <f t="shared" si="9"/>
        <v>1.06</v>
      </c>
      <c r="B82" s="3">
        <f>_xll.WEi(A82)</f>
        <v>2.0583097996249289</v>
      </c>
      <c r="C82" s="4">
        <f>_xll.WE_1(A82)</f>
        <v>0.19857234653302802</v>
      </c>
      <c r="D82" s="8">
        <f>_xll.WLi(A82 )</f>
        <v>-2.2063421345491014</v>
      </c>
    </row>
    <row r="83" spans="1:4" x14ac:dyDescent="0.15">
      <c r="A83" s="13">
        <f t="shared" si="9"/>
        <v>1.07</v>
      </c>
      <c r="B83" s="5">
        <f>_xll.WEi(A83)</f>
        <v>2.0855478248422825</v>
      </c>
      <c r="C83" s="6">
        <f>_xll.WE_1(A83)</f>
        <v>0.19533540267009866</v>
      </c>
      <c r="D83" s="9">
        <f>_xll.WLi(A83 )</f>
        <v>-2.0472439271727625</v>
      </c>
    </row>
    <row r="84" spans="1:4" x14ac:dyDescent="0.15">
      <c r="A84" s="11">
        <f>A83+0.01</f>
        <v>1.08</v>
      </c>
      <c r="B84" s="1">
        <f>_xll.WEi(A84)</f>
        <v>2.1128036715799325</v>
      </c>
      <c r="C84" s="2">
        <f>_xll.WE_1(A84)</f>
        <v>0.19216047909501835</v>
      </c>
      <c r="D84" s="7">
        <f>_xll.WLi(A84 )</f>
        <v>-1.9087727934877248</v>
      </c>
    </row>
    <row r="85" spans="1:4" x14ac:dyDescent="0.15">
      <c r="A85" s="12">
        <f t="shared" ref="A85:A88" si="10">A84+0.01</f>
        <v>1.0900000000000001</v>
      </c>
      <c r="B85" s="3">
        <f>_xll.WEi(A85)</f>
        <v>2.1400797118485428</v>
      </c>
      <c r="C85" s="4">
        <f>_xll.WE_1(A85)</f>
        <v>0.18904611797891216</v>
      </c>
      <c r="D85" s="8">
        <f>_xll.WLi(A85 )</f>
        <v>-1.7860577306416299</v>
      </c>
    </row>
    <row r="86" spans="1:4" x14ac:dyDescent="0.15">
      <c r="A86" s="12">
        <f t="shared" si="10"/>
        <v>1.1000000000000001</v>
      </c>
      <c r="B86" s="3">
        <f>_xll.WEi(A86)</f>
        <v>2.1673782795634029</v>
      </c>
      <c r="C86" s="4">
        <f>_xll.WE_1(A86)</f>
        <v>0.18599090453604017</v>
      </c>
      <c r="D86" s="8">
        <f>_xll.WLi(A86 )</f>
        <v>-1.6757728303191988</v>
      </c>
    </row>
    <row r="87" spans="1:4" x14ac:dyDescent="0.15">
      <c r="A87" s="12">
        <f t="shared" si="10"/>
        <v>1.1100000000000001</v>
      </c>
      <c r="B87" s="3">
        <f>_xll.WEi(A87)</f>
        <v>2.1947016721913277</v>
      </c>
      <c r="C87" s="4">
        <f>_xll.WE_1(A87)</f>
        <v>0.18299346543503944</v>
      </c>
      <c r="D87" s="8">
        <f>_xll.WLi(A87 )</f>
        <v>-1.5755458382687535</v>
      </c>
    </row>
    <row r="88" spans="1:4" x14ac:dyDescent="0.15">
      <c r="A88" s="13">
        <f t="shared" si="10"/>
        <v>1.1200000000000001</v>
      </c>
      <c r="B88" s="5">
        <f>_xll.WEi(A88)</f>
        <v>2.2220521523263712</v>
      </c>
      <c r="C88" s="6">
        <f>_xll.WE_1(A88)</f>
        <v>0.18005246728171567</v>
      </c>
      <c r="D88" s="9">
        <f>_xll.WLi(A88 )</f>
        <v>-1.4836251525520849</v>
      </c>
    </row>
    <row r="89" spans="1:4" x14ac:dyDescent="0.15">
      <c r="A89" s="11">
        <f>A88+0.28</f>
        <v>1.4000000000000001</v>
      </c>
      <c r="B89" s="1">
        <f>_xll.WEi(A89)</f>
        <v>3.0072074641506461</v>
      </c>
      <c r="C89" s="2">
        <f>_xll.WE_1(A89)</f>
        <v>0.11621931257135784</v>
      </c>
      <c r="D89" s="7">
        <f>_xll.WLi(A89 )</f>
        <v>-0.14499100479030624</v>
      </c>
    </row>
    <row r="90" spans="1:4" x14ac:dyDescent="0.15">
      <c r="A90" s="12">
        <f>A89+0.3</f>
        <v>1.7000000000000002</v>
      </c>
      <c r="B90" s="3">
        <f>_xll.WEi(A90)</f>
        <v>3.9209632013549047</v>
      </c>
      <c r="C90" s="4">
        <f>_xll.WE_1(A90)</f>
        <v>7.4654644401253023E-2</v>
      </c>
      <c r="D90" s="8">
        <f>_xll.WLi(A90 )</f>
        <v>0.55374376411047244</v>
      </c>
    </row>
    <row r="91" spans="1:4" x14ac:dyDescent="0.15">
      <c r="A91" s="12">
        <f>A90+0.3</f>
        <v>2</v>
      </c>
      <c r="B91" s="3">
        <f>_xll.WEi(A91)</f>
        <v>4.9542343560018898</v>
      </c>
      <c r="C91" s="4">
        <f>_xll.WE_1(A91)</f>
        <v>4.8900510708061125E-2</v>
      </c>
      <c r="D91" s="8">
        <f>_xll.WLi(A91 )</f>
        <v>1.0451637801174927</v>
      </c>
    </row>
    <row r="92" spans="1:4" x14ac:dyDescent="0.15">
      <c r="A92" s="12">
        <f>A91+0.5</f>
        <v>2.5</v>
      </c>
      <c r="B92" s="3">
        <f>_xll.WEi(A92)</f>
        <v>7.0737658945786013</v>
      </c>
      <c r="C92" s="4">
        <f>_xll.WE_1(A92)</f>
        <v>2.491491787026974E-2</v>
      </c>
      <c r="D92" s="8">
        <f>_xll.WLi(A92 )</f>
        <v>1.667294667506324</v>
      </c>
    </row>
    <row r="93" spans="1:4" x14ac:dyDescent="0.15">
      <c r="A93" s="13">
        <f>A92+0.5</f>
        <v>3</v>
      </c>
      <c r="B93" s="5">
        <f>_xll.WEi(A93)</f>
        <v>9.933832570625416</v>
      </c>
      <c r="C93" s="6">
        <f>_xll.WE_1(A93)</f>
        <v>1.3048381094197035E-2</v>
      </c>
      <c r="D93" s="9">
        <f>_xll.WLi(A93 )</f>
        <v>2.1635885946671922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40F75-966C-41DD-9E1F-9833855D02D8}">
  <sheetPr codeName="Sheet8"/>
  <dimension ref="A1:B244"/>
  <sheetViews>
    <sheetView workbookViewId="0"/>
  </sheetViews>
  <sheetFormatPr defaultColWidth="8.875" defaultRowHeight="13.5" x14ac:dyDescent="0.15"/>
  <cols>
    <col min="1" max="1" width="9.5" bestFit="1" customWidth="1"/>
    <col min="2" max="2" width="9" customWidth="1"/>
  </cols>
  <sheetData>
    <row r="1" spans="1:2" x14ac:dyDescent="0.15">
      <c r="A1" s="10" t="s">
        <v>15</v>
      </c>
    </row>
    <row r="3" spans="1:2" x14ac:dyDescent="0.15">
      <c r="A3" s="14" t="s">
        <v>0</v>
      </c>
      <c r="B3" s="14" t="s">
        <v>7</v>
      </c>
    </row>
    <row r="4" spans="1:2" x14ac:dyDescent="0.15">
      <c r="A4" s="11">
        <v>-3</v>
      </c>
      <c r="B4" s="7"/>
    </row>
    <row r="5" spans="1:2" x14ac:dyDescent="0.15">
      <c r="A5" s="12">
        <f>A4+0.025</f>
        <v>-2.9750000000000001</v>
      </c>
      <c r="B5" s="8" cm="1">
        <f t="array" ref="B5">_xll.WDigamma(A5)</f>
        <v>-38.66872248950294</v>
      </c>
    </row>
    <row r="6" spans="1:2" x14ac:dyDescent="0.15">
      <c r="A6" s="12">
        <f t="shared" ref="A6:A69" si="0">A5+0.025</f>
        <v>-2.95</v>
      </c>
      <c r="B6" s="8" cm="1">
        <f t="array" ref="B6">_xll.WDigamma(A6)</f>
        <v>-18.593409848684605</v>
      </c>
    </row>
    <row r="7" spans="1:2" x14ac:dyDescent="0.15">
      <c r="A7" s="12">
        <f t="shared" si="0"/>
        <v>-2.9250000000000003</v>
      </c>
      <c r="B7" s="8" cm="1">
        <f t="array" ref="B7">_xll.WDigamma(A7)</f>
        <v>-11.851072527579799</v>
      </c>
    </row>
    <row r="8" spans="1:2" x14ac:dyDescent="0.15">
      <c r="A8" s="13">
        <f t="shared" si="0"/>
        <v>-2.9000000000000004</v>
      </c>
      <c r="B8" s="9" cm="1">
        <f t="array" ref="B8">_xll.WDigamma(A8)</f>
        <v>-8.4415004536194207</v>
      </c>
    </row>
    <row r="9" spans="1:2" x14ac:dyDescent="0.15">
      <c r="A9" s="11">
        <f t="shared" si="0"/>
        <v>-2.8750000000000004</v>
      </c>
      <c r="B9" s="7" cm="1">
        <f t="array" ref="B9">_xll.WDigamma(A9)</f>
        <v>-6.3644761001488863</v>
      </c>
    </row>
    <row r="10" spans="1:2" x14ac:dyDescent="0.15">
      <c r="A10" s="12">
        <f t="shared" si="0"/>
        <v>-2.8500000000000005</v>
      </c>
      <c r="B10" s="8" cm="1">
        <f t="array" ref="B10">_xll.WDigamma(A10)</f>
        <v>-4.9531050228846798</v>
      </c>
    </row>
    <row r="11" spans="1:2" x14ac:dyDescent="0.15">
      <c r="A11" s="12">
        <f t="shared" si="0"/>
        <v>-2.8250000000000006</v>
      </c>
      <c r="B11" s="8" cm="1">
        <f t="array" ref="B11">_xll.WDigamma(A11)</f>
        <v>-3.9214318289791259</v>
      </c>
    </row>
    <row r="12" spans="1:2" x14ac:dyDescent="0.15">
      <c r="A12" s="12">
        <f t="shared" si="0"/>
        <v>-2.8000000000000007</v>
      </c>
      <c r="B12" s="8" cm="1">
        <f t="array" ref="B12">_xll.WDigamma(A12)</f>
        <v>-3.1263414838937957</v>
      </c>
    </row>
    <row r="13" spans="1:2" x14ac:dyDescent="0.15">
      <c r="A13" s="13">
        <f t="shared" si="0"/>
        <v>-2.7750000000000008</v>
      </c>
      <c r="B13" s="9" cm="1">
        <f t="array" ref="B13">_xll.WDigamma(A13)</f>
        <v>-2.4881902869022343</v>
      </c>
    </row>
    <row r="14" spans="1:2" x14ac:dyDescent="0.15">
      <c r="A14" s="11">
        <f t="shared" si="0"/>
        <v>-2.7500000000000009</v>
      </c>
      <c r="B14" s="7" cm="1">
        <f t="array" ref="B14">_xll.WDigamma(A14)</f>
        <v>-1.9590552649780146</v>
      </c>
    </row>
    <row r="15" spans="1:2" x14ac:dyDescent="0.15">
      <c r="A15" s="12">
        <f t="shared" si="0"/>
        <v>-2.725000000000001</v>
      </c>
      <c r="B15" s="8" cm="1">
        <f t="array" ref="B15">_xll.WDigamma(A15)</f>
        <v>-1.5082987813449844</v>
      </c>
    </row>
    <row r="16" spans="1:2" x14ac:dyDescent="0.15">
      <c r="A16" s="12">
        <f t="shared" si="0"/>
        <v>-2.7000000000000011</v>
      </c>
      <c r="B16" s="8" cm="1">
        <f t="array" ref="B16">_xll.WDigamma(A16)</f>
        <v>-1.1153471291407024</v>
      </c>
    </row>
    <row r="17" spans="1:2" x14ac:dyDescent="0.15">
      <c r="A17" s="12">
        <f t="shared" si="0"/>
        <v>-2.6750000000000012</v>
      </c>
      <c r="B17" s="8" cm="1">
        <f t="array" ref="B17">_xll.WDigamma(A17)</f>
        <v>-0.76579782488596937</v>
      </c>
    </row>
    <row r="18" spans="1:2" x14ac:dyDescent="0.15">
      <c r="A18" s="13">
        <f t="shared" si="0"/>
        <v>-2.6500000000000012</v>
      </c>
      <c r="B18" s="9" cm="1">
        <f t="array" ref="B18">_xll.WDigamma(A18)</f>
        <v>-0.4491902347377788</v>
      </c>
    </row>
    <row r="19" spans="1:2" x14ac:dyDescent="0.15">
      <c r="A19" s="11">
        <f t="shared" si="0"/>
        <v>-2.6250000000000013</v>
      </c>
      <c r="B19" s="7" cm="1">
        <f t="array" ref="B19">_xll.WDigamma(A19)</f>
        <v>-0.1576620528081584</v>
      </c>
    </row>
    <row r="20" spans="1:2" x14ac:dyDescent="0.15">
      <c r="A20" s="12">
        <f t="shared" si="0"/>
        <v>-2.6000000000000014</v>
      </c>
      <c r="B20" s="8" cm="1">
        <f t="array" ref="B20">_xll.WDigamma(A20)</f>
        <v>0.11489750669691998</v>
      </c>
    </row>
    <row r="21" spans="1:2" x14ac:dyDescent="0.15">
      <c r="A21" s="12">
        <f t="shared" si="0"/>
        <v>-2.5750000000000015</v>
      </c>
      <c r="B21" s="8" cm="1">
        <f t="array" ref="B21">_xll.WDigamma(A21)</f>
        <v>0.37340433807319928</v>
      </c>
    </row>
    <row r="22" spans="1:2" x14ac:dyDescent="0.15">
      <c r="A22" s="12">
        <f t="shared" si="0"/>
        <v>-2.5500000000000016</v>
      </c>
      <c r="B22" s="8" cm="1">
        <f t="array" ref="B22">_xll.WDigamma(A22)</f>
        <v>0.6219613264408127</v>
      </c>
    </row>
    <row r="23" spans="1:2" x14ac:dyDescent="0.15">
      <c r="A23" s="13">
        <f t="shared" si="0"/>
        <v>-2.5250000000000017</v>
      </c>
      <c r="B23" s="9" cm="1">
        <f t="array" ref="B23">_xll.WDigamma(A23)</f>
        <v>0.8641332487848753</v>
      </c>
    </row>
    <row r="24" spans="1:2" x14ac:dyDescent="0.15">
      <c r="A24" s="11">
        <f t="shared" si="0"/>
        <v>-2.5000000000000018</v>
      </c>
      <c r="B24" s="7" cm="1">
        <f t="array" ref="B24">_xll.WDigamma(A24)</f>
        <v>1.103156640645226</v>
      </c>
    </row>
    <row r="25" spans="1:2" x14ac:dyDescent="0.15">
      <c r="A25" s="12">
        <f t="shared" si="0"/>
        <v>-2.4750000000000019</v>
      </c>
      <c r="B25" s="8" cm="1">
        <f t="array" ref="B25">_xll.WDigamma(A25)</f>
        <v>1.3421124027597957</v>
      </c>
    </row>
    <row r="26" spans="1:2" x14ac:dyDescent="0.15">
      <c r="A26" s="12">
        <f t="shared" si="0"/>
        <v>-2.450000000000002</v>
      </c>
      <c r="B26" s="8" cm="1">
        <f t="array" ref="B26">_xll.WDigamma(A26)</f>
        <v>1.5840814092999447</v>
      </c>
    </row>
    <row r="27" spans="1:2" x14ac:dyDescent="0.15">
      <c r="A27" s="12">
        <f t="shared" si="0"/>
        <v>-2.425000000000002</v>
      </c>
      <c r="B27" s="8" cm="1">
        <f t="array" ref="B27">_xll.WDigamma(A27)</f>
        <v>1.8323001160720089</v>
      </c>
    </row>
    <row r="28" spans="1:2" x14ac:dyDescent="0.15">
      <c r="A28" s="13">
        <f t="shared" si="0"/>
        <v>-2.4000000000000021</v>
      </c>
      <c r="B28" s="9" cm="1">
        <f t="array" ref="B28">_xll.WDigamma(A28)</f>
        <v>2.0903331670591685</v>
      </c>
    </row>
    <row r="29" spans="1:2" x14ac:dyDescent="0.15">
      <c r="A29" s="11">
        <f t="shared" si="0"/>
        <v>-2.3750000000000022</v>
      </c>
      <c r="B29" s="7" cm="1">
        <f t="array" ref="B29">_xll.WDigamma(A29)</f>
        <v>2.3622832609417501</v>
      </c>
    </row>
    <row r="30" spans="1:2" x14ac:dyDescent="0.15">
      <c r="A30" s="12">
        <f t="shared" si="0"/>
        <v>-2.3500000000000023</v>
      </c>
      <c r="B30" s="8" cm="1">
        <f t="array" ref="B30">_xll.WDigamma(A30)</f>
        <v>2.6530660518999762</v>
      </c>
    </row>
    <row r="31" spans="1:2" x14ac:dyDescent="0.15">
      <c r="A31" s="12">
        <f t="shared" si="0"/>
        <v>-2.3250000000000024</v>
      </c>
      <c r="B31" s="8" cm="1">
        <f t="array" ref="B31">_xll.WDigamma(A31)</f>
        <v>2.968792031629782</v>
      </c>
    </row>
    <row r="32" spans="1:2" x14ac:dyDescent="0.15">
      <c r="A32" s="12">
        <f t="shared" si="0"/>
        <v>-2.3000000000000025</v>
      </c>
      <c r="B32" s="8" cm="1">
        <f t="array" ref="B32">_xll.WDigamma(A32)</f>
        <v>3.3173231575617836</v>
      </c>
    </row>
    <row r="33" spans="1:2" x14ac:dyDescent="0.15">
      <c r="A33" s="13">
        <f t="shared" si="0"/>
        <v>-2.2750000000000026</v>
      </c>
      <c r="B33" s="9" cm="1">
        <f t="array" ref="B33">_xll.WDigamma(A33)</f>
        <v>3.7091196602748799</v>
      </c>
    </row>
    <row r="34" spans="1:2" x14ac:dyDescent="0.15">
      <c r="A34" s="11">
        <f t="shared" si="0"/>
        <v>-2.2500000000000027</v>
      </c>
      <c r="B34" s="7" cm="1">
        <f t="array" ref="B34">_xll.WDigamma(A34)</f>
        <v>4.1585835646579206</v>
      </c>
    </row>
    <row r="35" spans="1:2" x14ac:dyDescent="0.15">
      <c r="A35" s="12">
        <f t="shared" si="0"/>
        <v>-2.2250000000000028</v>
      </c>
      <c r="B35" s="8" cm="1">
        <f t="array" ref="B35">_xll.WDigamma(A35)</f>
        <v>4.6862880630638895</v>
      </c>
    </row>
    <row r="36" spans="1:2" x14ac:dyDescent="0.15">
      <c r="A36" s="12">
        <f t="shared" si="0"/>
        <v>-2.2000000000000028</v>
      </c>
      <c r="B36" s="8" cm="1">
        <f t="array" ref="B36">_xll.WDigamma(A36)</f>
        <v>5.32287022117257</v>
      </c>
    </row>
    <row r="37" spans="1:2" x14ac:dyDescent="0.15">
      <c r="A37" s="12">
        <f t="shared" si="0"/>
        <v>-2.1750000000000029</v>
      </c>
      <c r="B37" s="8" cm="1">
        <f t="array" ref="B37">_xll.WDigamma(A37)</f>
        <v>6.1162523835825651</v>
      </c>
    </row>
    <row r="38" spans="1:2" x14ac:dyDescent="0.15">
      <c r="A38" s="11">
        <f t="shared" si="0"/>
        <v>-2.150000000000003</v>
      </c>
      <c r="B38" s="7" cm="1">
        <f t="array" ref="B38">_xll.WDigamma(A38)</f>
        <v>7.1460775644377792</v>
      </c>
    </row>
    <row r="39" spans="1:2" x14ac:dyDescent="0.15">
      <c r="A39" s="12">
        <f t="shared" si="0"/>
        <v>-2.1250000000000031</v>
      </c>
      <c r="B39" s="8" cm="1">
        <f t="array" ref="B39">_xll.WDigamma(A39)</f>
        <v>8.5554600526351017</v>
      </c>
    </row>
    <row r="40" spans="1:2" x14ac:dyDescent="0.15">
      <c r="A40" s="12">
        <f t="shared" si="0"/>
        <v>-2.1000000000000032</v>
      </c>
      <c r="B40" s="8" cm="1">
        <f t="array" ref="B40">_xll.WDigamma(A40)</f>
        <v>10.630354435334004</v>
      </c>
    </row>
    <row r="41" spans="1:2" x14ac:dyDescent="0.15">
      <c r="A41" s="12">
        <f t="shared" si="0"/>
        <v>-2.0750000000000033</v>
      </c>
      <c r="B41" s="8" cm="1">
        <f t="array" ref="B41">_xll.WDigamma(A41)</f>
        <v>14.037654290009264</v>
      </c>
    </row>
    <row r="42" spans="1:2" x14ac:dyDescent="0.15">
      <c r="A42" s="13">
        <f t="shared" si="0"/>
        <v>-2.0500000000000034</v>
      </c>
      <c r="B42" s="9" cm="1">
        <f t="array" ref="B42">_xll.WDigamma(A42)</f>
        <v>20.77757621422305</v>
      </c>
    </row>
    <row r="43" spans="1:2" x14ac:dyDescent="0.15">
      <c r="A43" s="11">
        <f t="shared" si="0"/>
        <v>-2.0250000000000035</v>
      </c>
      <c r="B43" s="7" cm="1">
        <f t="array" ref="B43">_xll.WDigamma(A43)</f>
        <v>40.850329287910739</v>
      </c>
    </row>
    <row r="44" spans="1:2" x14ac:dyDescent="0.15">
      <c r="A44" s="12">
        <v>-2</v>
      </c>
      <c r="B44" s="8"/>
    </row>
    <row r="45" spans="1:2" x14ac:dyDescent="0.15">
      <c r="A45" s="12">
        <f t="shared" si="0"/>
        <v>-1.9750000000000001</v>
      </c>
      <c r="B45" s="8" cm="1">
        <f t="array" ref="B45">_xll.WDigamma(A45)</f>
        <v>-39.004856943284452</v>
      </c>
    </row>
    <row r="46" spans="1:2" x14ac:dyDescent="0.15">
      <c r="A46" s="12">
        <f t="shared" si="0"/>
        <v>-1.9500000000000002</v>
      </c>
      <c r="B46" s="8" cm="1">
        <f t="array" ref="B46">_xll.WDigamma(A46)</f>
        <v>-18.932392899532058</v>
      </c>
    </row>
    <row r="47" spans="1:2" x14ac:dyDescent="0.15">
      <c r="A47" s="13">
        <f t="shared" si="0"/>
        <v>-1.9250000000000003</v>
      </c>
      <c r="B47" s="9" cm="1">
        <f t="array" ref="B47">_xll.WDigamma(A47)</f>
        <v>-12.192952869460141</v>
      </c>
    </row>
    <row r="48" spans="1:2" x14ac:dyDescent="0.15">
      <c r="A48" s="11">
        <f t="shared" si="0"/>
        <v>-1.9000000000000004</v>
      </c>
      <c r="B48" s="7" cm="1">
        <f t="array" ref="B48">_xll.WDigamma(A48)</f>
        <v>-8.7863280398263175</v>
      </c>
    </row>
    <row r="49" spans="1:2" x14ac:dyDescent="0.15">
      <c r="A49" s="12">
        <f t="shared" si="0"/>
        <v>-1.8750000000000004</v>
      </c>
      <c r="B49" s="8" cm="1">
        <f t="array" ref="B49">_xll.WDigamma(A49)</f>
        <v>-6.7123021871054078</v>
      </c>
    </row>
    <row r="50" spans="1:2" x14ac:dyDescent="0.15">
      <c r="A50" s="12">
        <f t="shared" si="0"/>
        <v>-1.8500000000000005</v>
      </c>
      <c r="B50" s="8" cm="1">
        <f t="array" ref="B50">_xll.WDigamma(A50)</f>
        <v>-5.3039822158671361</v>
      </c>
    </row>
    <row r="51" spans="1:2" x14ac:dyDescent="0.15">
      <c r="A51" s="12">
        <f t="shared" si="0"/>
        <v>-1.8250000000000006</v>
      </c>
      <c r="B51" s="8" cm="1">
        <f t="array" ref="B51">_xll.WDigamma(A51)</f>
        <v>-4.2754141298640809</v>
      </c>
    </row>
    <row r="52" spans="1:2" x14ac:dyDescent="0.15">
      <c r="A52" s="13">
        <f t="shared" si="0"/>
        <v>-1.8000000000000007</v>
      </c>
      <c r="B52" s="9" cm="1">
        <f t="array" ref="B52">_xll.WDigamma(A52)</f>
        <v>-3.4834843410366529</v>
      </c>
    </row>
    <row r="53" spans="1:2" x14ac:dyDescent="0.15">
      <c r="A53" s="11">
        <f t="shared" si="0"/>
        <v>-1.7750000000000008</v>
      </c>
      <c r="B53" s="7" cm="1">
        <f t="array" ref="B53">_xll.WDigamma(A53)</f>
        <v>-2.8485506472625945</v>
      </c>
    </row>
    <row r="54" spans="1:2" x14ac:dyDescent="0.15">
      <c r="A54" s="12">
        <f t="shared" si="0"/>
        <v>-1.7500000000000009</v>
      </c>
      <c r="B54" s="8" cm="1">
        <f t="array" ref="B54">_xll.WDigamma(A54)</f>
        <v>-2.3226916286143777</v>
      </c>
    </row>
    <row r="55" spans="1:2" x14ac:dyDescent="0.15">
      <c r="A55" s="12">
        <f t="shared" si="0"/>
        <v>-1.725000000000001</v>
      </c>
      <c r="B55" s="8" cm="1">
        <f t="array" ref="B55">_xll.WDigamma(A55)</f>
        <v>-1.8752712584092044</v>
      </c>
    </row>
    <row r="56" spans="1:2" x14ac:dyDescent="0.15">
      <c r="A56" s="12">
        <f t="shared" si="0"/>
        <v>-1.7000000000000011</v>
      </c>
      <c r="B56" s="8" cm="1">
        <f t="array" ref="B56">_xll.WDigamma(A56)</f>
        <v>-1.4857174995110727</v>
      </c>
    </row>
    <row r="57" spans="1:2" x14ac:dyDescent="0.15">
      <c r="A57" s="13">
        <f t="shared" si="0"/>
        <v>-1.6750000000000012</v>
      </c>
      <c r="B57" s="9" cm="1">
        <f t="array" ref="B57">_xll.WDigamma(A57)</f>
        <v>-1.1396296005869035</v>
      </c>
    </row>
    <row r="58" spans="1:2" x14ac:dyDescent="0.15">
      <c r="A58" s="11">
        <f t="shared" si="0"/>
        <v>-1.6500000000000012</v>
      </c>
      <c r="B58" s="7" cm="1">
        <f t="array" ref="B58">_xll.WDigamma(A58)</f>
        <v>-0.82654872530381618</v>
      </c>
    </row>
    <row r="59" spans="1:2" x14ac:dyDescent="0.15">
      <c r="A59" s="12">
        <f t="shared" si="0"/>
        <v>-1.6250000000000013</v>
      </c>
      <c r="B59" s="8" cm="1">
        <f t="array" ref="B59">_xll.WDigamma(A59)</f>
        <v>-0.53861443376053908</v>
      </c>
    </row>
    <row r="60" spans="1:2" x14ac:dyDescent="0.15">
      <c r="A60" s="12">
        <f t="shared" si="0"/>
        <v>-1.6000000000000014</v>
      </c>
      <c r="B60" s="8" cm="1">
        <f t="array" ref="B60">_xll.WDigamma(A60)</f>
        <v>-0.26971787791846435</v>
      </c>
    </row>
    <row r="61" spans="1:2" x14ac:dyDescent="0.15">
      <c r="A61" s="12">
        <f t="shared" si="0"/>
        <v>-1.5750000000000015</v>
      </c>
      <c r="B61" s="8" cm="1">
        <f t="array" ref="B61">_xll.WDigamma(A61)</f>
        <v>-1.49451764899073E-2</v>
      </c>
    </row>
    <row r="62" spans="1:2" x14ac:dyDescent="0.15">
      <c r="A62" s="13">
        <f t="shared" si="0"/>
        <v>-1.5500000000000016</v>
      </c>
      <c r="B62" s="9" cm="1">
        <f t="array" ref="B62">_xll.WDigamma(A62)</f>
        <v>0.22980446369571492</v>
      </c>
    </row>
    <row r="63" spans="1:2" x14ac:dyDescent="0.15">
      <c r="A63" s="11">
        <f t="shared" si="0"/>
        <v>-1.5250000000000017</v>
      </c>
      <c r="B63" s="7" cm="1">
        <f t="array" ref="B63">_xll.WDigamma(A63)</f>
        <v>0.46809364482447946</v>
      </c>
    </row>
    <row r="64" spans="1:2" x14ac:dyDescent="0.15">
      <c r="A64" s="12">
        <f t="shared" si="0"/>
        <v>-1.5000000000000018</v>
      </c>
      <c r="B64" s="8" cm="1">
        <f t="array" ref="B64">_xll.WDigamma(A64)</f>
        <v>0.70315664064522643</v>
      </c>
    </row>
    <row r="65" spans="1:2" x14ac:dyDescent="0.15">
      <c r="A65" s="12">
        <f t="shared" si="0"/>
        <v>-1.4750000000000019</v>
      </c>
      <c r="B65" s="8" cm="1">
        <f t="array" ref="B65">_xll.WDigamma(A65)</f>
        <v>0.93807199871939217</v>
      </c>
    </row>
    <row r="66" spans="1:2" x14ac:dyDescent="0.15">
      <c r="A66" s="12">
        <f t="shared" si="0"/>
        <v>-1.450000000000002</v>
      </c>
      <c r="B66" s="8" cm="1">
        <f t="array" ref="B66">_xll.WDigamma(A66)</f>
        <v>1.1759181439938224</v>
      </c>
    </row>
    <row r="67" spans="1:2" x14ac:dyDescent="0.15">
      <c r="A67" s="13">
        <f t="shared" si="0"/>
        <v>-1.425000000000002</v>
      </c>
      <c r="B67" s="9" cm="1">
        <f t="array" ref="B67">_xll.WDigamma(A67)</f>
        <v>1.4199289820513907</v>
      </c>
    </row>
    <row r="68" spans="1:2" x14ac:dyDescent="0.15">
      <c r="A68" s="11">
        <f t="shared" si="0"/>
        <v>-1.4000000000000021</v>
      </c>
      <c r="B68" s="7" cm="1">
        <f t="array" ref="B68">_xll.WDigamma(A68)</f>
        <v>1.6736665003925018</v>
      </c>
    </row>
    <row r="69" spans="1:2" x14ac:dyDescent="0.15">
      <c r="A69" s="12">
        <f t="shared" si="0"/>
        <v>-1.3750000000000022</v>
      </c>
      <c r="B69" s="8" cm="1">
        <f t="array" ref="B69">_xll.WDigamma(A69)</f>
        <v>1.9412306293628032</v>
      </c>
    </row>
    <row r="70" spans="1:2" x14ac:dyDescent="0.15">
      <c r="A70" s="12">
        <f t="shared" ref="A70:A133" si="1">A69+0.025</f>
        <v>-1.3500000000000023</v>
      </c>
      <c r="B70" s="8" cm="1">
        <f t="array" ref="B70">_xll.WDigamma(A70)</f>
        <v>2.2275341370063595</v>
      </c>
    </row>
    <row r="71" spans="1:2" x14ac:dyDescent="0.15">
      <c r="A71" s="12">
        <f t="shared" si="1"/>
        <v>-1.3250000000000024</v>
      </c>
      <c r="B71" s="8" cm="1">
        <f t="array" ref="B71">_xll.WDigamma(A71)</f>
        <v>2.538684504748062</v>
      </c>
    </row>
    <row r="72" spans="1:2" x14ac:dyDescent="0.15">
      <c r="A72" s="13">
        <f t="shared" si="1"/>
        <v>-1.3000000000000025</v>
      </c>
      <c r="B72" s="9" cm="1">
        <f t="array" ref="B72">_xll.WDigamma(A72)</f>
        <v>2.8825405488661318</v>
      </c>
    </row>
    <row r="73" spans="1:2" x14ac:dyDescent="0.15">
      <c r="A73" s="11">
        <f t="shared" si="1"/>
        <v>-1.2750000000000026</v>
      </c>
      <c r="B73" s="7" cm="1">
        <f t="array" ref="B73">_xll.WDigamma(A73)</f>
        <v>3.2695592207144411</v>
      </c>
    </row>
    <row r="74" spans="1:2" x14ac:dyDescent="0.15">
      <c r="A74" s="12">
        <f t="shared" si="1"/>
        <v>-1.2500000000000027</v>
      </c>
      <c r="B74" s="8" cm="1">
        <f t="array" ref="B74">_xll.WDigamma(A74)</f>
        <v>3.7141391202134764</v>
      </c>
    </row>
    <row r="75" spans="1:2" x14ac:dyDescent="0.15">
      <c r="A75" s="12">
        <f t="shared" si="1"/>
        <v>-1.2250000000000028</v>
      </c>
      <c r="B75" s="8" cm="1">
        <f t="array" ref="B75">_xll.WDigamma(A75)</f>
        <v>4.2368498608166982</v>
      </c>
    </row>
    <row r="76" spans="1:2" x14ac:dyDescent="0.15">
      <c r="A76" s="12">
        <f t="shared" si="1"/>
        <v>-1.2000000000000028</v>
      </c>
      <c r="B76" s="8" cm="1">
        <f t="array" ref="B76">_xll.WDigamma(A76)</f>
        <v>4.8683247666271159</v>
      </c>
    </row>
    <row r="77" spans="1:2" x14ac:dyDescent="0.15">
      <c r="A77" s="13">
        <f t="shared" si="1"/>
        <v>-1.1750000000000029</v>
      </c>
      <c r="B77" s="9" cm="1">
        <f t="array" ref="B77">_xll.WDigamma(A77)</f>
        <v>5.6564822686400369</v>
      </c>
    </row>
    <row r="78" spans="1:2" x14ac:dyDescent="0.15">
      <c r="A78" s="11">
        <f t="shared" si="1"/>
        <v>-1.150000000000003</v>
      </c>
      <c r="B78" s="7" cm="1">
        <f t="array" ref="B78">_xll.WDigamma(A78)</f>
        <v>6.6809612853680127</v>
      </c>
    </row>
    <row r="79" spans="1:2" x14ac:dyDescent="0.15">
      <c r="A79" s="12">
        <f t="shared" si="1"/>
        <v>-1.1250000000000031</v>
      </c>
      <c r="B79" s="8" cm="1">
        <f t="array" ref="B79">_xll.WDigamma(A79)</f>
        <v>8.0848718173409857</v>
      </c>
    </row>
    <row r="80" spans="1:2" x14ac:dyDescent="0.15">
      <c r="A80" s="12">
        <f t="shared" si="1"/>
        <v>-1.1000000000000032</v>
      </c>
      <c r="B80" s="8" cm="1">
        <f t="array" ref="B80">_xll.WDigamma(A80)</f>
        <v>10.154163959143528</v>
      </c>
    </row>
    <row r="81" spans="1:2" x14ac:dyDescent="0.15">
      <c r="A81" s="12">
        <f t="shared" si="1"/>
        <v>-1.0750000000000033</v>
      </c>
      <c r="B81" s="8" cm="1">
        <f t="array" ref="B81">_xll.WDigamma(A81)</f>
        <v>13.555726579165892</v>
      </c>
    </row>
    <row r="82" spans="1:2" x14ac:dyDescent="0.15">
      <c r="A82" s="11">
        <f t="shared" si="1"/>
        <v>-1.0500000000000034</v>
      </c>
      <c r="B82" s="7" cm="1">
        <f t="array" ref="B82">_xll.WDigamma(A82)</f>
        <v>20.289771336174269</v>
      </c>
    </row>
    <row r="83" spans="1:2" x14ac:dyDescent="0.15">
      <c r="A83" s="12">
        <f t="shared" si="1"/>
        <v>-1.0250000000000035</v>
      </c>
      <c r="B83" s="8" cm="1">
        <f t="array" ref="B83">_xll.WDigamma(A83)</f>
        <v>40.35650212741691</v>
      </c>
    </row>
    <row r="84" spans="1:2" x14ac:dyDescent="0.15">
      <c r="A84" s="12">
        <v>-1</v>
      </c>
      <c r="B84" s="8"/>
    </row>
    <row r="85" spans="1:2" x14ac:dyDescent="0.15">
      <c r="A85" s="12">
        <f t="shared" si="1"/>
        <v>-0.97499999999999998</v>
      </c>
      <c r="B85" s="8" cm="1">
        <f t="array" ref="B85">_xll.WDigamma(A85)</f>
        <v>-39.511186057208327</v>
      </c>
    </row>
    <row r="86" spans="1:2" x14ac:dyDescent="0.15">
      <c r="A86" s="13">
        <f t="shared" si="1"/>
        <v>-0.95</v>
      </c>
      <c r="B86" s="9" cm="1">
        <f t="array" ref="B86">_xll.WDigamma(A86)</f>
        <v>-19.445213412352484</v>
      </c>
    </row>
    <row r="87" spans="1:2" x14ac:dyDescent="0.15">
      <c r="A87" s="11">
        <f t="shared" si="1"/>
        <v>-0.92499999999999993</v>
      </c>
      <c r="B87" s="7" cm="1">
        <f t="array" ref="B87">_xll.WDigamma(A87)</f>
        <v>-12.7124333889406</v>
      </c>
    </row>
    <row r="88" spans="1:2" x14ac:dyDescent="0.15">
      <c r="A88" s="12">
        <f t="shared" si="1"/>
        <v>-0.89999999999999991</v>
      </c>
      <c r="B88" s="8" cm="1">
        <f t="array" ref="B88">_xll.WDigamma(A88)</f>
        <v>-9.3126438292999563</v>
      </c>
    </row>
    <row r="89" spans="1:2" x14ac:dyDescent="0.15">
      <c r="A89" s="12">
        <f t="shared" si="1"/>
        <v>-0.87499999999999989</v>
      </c>
      <c r="B89" s="8" cm="1">
        <f t="array" ref="B89">_xll.WDigamma(A89)</f>
        <v>-7.2456355204387046</v>
      </c>
    </row>
    <row r="90" spans="1:2" x14ac:dyDescent="0.15">
      <c r="A90" s="12">
        <f t="shared" si="1"/>
        <v>-0.84999999999999987</v>
      </c>
      <c r="B90" s="8" cm="1">
        <f t="array" ref="B90">_xll.WDigamma(A90)</f>
        <v>-5.8445227564076454</v>
      </c>
    </row>
    <row r="91" spans="1:2" x14ac:dyDescent="0.15">
      <c r="A91" s="13">
        <f t="shared" si="1"/>
        <v>-0.82499999999999984</v>
      </c>
      <c r="B91" s="9" cm="1">
        <f t="array" ref="B91">_xll.WDigamma(A91)</f>
        <v>-4.8233593353435049</v>
      </c>
    </row>
    <row r="92" spans="1:2" x14ac:dyDescent="0.15">
      <c r="A92" s="11">
        <f t="shared" si="1"/>
        <v>-0.79999999999999982</v>
      </c>
      <c r="B92" s="7" cm="1">
        <f t="array" ref="B92">_xll.WDigamma(A92)</f>
        <v>-4.0390398965921834</v>
      </c>
    </row>
    <row r="93" spans="1:2" x14ac:dyDescent="0.15">
      <c r="A93" s="12">
        <f t="shared" si="1"/>
        <v>-0.7749999999999998</v>
      </c>
      <c r="B93" s="8" cm="1">
        <f t="array" ref="B93">_xll.WDigamma(A93)</f>
        <v>-3.411930928952712</v>
      </c>
    </row>
    <row r="94" spans="1:2" x14ac:dyDescent="0.15">
      <c r="A94" s="12">
        <f t="shared" si="1"/>
        <v>-0.74999999999999978</v>
      </c>
      <c r="B94" s="8" cm="1">
        <f t="array" ref="B94">_xll.WDigamma(A94)</f>
        <v>-2.8941202000429276</v>
      </c>
    </row>
    <row r="95" spans="1:2" x14ac:dyDescent="0.15">
      <c r="A95" s="12">
        <f t="shared" si="1"/>
        <v>-0.72499999999999976</v>
      </c>
      <c r="B95" s="8" cm="1">
        <f t="array" ref="B95">_xll.WDigamma(A95)</f>
        <v>-2.4549814033367201</v>
      </c>
    </row>
    <row r="96" spans="1:2" x14ac:dyDescent="0.15">
      <c r="A96" s="13">
        <f t="shared" si="1"/>
        <v>-0.69999999999999973</v>
      </c>
      <c r="B96" s="9" cm="1">
        <f t="array" ref="B96">_xll.WDigamma(A96)</f>
        <v>-2.0739527936287008</v>
      </c>
    </row>
    <row r="97" spans="1:2" x14ac:dyDescent="0.15">
      <c r="A97" s="11">
        <f t="shared" si="1"/>
        <v>-0.67499999999999971</v>
      </c>
      <c r="B97" s="7" cm="1">
        <f t="array" ref="B97">_xll.WDigamma(A97)</f>
        <v>-1.7366445259600196</v>
      </c>
    </row>
    <row r="98" spans="1:2" x14ac:dyDescent="0.15">
      <c r="A98" s="12">
        <f t="shared" si="1"/>
        <v>-0.64999999999999969</v>
      </c>
      <c r="B98" s="8" cm="1">
        <f t="array" ref="B98">_xll.WDigamma(A98)</f>
        <v>-1.4326093313644033</v>
      </c>
    </row>
    <row r="99" spans="1:2" x14ac:dyDescent="0.15">
      <c r="A99" s="12">
        <f t="shared" si="1"/>
        <v>-0.62499999999999967</v>
      </c>
      <c r="B99" s="8" cm="1">
        <f t="array" ref="B99">_xll.WDigamma(A99)</f>
        <v>-1.153999049145136</v>
      </c>
    </row>
    <row r="100" spans="1:2" x14ac:dyDescent="0.15">
      <c r="A100" s="12">
        <f t="shared" si="1"/>
        <v>-0.59999999999999964</v>
      </c>
      <c r="B100" s="8" cm="1">
        <f t="array" ref="B100">_xll.WDigamma(A100)</f>
        <v>-0.89471787791844593</v>
      </c>
    </row>
    <row r="101" spans="1:2" x14ac:dyDescent="0.15">
      <c r="A101" s="13">
        <f t="shared" si="1"/>
        <v>-0.57499999999999962</v>
      </c>
      <c r="B101" s="9" cm="1">
        <f t="array" ref="B101">_xll.WDigamma(A101)</f>
        <v>-0.6498658114105238</v>
      </c>
    </row>
    <row r="102" spans="1:2" x14ac:dyDescent="0.15">
      <c r="A102" s="11">
        <f t="shared" si="1"/>
        <v>-0.5499999999999996</v>
      </c>
      <c r="B102" s="7" cm="1">
        <f t="array" ref="B102">_xll.WDigamma(A102)</f>
        <v>-0.41535682662684609</v>
      </c>
    </row>
    <row r="103" spans="1:2" x14ac:dyDescent="0.15">
      <c r="A103" s="12">
        <f t="shared" si="1"/>
        <v>-0.52499999999999958</v>
      </c>
      <c r="B103" s="8" cm="1">
        <f t="array" ref="B103">_xll.WDigamma(A103)</f>
        <v>-0.18764406009353324</v>
      </c>
    </row>
    <row r="104" spans="1:2" x14ac:dyDescent="0.15">
      <c r="A104" s="12">
        <f t="shared" si="1"/>
        <v>-0.49999999999999956</v>
      </c>
      <c r="B104" s="8" cm="1">
        <f t="array" ref="B104">_xll.WDigamma(A104)</f>
        <v>3.6489973978580489E-2</v>
      </c>
    </row>
    <row r="105" spans="1:2" x14ac:dyDescent="0.15">
      <c r="A105" s="12">
        <f t="shared" si="1"/>
        <v>-0.47499999999999953</v>
      </c>
      <c r="B105" s="8" cm="1">
        <f t="array" ref="B105">_xll.WDigamma(A105)</f>
        <v>0.2601058970244981</v>
      </c>
    </row>
    <row r="106" spans="1:2" x14ac:dyDescent="0.15">
      <c r="A106" s="13">
        <f t="shared" si="1"/>
        <v>-0.44999999999999951</v>
      </c>
      <c r="B106" s="9" cm="1">
        <f t="array" ref="B106">_xll.WDigamma(A106)</f>
        <v>0.48626297158005272</v>
      </c>
    </row>
    <row r="107" spans="1:2" x14ac:dyDescent="0.15">
      <c r="A107" s="11">
        <f t="shared" si="1"/>
        <v>-0.42499999999999949</v>
      </c>
      <c r="B107" s="7" cm="1">
        <f t="array" ref="B107">_xll.WDigamma(A107)</f>
        <v>0.71817459608650358</v>
      </c>
    </row>
    <row r="108" spans="1:2" x14ac:dyDescent="0.15">
      <c r="A108" s="12">
        <f t="shared" si="1"/>
        <v>-0.39999999999999947</v>
      </c>
      <c r="B108" s="8" cm="1">
        <f t="array" ref="B108">_xll.WDigamma(A108)</f>
        <v>0.9593807861068151</v>
      </c>
    </row>
    <row r="109" spans="1:2" x14ac:dyDescent="0.15">
      <c r="A109" s="12">
        <f t="shared" si="1"/>
        <v>-0.37499999999999944</v>
      </c>
      <c r="B109" s="8" cm="1">
        <f t="array" ref="B109">_xll.WDigamma(A109)</f>
        <v>1.2139579020901059</v>
      </c>
    </row>
    <row r="110" spans="1:2" x14ac:dyDescent="0.15">
      <c r="A110" s="12">
        <f t="shared" si="1"/>
        <v>-0.34999999999999942</v>
      </c>
      <c r="B110" s="8" cm="1">
        <f t="array" ref="B110">_xll.WDigamma(A110)</f>
        <v>1.486793396265653</v>
      </c>
    </row>
    <row r="111" spans="1:2" x14ac:dyDescent="0.15">
      <c r="A111" s="13">
        <f t="shared" si="1"/>
        <v>-0.3249999999999994</v>
      </c>
      <c r="B111" s="9" cm="1">
        <f t="array" ref="B111">_xll.WDigamma(A111)</f>
        <v>1.7839675236160253</v>
      </c>
    </row>
    <row r="112" spans="1:2" x14ac:dyDescent="0.15">
      <c r="A112" s="11">
        <f t="shared" si="1"/>
        <v>-0.29999999999999938</v>
      </c>
      <c r="B112" s="7" cm="1">
        <f t="array" ref="B112">_xll.WDigamma(A112)</f>
        <v>2.1133097796354074</v>
      </c>
    </row>
    <row r="113" spans="1:2" x14ac:dyDescent="0.15">
      <c r="A113" s="12">
        <f t="shared" si="1"/>
        <v>-0.27499999999999936</v>
      </c>
      <c r="B113" s="8" cm="1">
        <f t="array" ref="B113">_xll.WDigamma(A113)</f>
        <v>2.4852454952242975</v>
      </c>
    </row>
    <row r="114" spans="1:2" x14ac:dyDescent="0.15">
      <c r="A114" s="12">
        <f t="shared" si="1"/>
        <v>-0.24999999999999936</v>
      </c>
      <c r="B114" s="8" cm="1">
        <f t="array" ref="B114">_xll.WDigamma(A114)</f>
        <v>2.91413912021354</v>
      </c>
    </row>
    <row r="115" spans="1:2" x14ac:dyDescent="0.15">
      <c r="A115" s="12">
        <f t="shared" si="1"/>
        <v>-0.22499999999999937</v>
      </c>
      <c r="B115" s="8" cm="1">
        <f t="array" ref="B115">_xll.WDigamma(A115)</f>
        <v>3.4205233302045306</v>
      </c>
    </row>
    <row r="116" spans="1:2" x14ac:dyDescent="0.15">
      <c r="A116" s="13">
        <f t="shared" si="1"/>
        <v>-0.19999999999999937</v>
      </c>
      <c r="B116" s="9" cm="1">
        <f t="array" ref="B116">_xll.WDigamma(A116)</f>
        <v>4.0349914332938788</v>
      </c>
    </row>
    <row r="117" spans="1:2" x14ac:dyDescent="0.15">
      <c r="A117" s="11">
        <f t="shared" si="1"/>
        <v>-0.17499999999999938</v>
      </c>
      <c r="B117" s="7" cm="1">
        <f t="array" ref="B117">_xll.WDigamma(A117)</f>
        <v>4.8054184388529295</v>
      </c>
    </row>
    <row r="118" spans="1:2" x14ac:dyDescent="0.15">
      <c r="A118" s="12">
        <f t="shared" si="1"/>
        <v>-0.14999999999999938</v>
      </c>
      <c r="B118" s="8" cm="1">
        <f t="array" ref="B118">_xll.WDigamma(A118)</f>
        <v>5.8113960679768812</v>
      </c>
    </row>
    <row r="119" spans="1:2" x14ac:dyDescent="0.15">
      <c r="A119" s="12">
        <f t="shared" si="1"/>
        <v>-0.12499999999999939</v>
      </c>
      <c r="B119" s="8" cm="1">
        <f t="array" ref="B119">_xll.WDigamma(A119)</f>
        <v>7.1959829284523451</v>
      </c>
    </row>
    <row r="120" spans="1:2" x14ac:dyDescent="0.15">
      <c r="A120" s="12">
        <f t="shared" si="1"/>
        <v>-9.9999999999999395E-2</v>
      </c>
      <c r="B120" s="8" cm="1">
        <f t="array" ref="B120">_xll.WDigamma(A120)</f>
        <v>9.2450730500530103</v>
      </c>
    </row>
    <row r="121" spans="1:2" x14ac:dyDescent="0.15">
      <c r="A121" s="13">
        <f t="shared" si="1"/>
        <v>-7.49999999999994E-2</v>
      </c>
      <c r="B121" s="9" cm="1">
        <f t="array" ref="B121">_xll.WDigamma(A121)</f>
        <v>12.625494021027057</v>
      </c>
    </row>
    <row r="122" spans="1:2" x14ac:dyDescent="0.15">
      <c r="A122" s="11">
        <f t="shared" si="1"/>
        <v>-4.9999999999999399E-2</v>
      </c>
      <c r="B122" s="7" cm="1">
        <f t="array" ref="B122">_xll.WDigamma(A122)</f>
        <v>19.337390383794919</v>
      </c>
    </row>
    <row r="123" spans="1:2" x14ac:dyDescent="0.15">
      <c r="A123" s="12">
        <f t="shared" si="1"/>
        <v>-2.4999999999999398E-2</v>
      </c>
      <c r="B123" s="8" cm="1">
        <f t="array" ref="B123">_xll.WDigamma(A123)</f>
        <v>39.380892371325871</v>
      </c>
    </row>
    <row r="124" spans="1:2" x14ac:dyDescent="0.15">
      <c r="A124" s="12">
        <v>0</v>
      </c>
      <c r="B124" s="8"/>
    </row>
    <row r="125" spans="1:2" x14ac:dyDescent="0.15">
      <c r="A125" s="12">
        <f t="shared" si="1"/>
        <v>2.5000000000000001E-2</v>
      </c>
      <c r="B125" s="8" cm="1">
        <f t="array" ref="B125">_xll.WDigamma(A125)</f>
        <v>-40.536827082849392</v>
      </c>
    </row>
    <row r="126" spans="1:2" x14ac:dyDescent="0.15">
      <c r="A126" s="13">
        <f t="shared" si="1"/>
        <v>0.05</v>
      </c>
      <c r="B126" s="9" cm="1">
        <f t="array" ref="B126">_xll.WDigamma(A126)</f>
        <v>-20.497844991299871</v>
      </c>
    </row>
    <row r="127" spans="1:2" x14ac:dyDescent="0.15">
      <c r="A127" s="11">
        <f t="shared" si="1"/>
        <v>7.5000000000000011E-2</v>
      </c>
      <c r="B127" s="7" cm="1">
        <f t="array" ref="B127">_xll.WDigamma(A127)</f>
        <v>-13.793514470021693</v>
      </c>
    </row>
    <row r="128" spans="1:2" x14ac:dyDescent="0.15">
      <c r="A128" s="12">
        <f t="shared" si="1"/>
        <v>0.1</v>
      </c>
      <c r="B128" s="8" cm="1">
        <f t="array" ref="B128">_xll.WDigamma(A128)</f>
        <v>-10.423754940411076</v>
      </c>
    </row>
    <row r="129" spans="1:2" x14ac:dyDescent="0.15">
      <c r="A129" s="12">
        <f t="shared" si="1"/>
        <v>0.125</v>
      </c>
      <c r="B129" s="8" cm="1">
        <f t="array" ref="B129">_xll.WDigamma(A129)</f>
        <v>-8.388492663295855</v>
      </c>
    </row>
    <row r="130" spans="1:2" x14ac:dyDescent="0.15">
      <c r="A130" s="12">
        <f t="shared" si="1"/>
        <v>0.15</v>
      </c>
      <c r="B130" s="8" cm="1">
        <f t="array" ref="B130">_xll.WDigamma(A130)</f>
        <v>-7.020993344642946</v>
      </c>
    </row>
    <row r="131" spans="1:2" x14ac:dyDescent="0.15">
      <c r="A131" s="13">
        <f t="shared" si="1"/>
        <v>0.17499999999999999</v>
      </c>
      <c r="B131" s="9" cm="1">
        <f t="array" ref="B131">_xll.WDigamma(A131)</f>
        <v>-6.0354805474647222</v>
      </c>
    </row>
    <row r="132" spans="1:2" x14ac:dyDescent="0.15">
      <c r="A132" s="11">
        <f t="shared" si="1"/>
        <v>0.19999999999999998</v>
      </c>
      <c r="B132" s="7" cm="1">
        <f t="array" ref="B132">_xll.WDigamma(A132)</f>
        <v>-5.2890398965921888</v>
      </c>
    </row>
    <row r="133" spans="1:2" x14ac:dyDescent="0.15">
      <c r="A133" s="12">
        <f t="shared" si="1"/>
        <v>0.22499999999999998</v>
      </c>
      <c r="B133" s="8" cm="1">
        <f t="array" ref="B133">_xll.WDigamma(A133)</f>
        <v>-4.7022535095978784</v>
      </c>
    </row>
    <row r="134" spans="1:2" x14ac:dyDescent="0.15">
      <c r="A134" s="12">
        <f t="shared" ref="A134:A197" si="2">A133+0.025</f>
        <v>0.24999999999999997</v>
      </c>
      <c r="B134" s="8" cm="1">
        <f t="array" ref="B134">_xll.WDigamma(A134)</f>
        <v>-4.2274535333762664</v>
      </c>
    </row>
    <row r="135" spans="1:2" x14ac:dyDescent="0.15">
      <c r="A135" s="12">
        <f t="shared" si="2"/>
        <v>0.27499999999999997</v>
      </c>
      <c r="B135" s="8" cm="1">
        <f t="array" ref="B135">_xll.WDigamma(A135)</f>
        <v>-3.8342917481643108</v>
      </c>
    </row>
    <row r="136" spans="1:2" x14ac:dyDescent="0.15">
      <c r="A136" s="13">
        <f t="shared" si="2"/>
        <v>0.3</v>
      </c>
      <c r="B136" s="9" cm="1">
        <f t="array" ref="B136">_xll.WDigamma(A136)</f>
        <v>-3.5025242222001332</v>
      </c>
    </row>
    <row r="137" spans="1:2" x14ac:dyDescent="0.15">
      <c r="A137" s="11">
        <f t="shared" si="2"/>
        <v>0.32500000000000001</v>
      </c>
      <c r="B137" s="7" cm="1">
        <f t="array" ref="B137">_xll.WDigamma(A137)</f>
        <v>-3.2181260074415046</v>
      </c>
    </row>
    <row r="138" spans="1:2" x14ac:dyDescent="0.15">
      <c r="A138" s="12">
        <f t="shared" si="2"/>
        <v>0.35000000000000003</v>
      </c>
      <c r="B138" s="8" cm="1">
        <f t="array" ref="B138">_xll.WDigamma(A138)</f>
        <v>-2.9710708698259451</v>
      </c>
    </row>
    <row r="139" spans="1:2" x14ac:dyDescent="0.15">
      <c r="A139" s="12">
        <f t="shared" si="2"/>
        <v>0.37500000000000006</v>
      </c>
      <c r="B139" s="8" cm="1">
        <f t="array" ref="B139">_xll.WDigamma(A139)</f>
        <v>-2.7539990491451389</v>
      </c>
    </row>
    <row r="140" spans="1:2" x14ac:dyDescent="0.15">
      <c r="A140" s="12">
        <f t="shared" si="2"/>
        <v>0.40000000000000008</v>
      </c>
      <c r="B140" s="8" cm="1">
        <f t="array" ref="B140">_xll.WDigamma(A140)</f>
        <v>-2.5613845445851156</v>
      </c>
    </row>
    <row r="141" spans="1:2" x14ac:dyDescent="0.15">
      <c r="A141" s="13">
        <f t="shared" si="2"/>
        <v>0.4250000000000001</v>
      </c>
      <c r="B141" s="9" cm="1">
        <f t="array" ref="B141">_xll.WDigamma(A141)</f>
        <v>-2.3889962461931353</v>
      </c>
    </row>
    <row r="142" spans="1:2" x14ac:dyDescent="0.15">
      <c r="A142" s="11">
        <f t="shared" si="2"/>
        <v>0.45000000000000012</v>
      </c>
      <c r="B142" s="7" cm="1">
        <f t="array" ref="B142">_xll.WDigamma(A142)</f>
        <v>-2.2335386448086672</v>
      </c>
    </row>
    <row r="143" spans="1:2" x14ac:dyDescent="0.15">
      <c r="A143" s="12">
        <f t="shared" si="2"/>
        <v>0.47500000000000014</v>
      </c>
      <c r="B143" s="8" cm="1">
        <f t="array" ref="B143">_xll.WDigamma(A143)</f>
        <v>-2.0924059648554412</v>
      </c>
    </row>
    <row r="144" spans="1:2" x14ac:dyDescent="0.15">
      <c r="A144" s="12">
        <f t="shared" si="2"/>
        <v>0.50000000000000011</v>
      </c>
      <c r="B144" s="8" cm="1">
        <f t="array" ref="B144">_xll.WDigamma(A144)</f>
        <v>-1.9635100260214231</v>
      </c>
    </row>
    <row r="145" spans="1:2" x14ac:dyDescent="0.15">
      <c r="A145" s="12">
        <f t="shared" si="2"/>
        <v>0.52500000000000013</v>
      </c>
      <c r="B145" s="8" cm="1">
        <f t="array" ref="B145">_xll.WDigamma(A145)</f>
        <v>-1.8451572608702422</v>
      </c>
    </row>
    <row r="146" spans="1:2" x14ac:dyDescent="0.15">
      <c r="A146" s="13">
        <f t="shared" si="2"/>
        <v>0.55000000000000016</v>
      </c>
      <c r="B146" s="9" cm="1">
        <f t="array" ref="B146">_xll.WDigamma(A146)</f>
        <v>-1.735959250642173</v>
      </c>
    </row>
    <row r="147" spans="1:2" x14ac:dyDescent="0.15">
      <c r="A147" s="11">
        <f t="shared" si="2"/>
        <v>0.57500000000000018</v>
      </c>
      <c r="B147" s="7" cm="1">
        <f t="array" ref="B147">_xll.WDigamma(A147)</f>
        <v>-1.634766580384089</v>
      </c>
    </row>
    <row r="148" spans="1:2" x14ac:dyDescent="0.15">
      <c r="A148" s="12">
        <f t="shared" si="2"/>
        <v>0.6000000000000002</v>
      </c>
      <c r="B148" s="8" cm="1">
        <f t="array" ref="B148">_xll.WDigamma(A148)</f>
        <v>-1.5406192138931898</v>
      </c>
    </row>
    <row r="149" spans="1:2" x14ac:dyDescent="0.15">
      <c r="A149" s="12">
        <f t="shared" si="2"/>
        <v>0.62500000000000022</v>
      </c>
      <c r="B149" s="8" cm="1">
        <f t="array" ref="B149">_xll.WDigamma(A149)</f>
        <v>-1.4527087645765657</v>
      </c>
    </row>
    <row r="150" spans="1:2" x14ac:dyDescent="0.15">
      <c r="A150" s="12">
        <f t="shared" si="2"/>
        <v>0.65000000000000024</v>
      </c>
      <c r="B150" s="8" cm="1">
        <f t="array" ref="B150">_xll.WDigamma(A150)</f>
        <v>-1.3703494608772098</v>
      </c>
    </row>
    <row r="151" spans="1:2" x14ac:dyDescent="0.15">
      <c r="A151" s="13">
        <f t="shared" si="2"/>
        <v>0.67500000000000027</v>
      </c>
      <c r="B151" s="9" cm="1">
        <f t="array" ref="B151">_xll.WDigamma(A151)</f>
        <v>-1.2929555533070585</v>
      </c>
    </row>
    <row r="152" spans="1:2" x14ac:dyDescent="0.15">
      <c r="A152" s="11">
        <f t="shared" si="2"/>
        <v>0.70000000000000029</v>
      </c>
      <c r="B152" s="7" cm="1">
        <f t="array" ref="B152">_xll.WDigamma(A152)</f>
        <v>-1.2200235536979338</v>
      </c>
    </row>
    <row r="153" spans="1:2" x14ac:dyDescent="0.15">
      <c r="A153" s="12">
        <f t="shared" si="2"/>
        <v>0.72500000000000031</v>
      </c>
      <c r="B153" s="8" cm="1">
        <f t="array" ref="B153">_xll.WDigamma(A153)</f>
        <v>-1.1511181411393479</v>
      </c>
    </row>
    <row r="154" spans="1:2" x14ac:dyDescent="0.15">
      <c r="A154" s="12">
        <f t="shared" si="2"/>
        <v>0.75000000000000033</v>
      </c>
      <c r="B154" s="8" cm="1">
        <f t="array" ref="B154">_xll.WDigamma(A154)</f>
        <v>-1.0858608797864713</v>
      </c>
    </row>
    <row r="155" spans="1:2" x14ac:dyDescent="0.15">
      <c r="A155" s="12">
        <f t="shared" si="2"/>
        <v>0.77500000000000036</v>
      </c>
      <c r="B155" s="8" cm="1">
        <f t="array" ref="B155">_xll.WDigamma(A155)</f>
        <v>-1.0239211142399269</v>
      </c>
    </row>
    <row r="156" spans="1:2" x14ac:dyDescent="0.15">
      <c r="A156" s="11">
        <f t="shared" si="2"/>
        <v>0.80000000000000038</v>
      </c>
      <c r="B156" s="7" cm="1">
        <f t="array" ref="B156">_xll.WDigamma(A156)</f>
        <v>-0.96500856670613766</v>
      </c>
    </row>
    <row r="157" spans="1:2" x14ac:dyDescent="0.15">
      <c r="A157" s="12">
        <f t="shared" si="2"/>
        <v>0.8250000000000004</v>
      </c>
      <c r="B157" s="8" cm="1">
        <f t="array" ref="B157">_xll.WDigamma(A157)</f>
        <v>-0.90886727543280621</v>
      </c>
    </row>
    <row r="158" spans="1:2" x14ac:dyDescent="0.15">
      <c r="A158" s="12">
        <f t="shared" si="2"/>
        <v>0.85000000000000042</v>
      </c>
      <c r="B158" s="8" cm="1">
        <f t="array" ref="B158">_xll.WDigamma(A158)</f>
        <v>-0.85527059868981348</v>
      </c>
    </row>
    <row r="159" spans="1:2" x14ac:dyDescent="0.15">
      <c r="A159" s="12">
        <f t="shared" si="2"/>
        <v>0.87500000000000044</v>
      </c>
      <c r="B159" s="8" cm="1">
        <f t="array" ref="B159">_xll.WDigamma(A159)</f>
        <v>-0.80401707154769464</v>
      </c>
    </row>
    <row r="160" spans="1:2" x14ac:dyDescent="0.15">
      <c r="A160" s="13">
        <f t="shared" si="2"/>
        <v>0.90000000000000047</v>
      </c>
      <c r="B160" s="9" cm="1">
        <f t="array" ref="B160">_xll.WDigamma(A160)</f>
        <v>-0.75492694994705056</v>
      </c>
    </row>
    <row r="161" spans="1:2" x14ac:dyDescent="0.15">
      <c r="A161" s="11">
        <f t="shared" si="2"/>
        <v>0.92500000000000049</v>
      </c>
      <c r="B161" s="7" cm="1">
        <f t="array" ref="B161">_xll.WDigamma(A161)</f>
        <v>-0.70783931230638264</v>
      </c>
    </row>
    <row r="162" spans="1:2" x14ac:dyDescent="0.15">
      <c r="A162" s="12">
        <f t="shared" si="2"/>
        <v>0.95000000000000051</v>
      </c>
      <c r="B162" s="8" cm="1">
        <f t="array" ref="B162">_xll.WDigamma(A162)</f>
        <v>-0.66260961620532444</v>
      </c>
    </row>
    <row r="163" spans="1:2" x14ac:dyDescent="0.15">
      <c r="A163" s="12">
        <f t="shared" si="2"/>
        <v>0.97500000000000053</v>
      </c>
      <c r="B163" s="8" cm="1">
        <f t="array" ref="B163">_xll.WDigamma(A163)</f>
        <v>-0.6191076286750985</v>
      </c>
    </row>
    <row r="164" spans="1:2" x14ac:dyDescent="0.15">
      <c r="A164" s="12">
        <f t="shared" si="2"/>
        <v>1.0000000000000004</v>
      </c>
      <c r="B164" s="8" cm="1">
        <f t="array" ref="B164">_xll.WDigamma(A164)</f>
        <v>-0.5772156649015322</v>
      </c>
    </row>
    <row r="165" spans="1:2" x14ac:dyDescent="0.15">
      <c r="A165" s="13">
        <f t="shared" si="2"/>
        <v>1.0250000000000004</v>
      </c>
      <c r="B165" s="9" cm="1">
        <f t="array" ref="B165">_xll.WDigamma(A165)</f>
        <v>-0.53682708284938796</v>
      </c>
    </row>
    <row r="166" spans="1:2" x14ac:dyDescent="0.15">
      <c r="A166" s="11">
        <f t="shared" si="2"/>
        <v>1.0500000000000003</v>
      </c>
      <c r="B166" s="7" cm="1">
        <f t="array" ref="B166">_xll.WDigamma(A166)</f>
        <v>-0.49784499129986998</v>
      </c>
    </row>
    <row r="167" spans="1:2" x14ac:dyDescent="0.15">
      <c r="A167" s="12">
        <f t="shared" si="2"/>
        <v>1.0750000000000002</v>
      </c>
      <c r="B167" s="8" cm="1">
        <f t="array" ref="B167">_xll.WDigamma(A167)</f>
        <v>-0.46018113668835942</v>
      </c>
    </row>
    <row r="168" spans="1:2" x14ac:dyDescent="0.15">
      <c r="A168" s="12">
        <f t="shared" si="2"/>
        <v>1.1000000000000001</v>
      </c>
      <c r="B168" s="8" cm="1">
        <f t="array" ref="B168">_xll.WDigamma(A168)</f>
        <v>-0.4237549404110767</v>
      </c>
    </row>
    <row r="169" spans="1:2" x14ac:dyDescent="0.15">
      <c r="A169" s="12">
        <f t="shared" si="2"/>
        <v>1.125</v>
      </c>
      <c r="B169" s="8" cm="1">
        <f t="array" ref="B169">_xll.WDigamma(A169)</f>
        <v>-0.38849266329585491</v>
      </c>
    </row>
    <row r="170" spans="1:2" x14ac:dyDescent="0.15">
      <c r="A170" s="13">
        <f t="shared" si="2"/>
        <v>1.1499999999999999</v>
      </c>
      <c r="B170" s="9" cm="1">
        <f t="array" ref="B170">_xll.WDigamma(A170)</f>
        <v>-0.35432667797627942</v>
      </c>
    </row>
    <row r="171" spans="1:2" x14ac:dyDescent="0.15">
      <c r="A171" s="11">
        <f t="shared" si="2"/>
        <v>1.1749999999999998</v>
      </c>
      <c r="B171" s="7" cm="1">
        <f t="array" ref="B171">_xll.WDigamma(A171)</f>
        <v>-0.32119483317900832</v>
      </c>
    </row>
    <row r="172" spans="1:2" x14ac:dyDescent="0.15">
      <c r="A172" s="12">
        <f t="shared" si="2"/>
        <v>1.1999999999999997</v>
      </c>
      <c r="B172" s="8" cm="1">
        <f t="array" ref="B172">_xll.WDigamma(A172)</f>
        <v>-0.28903989659218865</v>
      </c>
    </row>
    <row r="173" spans="1:2" x14ac:dyDescent="0.15">
      <c r="A173" s="12">
        <f t="shared" si="2"/>
        <v>1.2249999999999996</v>
      </c>
      <c r="B173" s="8" cm="1">
        <f t="array" ref="B173">_xll.WDigamma(A173)</f>
        <v>-0.25780906515343405</v>
      </c>
    </row>
    <row r="174" spans="1:2" x14ac:dyDescent="0.15">
      <c r="A174" s="12">
        <f t="shared" si="2"/>
        <v>1.2499999999999996</v>
      </c>
      <c r="B174" s="8" cm="1">
        <f t="array" ref="B174">_xll.WDigamma(A174)</f>
        <v>-0.22745353337626592</v>
      </c>
    </row>
    <row r="175" spans="1:2" x14ac:dyDescent="0.15">
      <c r="A175" s="13">
        <f t="shared" si="2"/>
        <v>1.2749999999999995</v>
      </c>
      <c r="B175" s="9" cm="1">
        <f t="array" ref="B175">_xll.WDigamma(A175)</f>
        <v>-0.19792811180067463</v>
      </c>
    </row>
    <row r="176" spans="1:2" x14ac:dyDescent="0.15">
      <c r="A176" s="11">
        <f t="shared" si="2"/>
        <v>1.2999999999999994</v>
      </c>
      <c r="B176" s="7" cm="1">
        <f t="array" ref="B176">_xll.WDigamma(A176)</f>
        <v>-0.16919088886680037</v>
      </c>
    </row>
    <row r="177" spans="1:2" x14ac:dyDescent="0.15">
      <c r="A177" s="12">
        <f t="shared" si="2"/>
        <v>1.3249999999999993</v>
      </c>
      <c r="B177" s="8" cm="1">
        <f t="array" ref="B177">_xll.WDigamma(A177)</f>
        <v>-0.14120293051842867</v>
      </c>
    </row>
    <row r="178" spans="1:2" x14ac:dyDescent="0.15">
      <c r="A178" s="12">
        <f t="shared" si="2"/>
        <v>1.3499999999999992</v>
      </c>
      <c r="B178" s="8" cm="1">
        <f t="array" ref="B178">_xll.WDigamma(A178)</f>
        <v>-0.11392801268308916</v>
      </c>
    </row>
    <row r="179" spans="1:2" x14ac:dyDescent="0.15">
      <c r="A179" s="12">
        <f t="shared" si="2"/>
        <v>1.3749999999999991</v>
      </c>
      <c r="B179" s="8" cm="1">
        <f t="array" ref="B179">_xll.WDigamma(A179)</f>
        <v>-8.7332382478473844E-2</v>
      </c>
    </row>
    <row r="180" spans="1:2" x14ac:dyDescent="0.15">
      <c r="A180" s="13">
        <f t="shared" si="2"/>
        <v>1.399999999999999</v>
      </c>
      <c r="B180" s="9" cm="1">
        <f t="array" ref="B180">_xll.WDigamma(A180)</f>
        <v>-6.1384544585117155E-2</v>
      </c>
    </row>
    <row r="181" spans="1:2" x14ac:dyDescent="0.15">
      <c r="A181" s="11">
        <f t="shared" si="2"/>
        <v>1.4249999999999989</v>
      </c>
      <c r="B181" s="7" cm="1">
        <f t="array" ref="B181">_xll.WDigamma(A181)</f>
        <v>-3.6055069722548752E-2</v>
      </c>
    </row>
    <row r="182" spans="1:2" x14ac:dyDescent="0.15">
      <c r="A182" s="12">
        <f t="shared" si="2"/>
        <v>1.4499999999999988</v>
      </c>
      <c r="B182" s="8" cm="1">
        <f t="array" ref="B182">_xll.WDigamma(A182)</f>
        <v>-1.1316422586446974E-2</v>
      </c>
    </row>
    <row r="183" spans="1:2" x14ac:dyDescent="0.15">
      <c r="A183" s="12">
        <f t="shared" si="2"/>
        <v>1.4749999999999988</v>
      </c>
      <c r="B183" s="8" cm="1">
        <f t="array" ref="B183">_xll.WDigamma(A183)</f>
        <v>1.2857193039293795E-2</v>
      </c>
    </row>
    <row r="184" spans="1:2" x14ac:dyDescent="0.15">
      <c r="A184" s="12">
        <f t="shared" si="2"/>
        <v>1.4999999999999987</v>
      </c>
      <c r="B184" s="8" cm="1">
        <f t="array" ref="B184">_xll.WDigamma(A184)</f>
        <v>3.6489973978575278E-2</v>
      </c>
    </row>
    <row r="185" spans="1:2" x14ac:dyDescent="0.15">
      <c r="A185" s="13">
        <f t="shared" si="2"/>
        <v>1.5249999999999986</v>
      </c>
      <c r="B185" s="9" cm="1">
        <f t="array" ref="B185">_xll.WDigamma(A185)</f>
        <v>5.9604643891660605E-2</v>
      </c>
    </row>
    <row r="186" spans="1:2" x14ac:dyDescent="0.15">
      <c r="A186" s="11">
        <f t="shared" si="2"/>
        <v>1.5499999999999985</v>
      </c>
      <c r="B186" s="7" cm="1">
        <f t="array" ref="B186">_xll.WDigamma(A186)</f>
        <v>8.2222567539642993E-2</v>
      </c>
    </row>
    <row r="187" spans="1:2" x14ac:dyDescent="0.15">
      <c r="A187" s="12">
        <f t="shared" si="2"/>
        <v>1.5749999999999984</v>
      </c>
      <c r="B187" s="8" cm="1">
        <f t="array" ref="B187">_xll.WDigamma(A187)</f>
        <v>0.10436385439851778</v>
      </c>
    </row>
    <row r="188" spans="1:2" x14ac:dyDescent="0.15">
      <c r="A188" s="12">
        <f t="shared" si="2"/>
        <v>1.5999999999999983</v>
      </c>
      <c r="B188" s="8" cm="1">
        <f t="array" ref="B188">_xll.WDigamma(A188)</f>
        <v>0.12604745277347479</v>
      </c>
    </row>
    <row r="189" spans="1:2" x14ac:dyDescent="0.15">
      <c r="A189" s="12">
        <f t="shared" si="2"/>
        <v>1.6249999999999982</v>
      </c>
      <c r="B189" s="8" cm="1">
        <f t="array" ref="B189">_xll.WDigamma(A189)</f>
        <v>0.14729123542343195</v>
      </c>
    </row>
    <row r="190" spans="1:2" x14ac:dyDescent="0.15">
      <c r="A190" s="13">
        <f t="shared" si="2"/>
        <v>1.6499999999999981</v>
      </c>
      <c r="B190" s="9" cm="1">
        <f t="array" ref="B190">_xll.WDigamma(A190)</f>
        <v>0.16811207758432628</v>
      </c>
    </row>
    <row r="191" spans="1:2" x14ac:dyDescent="0.15">
      <c r="A191" s="11">
        <f t="shared" si="2"/>
        <v>1.674999999999998</v>
      </c>
      <c r="B191" s="7" cm="1">
        <f t="array" ref="B191">_xll.WDigamma(A191)</f>
        <v>0.18852592817442076</v>
      </c>
    </row>
    <row r="192" spans="1:2" x14ac:dyDescent="0.15">
      <c r="A192" s="12">
        <f t="shared" si="2"/>
        <v>1.699999999999998</v>
      </c>
      <c r="B192" s="8" cm="1">
        <f t="array" ref="B192">_xll.WDigamma(A192)</f>
        <v>0.20854787487349236</v>
      </c>
    </row>
    <row r="193" spans="1:2" x14ac:dyDescent="0.15">
      <c r="A193" s="12">
        <f t="shared" si="2"/>
        <v>1.7249999999999979</v>
      </c>
      <c r="B193" s="8" cm="1">
        <f t="array" ref="B193">_xll.WDigamma(A193)</f>
        <v>0.22819220368823587</v>
      </c>
    </row>
    <row r="194" spans="1:2" x14ac:dyDescent="0.15">
      <c r="A194" s="12">
        <f t="shared" si="2"/>
        <v>1.7499999999999978</v>
      </c>
      <c r="B194" s="8" cm="1">
        <f t="array" ref="B194">_xll.WDigamma(A194)</f>
        <v>0.24747245354685943</v>
      </c>
    </row>
    <row r="195" spans="1:2" x14ac:dyDescent="0.15">
      <c r="A195" s="13">
        <f t="shared" si="2"/>
        <v>1.7749999999999977</v>
      </c>
      <c r="B195" s="9" cm="1">
        <f t="array" ref="B195">_xll.WDigamma(A195)</f>
        <v>0.26640146640523166</v>
      </c>
    </row>
    <row r="196" spans="1:2" x14ac:dyDescent="0.15">
      <c r="A196" s="11">
        <f t="shared" si="2"/>
        <v>1.7999999999999976</v>
      </c>
      <c r="B196" s="7" cm="1">
        <f t="array" ref="B196">_xll.WDigamma(A196)</f>
        <v>0.28499143329385979</v>
      </c>
    </row>
    <row r="197" spans="1:2" x14ac:dyDescent="0.15">
      <c r="A197" s="12">
        <f t="shared" si="2"/>
        <v>1.8249999999999975</v>
      </c>
      <c r="B197" s="8" cm="1">
        <f t="array" ref="B197">_xll.WDigamma(A197)</f>
        <v>0.30325393668840317</v>
      </c>
    </row>
    <row r="198" spans="1:2" x14ac:dyDescent="0.15">
      <c r="A198" s="12">
        <f t="shared" ref="A198:A244" si="3">A197+0.025</f>
        <v>1.8499999999999974</v>
      </c>
      <c r="B198" s="8" cm="1">
        <f t="array" ref="B198">_xll.WDigamma(A198)</f>
        <v>0.32119998954547785</v>
      </c>
    </row>
    <row r="199" spans="1:2" x14ac:dyDescent="0.15">
      <c r="A199" s="12">
        <f t="shared" si="3"/>
        <v>1.8749999999999973</v>
      </c>
      <c r="B199" s="8" cm="1">
        <f t="array" ref="B199">_xll.WDigamma(A199)</f>
        <v>0.3388400713094456</v>
      </c>
    </row>
    <row r="200" spans="1:2" x14ac:dyDescent="0.15">
      <c r="A200" s="11">
        <f t="shared" si="3"/>
        <v>1.8999999999999972</v>
      </c>
      <c r="B200" s="7" cm="1">
        <f t="array" ref="B200">_xll.WDigamma(A200)</f>
        <v>0.35618416116405782</v>
      </c>
    </row>
    <row r="201" spans="1:2" x14ac:dyDescent="0.15">
      <c r="A201" s="12">
        <f t="shared" si="3"/>
        <v>1.9249999999999972</v>
      </c>
      <c r="B201" s="8" cm="1">
        <f t="array" ref="B201">_xll.WDigamma(A201)</f>
        <v>0.37324176877469567</v>
      </c>
    </row>
    <row r="202" spans="1:2" x14ac:dyDescent="0.15">
      <c r="A202" s="12">
        <f t="shared" si="3"/>
        <v>1.9499999999999971</v>
      </c>
      <c r="B202" s="8" cm="1">
        <f t="array" ref="B202">_xll.WDigamma(A202)</f>
        <v>0.3900219627420411</v>
      </c>
    </row>
    <row r="203" spans="1:2" x14ac:dyDescent="0.15">
      <c r="A203" s="12">
        <f t="shared" si="3"/>
        <v>1.974999999999997</v>
      </c>
      <c r="B203" s="8" cm="1">
        <f t="array" ref="B203">_xll.WDigamma(A203)</f>
        <v>0.40653339696592428</v>
      </c>
    </row>
    <row r="204" spans="1:2" x14ac:dyDescent="0.15">
      <c r="A204" s="13">
        <f t="shared" si="3"/>
        <v>1.9999999999999969</v>
      </c>
      <c r="B204" s="9" cm="1">
        <f t="array" ref="B204">_xll.WDigamma(A204)</f>
        <v>0.42278433509846508</v>
      </c>
    </row>
    <row r="205" spans="1:2" x14ac:dyDescent="0.15">
      <c r="A205" s="11">
        <f t="shared" si="3"/>
        <v>2.0249999999999968</v>
      </c>
      <c r="B205" s="7" cm="1">
        <f t="array" ref="B205">_xll.WDigamma(A205)</f>
        <v>0.43878267324817044</v>
      </c>
    </row>
    <row r="206" spans="1:2" x14ac:dyDescent="0.15">
      <c r="A206" s="12">
        <f t="shared" si="3"/>
        <v>2.0499999999999967</v>
      </c>
      <c r="B206" s="8" cm="1">
        <f t="array" ref="B206">_xll.WDigamma(A206)</f>
        <v>0.45453596108107985</v>
      </c>
    </row>
    <row r="207" spans="1:2" x14ac:dyDescent="0.15">
      <c r="A207" s="12">
        <f t="shared" si="3"/>
        <v>2.0749999999999966</v>
      </c>
      <c r="B207" s="8" cm="1">
        <f t="array" ref="B207">_xll.WDigamma(A207)</f>
        <v>0.47005142145117307</v>
      </c>
    </row>
    <row r="208" spans="1:2" x14ac:dyDescent="0.15">
      <c r="A208" s="12">
        <f t="shared" si="3"/>
        <v>2.0999999999999965</v>
      </c>
      <c r="B208" s="8" cm="1">
        <f t="array" ref="B208">_xll.WDigamma(A208)</f>
        <v>0.48533596867983014</v>
      </c>
    </row>
    <row r="209" spans="1:2" x14ac:dyDescent="0.15">
      <c r="A209" s="13">
        <f t="shared" si="3"/>
        <v>2.1249999999999964</v>
      </c>
      <c r="B209" s="9" cm="1">
        <f t="array" ref="B209">_xll.WDigamma(A209)</f>
        <v>0.50039622559303187</v>
      </c>
    </row>
    <row r="210" spans="1:2" x14ac:dyDescent="0.15">
      <c r="A210" s="11">
        <f t="shared" si="3"/>
        <v>2.1499999999999964</v>
      </c>
      <c r="B210" s="7" cm="1">
        <f t="array" ref="B210">_xll.WDigamma(A210)</f>
        <v>0.51523853941502296</v>
      </c>
    </row>
    <row r="211" spans="1:2" x14ac:dyDescent="0.15">
      <c r="A211" s="12">
        <f t="shared" si="3"/>
        <v>2.1749999999999963</v>
      </c>
      <c r="B211" s="8" cm="1">
        <f t="array" ref="B211">_xll.WDigamma(A211)</f>
        <v>0.52986899660822373</v>
      </c>
    </row>
    <row r="212" spans="1:2" x14ac:dyDescent="0.15">
      <c r="A212" s="12">
        <f t="shared" si="3"/>
        <v>2.1999999999999962</v>
      </c>
      <c r="B212" s="8" cm="1">
        <f t="array" ref="B212">_xll.WDigamma(A212)</f>
        <v>0.54429343674114294</v>
      </c>
    </row>
    <row r="213" spans="1:2" x14ac:dyDescent="0.15">
      <c r="A213" s="12">
        <f t="shared" si="3"/>
        <v>2.2249999999999961</v>
      </c>
      <c r="B213" s="8" cm="1">
        <f t="array" ref="B213">_xll.WDigamma(A213)</f>
        <v>0.55851746545880898</v>
      </c>
    </row>
    <row r="214" spans="1:2" x14ac:dyDescent="0.15">
      <c r="A214" s="13">
        <f t="shared" si="3"/>
        <v>2.249999999999996</v>
      </c>
      <c r="B214" s="9" cm="1">
        <f t="array" ref="B214">_xll.WDigamma(A214)</f>
        <v>0.57254646662373243</v>
      </c>
    </row>
    <row r="215" spans="1:2" x14ac:dyDescent="0.15">
      <c r="A215" s="11">
        <f t="shared" si="3"/>
        <v>2.2749999999999959</v>
      </c>
      <c r="B215" s="7" cm="1">
        <f t="array" ref="B215">_xll.WDigamma(A215)</f>
        <v>0.58638561368951991</v>
      </c>
    </row>
    <row r="216" spans="1:2" x14ac:dyDescent="0.15">
      <c r="A216" s="12">
        <f t="shared" si="3"/>
        <v>2.2999999999999958</v>
      </c>
      <c r="B216" s="8" cm="1">
        <f t="array" ref="B216">_xll.WDigamma(A216)</f>
        <v>0.60003988036396727</v>
      </c>
    </row>
    <row r="217" spans="1:2" x14ac:dyDescent="0.15">
      <c r="A217" s="12">
        <f t="shared" si="3"/>
        <v>2.3249999999999957</v>
      </c>
      <c r="B217" s="8" cm="1">
        <f t="array" ref="B217">_xll.WDigamma(A217)</f>
        <v>0.61351405061364528</v>
      </c>
    </row>
    <row r="218" spans="1:2" x14ac:dyDescent="0.15">
      <c r="A218" s="12">
        <f t="shared" si="3"/>
        <v>2.3499999999999956</v>
      </c>
      <c r="B218" s="8" cm="1">
        <f t="array" ref="B218">_xll.WDigamma(A218)</f>
        <v>0.6268127280576502</v>
      </c>
    </row>
    <row r="219" spans="1:2" x14ac:dyDescent="0.15">
      <c r="A219" s="13">
        <f t="shared" si="3"/>
        <v>2.3749999999999956</v>
      </c>
      <c r="B219" s="9" cm="1">
        <f t="array" ref="B219">_xll.WDigamma(A219)</f>
        <v>0.63994034479425199</v>
      </c>
    </row>
    <row r="220" spans="1:2" x14ac:dyDescent="0.15">
      <c r="A220" s="11">
        <f t="shared" si="3"/>
        <v>2.3999999999999955</v>
      </c>
      <c r="B220" s="7" cm="1">
        <f t="array" ref="B220">_xll.WDigamma(A220)</f>
        <v>0.65290116970059586</v>
      </c>
    </row>
    <row r="221" spans="1:2" x14ac:dyDescent="0.15">
      <c r="A221" s="12">
        <f t="shared" si="3"/>
        <v>2.4249999999999954</v>
      </c>
      <c r="B221" s="8" cm="1">
        <f t="array" ref="B221">_xll.WDigamma(A221)</f>
        <v>0.66569931624236223</v>
      </c>
    </row>
    <row r="222" spans="1:2" x14ac:dyDescent="0.15">
      <c r="A222" s="12">
        <f t="shared" si="3"/>
        <v>2.4499999999999953</v>
      </c>
      <c r="B222" s="8" cm="1">
        <f t="array" ref="B222">_xll.WDigamma(A222)</f>
        <v>0.67833874982734488</v>
      </c>
    </row>
    <row r="223" spans="1:2" x14ac:dyDescent="0.15">
      <c r="A223" s="12">
        <f t="shared" si="3"/>
        <v>2.4749999999999952</v>
      </c>
      <c r="B223" s="8" cm="1">
        <f t="array" ref="B223">_xll.WDigamma(A223)</f>
        <v>0.69082329473420789</v>
      </c>
    </row>
    <row r="224" spans="1:2" x14ac:dyDescent="0.15">
      <c r="A224" s="13">
        <f t="shared" si="3"/>
        <v>2.4999999999999951</v>
      </c>
      <c r="B224" s="9" cm="1">
        <f t="array" ref="B224">_xll.WDigamma(A224)</f>
        <v>0.70315664064524075</v>
      </c>
    </row>
    <row r="225" spans="1:2" x14ac:dyDescent="0.15">
      <c r="A225" s="11">
        <f t="shared" si="3"/>
        <v>2.524999999999995</v>
      </c>
      <c r="B225" s="7" cm="1">
        <f t="array" ref="B225">_xll.WDigamma(A225)</f>
        <v>0.71534234880969227</v>
      </c>
    </row>
    <row r="226" spans="1:2" x14ac:dyDescent="0.15">
      <c r="A226" s="12">
        <f t="shared" si="3"/>
        <v>2.5499999999999949</v>
      </c>
      <c r="B226" s="8" cm="1">
        <f t="array" ref="B226">_xll.WDigamma(A226)</f>
        <v>0.72738385786222248</v>
      </c>
    </row>
    <row r="227" spans="1:2" x14ac:dyDescent="0.15">
      <c r="A227" s="12">
        <f t="shared" si="3"/>
        <v>2.5749999999999948</v>
      </c>
      <c r="B227" s="8" cm="1">
        <f t="array" ref="B227">_xll.WDigamma(A227)</f>
        <v>0.73928448931915169</v>
      </c>
    </row>
    <row r="228" spans="1:2" x14ac:dyDescent="0.15">
      <c r="A228" s="12">
        <f t="shared" si="3"/>
        <v>2.5999999999999948</v>
      </c>
      <c r="B228" s="8" cm="1">
        <f t="array" ref="B228">_xll.WDigamma(A228)</f>
        <v>0.75104745277347373</v>
      </c>
    </row>
    <row r="229" spans="1:2" x14ac:dyDescent="0.15">
      <c r="A229" s="13">
        <f t="shared" si="3"/>
        <v>2.6249999999999947</v>
      </c>
      <c r="B229" s="9" cm="1">
        <f t="array" ref="B229">_xll.WDigamma(A229)</f>
        <v>0.76267585080804634</v>
      </c>
    </row>
    <row r="230" spans="1:2" x14ac:dyDescent="0.15">
      <c r="A230" s="11">
        <f t="shared" si="3"/>
        <v>2.6499999999999946</v>
      </c>
      <c r="B230" s="7" cm="1">
        <f t="array" ref="B230">_xll.WDigamma(A230)</f>
        <v>0.77417268364493141</v>
      </c>
    </row>
    <row r="231" spans="1:2" x14ac:dyDescent="0.15">
      <c r="A231" s="12">
        <f t="shared" si="3"/>
        <v>2.6749999999999945</v>
      </c>
      <c r="B231" s="8" cm="1">
        <f t="array" ref="B231">_xll.WDigamma(A231)</f>
        <v>0.7855408535475541</v>
      </c>
    </row>
    <row r="232" spans="1:2" x14ac:dyDescent="0.15">
      <c r="A232" s="12">
        <f t="shared" si="3"/>
        <v>2.6999999999999944</v>
      </c>
      <c r="B232" s="8" cm="1">
        <f t="array" ref="B232">_xll.WDigamma(A232)</f>
        <v>0.79678316899113844</v>
      </c>
    </row>
    <row r="233" spans="1:2" x14ac:dyDescent="0.15">
      <c r="A233" s="12">
        <f t="shared" si="3"/>
        <v>2.7249999999999943</v>
      </c>
      <c r="B233" s="8" cm="1">
        <f t="array" ref="B233">_xll.WDigamma(A233)</f>
        <v>0.80790234861577126</v>
      </c>
    </row>
    <row r="234" spans="1:2" x14ac:dyDescent="0.15">
      <c r="A234" s="13">
        <f t="shared" si="3"/>
        <v>2.7499999999999942</v>
      </c>
      <c r="B234" s="9" cm="1">
        <f t="array" ref="B234">_xll.WDigamma(A234)</f>
        <v>0.81890102497543005</v>
      </c>
    </row>
    <row r="235" spans="1:2" x14ac:dyDescent="0.15">
      <c r="A235" s="11">
        <f t="shared" si="3"/>
        <v>2.7749999999999941</v>
      </c>
      <c r="B235" s="7" cm="1">
        <f t="array" ref="B235">_xll.WDigamma(A235)</f>
        <v>0.82978174809537175</v>
      </c>
    </row>
    <row r="236" spans="1:2" x14ac:dyDescent="0.15">
      <c r="A236" s="12">
        <f t="shared" si="3"/>
        <v>2.799999999999994</v>
      </c>
      <c r="B236" s="8" cm="1">
        <f t="array" ref="B236">_xll.WDigamma(A236)</f>
        <v>0.84054698884941448</v>
      </c>
    </row>
    <row r="237" spans="1:2" x14ac:dyDescent="0.15">
      <c r="A237" s="12">
        <f t="shared" si="3"/>
        <v>2.824999999999994</v>
      </c>
      <c r="B237" s="8" cm="1">
        <f t="array" ref="B237">_xll.WDigamma(A237)</f>
        <v>0.85119914216785442</v>
      </c>
    </row>
    <row r="238" spans="1:2" x14ac:dyDescent="0.15">
      <c r="A238" s="12">
        <f t="shared" si="3"/>
        <v>2.8499999999999939</v>
      </c>
      <c r="B238" s="8" cm="1">
        <f t="array" ref="B238">_xll.WDigamma(A238)</f>
        <v>0.8617405300860177</v>
      </c>
    </row>
    <row r="239" spans="1:2" x14ac:dyDescent="0.15">
      <c r="A239" s="13">
        <f t="shared" si="3"/>
        <v>2.8749999999999938</v>
      </c>
      <c r="B239" s="9" cm="1">
        <f t="array" ref="B239">_xll.WDigamma(A239)</f>
        <v>0.87217340464277826</v>
      </c>
    </row>
    <row r="240" spans="1:2" x14ac:dyDescent="0.15">
      <c r="A240" s="11">
        <f t="shared" si="3"/>
        <v>2.8999999999999937</v>
      </c>
      <c r="B240" s="7" cm="1">
        <f t="array" ref="B240">_xll.WDigamma(A240)</f>
        <v>0.88249995063774134</v>
      </c>
    </row>
    <row r="241" spans="1:2" x14ac:dyDescent="0.15">
      <c r="A241" s="12">
        <f t="shared" si="3"/>
        <v>2.9249999999999936</v>
      </c>
      <c r="B241" s="8" cm="1">
        <f t="array" ref="B241">_xll.WDigamma(A241)</f>
        <v>0.89272228825521438</v>
      </c>
    </row>
    <row r="242" spans="1:2" x14ac:dyDescent="0.15">
      <c r="A242" s="12">
        <f t="shared" si="3"/>
        <v>2.9499999999999935</v>
      </c>
      <c r="B242" s="8" cm="1">
        <f t="array" ref="B242">_xll.WDigamma(A242)</f>
        <v>0.90284247556255326</v>
      </c>
    </row>
    <row r="243" spans="1:2" x14ac:dyDescent="0.15">
      <c r="A243" s="12">
        <f t="shared" si="3"/>
        <v>2.9749999999999934</v>
      </c>
      <c r="B243" s="8" cm="1">
        <f t="array" ref="B243">_xll.WDigamma(A243)</f>
        <v>0.91286251088997417</v>
      </c>
    </row>
    <row r="244" spans="1:2" x14ac:dyDescent="0.15">
      <c r="A244" s="13">
        <f t="shared" si="3"/>
        <v>2.9999999999999933</v>
      </c>
      <c r="B244" s="9" cm="1">
        <f t="array" ref="B244">_xll.WDigamma(A244)</f>
        <v>0.92278433509846447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7B0B-D2D5-45E2-B9D2-3D9A85E958CF}">
  <sheetPr codeName="Sheet14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10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_xlfn.CONCAT("J",B3,"(x)")</f>
        <v>J0(x)</v>
      </c>
      <c r="C4" s="14" t="str">
        <f t="shared" ref="C4:E4" si="0">_xlfn.CONCAT("J",C3,"(x)")</f>
        <v>J1(x)</v>
      </c>
      <c r="D4" s="14" t="str">
        <f t="shared" si="0"/>
        <v>J2(x)</v>
      </c>
      <c r="E4" s="14" t="str">
        <f t="shared" si="0"/>
        <v>J3(x)</v>
      </c>
    </row>
    <row r="5" spans="1:5" x14ac:dyDescent="0.15">
      <c r="A5" s="11">
        <v>-10</v>
      </c>
      <c r="B5" s="1">
        <f>_xll.WBesj($A5,B$3)</f>
        <v>-0.24593576445134827</v>
      </c>
      <c r="C5" s="2">
        <f>_xll.WBesj($A5,C$3)</f>
        <v>-4.3472746168861452E-2</v>
      </c>
      <c r="D5" s="1">
        <f>_xll.WBesj($A5,D$3)</f>
        <v>0.25463031368512057</v>
      </c>
      <c r="E5" s="2">
        <f>_xll.WBesj($A5,E$3)</f>
        <v>-5.8379379305186781E-2</v>
      </c>
    </row>
    <row r="6" spans="1:5" x14ac:dyDescent="0.15">
      <c r="A6" s="12">
        <f>A5+0.25</f>
        <v>-9.75</v>
      </c>
      <c r="B6" s="3">
        <f>_xll.WBesj($A6,B$3)</f>
        <v>-0.22733329951184827</v>
      </c>
      <c r="C6" s="4">
        <f>_xll.WBesj($A6,C$3)</f>
        <v>-0.10483850125849749</v>
      </c>
      <c r="D6" s="3">
        <f>_xll.WBesj($A6,D$3)</f>
        <v>0.24883863310333493</v>
      </c>
      <c r="E6" s="4">
        <f>_xll.WBesj($A6,E$3)</f>
        <v>2.7508569084113699E-3</v>
      </c>
    </row>
    <row r="7" spans="1:5" x14ac:dyDescent="0.15">
      <c r="A7" s="12">
        <f t="shared" ref="A7:A70" si="1">A6+0.25</f>
        <v>-9.5</v>
      </c>
      <c r="B7" s="3">
        <f>_xll.WBesj($A7,B$3)</f>
        <v>-0.19392874768742235</v>
      </c>
      <c r="C7" s="4">
        <f>_xll.WBesj($A7,C$3)</f>
        <v>-0.16126443075752986</v>
      </c>
      <c r="D7" s="3">
        <f>_xll.WBesj($A7,D$3)</f>
        <v>0.2278791541626918</v>
      </c>
      <c r="E7" s="4">
        <f>_xll.WBesj($A7,E$3)</f>
        <v>6.531531321534384E-2</v>
      </c>
    </row>
    <row r="8" spans="1:5" x14ac:dyDescent="0.15">
      <c r="A8" s="12">
        <f t="shared" si="1"/>
        <v>-9.25</v>
      </c>
      <c r="B8" s="3">
        <f>_xll.WBesj($A8,B$3)</f>
        <v>-0.14741426284123629</v>
      </c>
      <c r="C8" s="4">
        <f>_xll.WBesj($A8,C$3)</f>
        <v>-0.2091466504701211</v>
      </c>
      <c r="D8" s="3">
        <f>_xll.WBesj($A8,D$3)</f>
        <v>0.1926351602401814</v>
      </c>
      <c r="E8" s="4">
        <f>_xll.WBesj($A8,E$3)</f>
        <v>0.12584495955544805</v>
      </c>
    </row>
    <row r="9" spans="1:5" x14ac:dyDescent="0.15">
      <c r="A9" s="13">
        <f t="shared" si="1"/>
        <v>-9</v>
      </c>
      <c r="B9" s="5">
        <f>_xll.WBesj($A9,B$3)</f>
        <v>-9.0333611182876097E-2</v>
      </c>
      <c r="C9" s="6">
        <f>_xll.WBesj($A9,C$3)</f>
        <v>-0.24531178657332536</v>
      </c>
      <c r="D9" s="5">
        <f>_xll.WBesj($A9,D$3)</f>
        <v>0.14484734153250395</v>
      </c>
      <c r="E9" s="6">
        <f>_xll.WBesj($A9,E$3)</f>
        <v>0.18093519033665695</v>
      </c>
    </row>
    <row r="10" spans="1:5" x14ac:dyDescent="0.15">
      <c r="A10" s="11">
        <f t="shared" si="1"/>
        <v>-8.75</v>
      </c>
      <c r="B10" s="1">
        <f>_xll.WBesj($A10,B$3)</f>
        <v>-2.5948856094629952E-2</v>
      </c>
      <c r="C10" s="2">
        <f>_xll.WBesj($A10,C$3)</f>
        <v>-0.26721789148628161</v>
      </c>
      <c r="D10" s="1">
        <f>_xll.WBesj($A10,D$3)</f>
        <v>8.7027231291494325E-2</v>
      </c>
      <c r="E10" s="2">
        <f>_xll.WBesj($A10,E$3)</f>
        <v>0.22743401432445565</v>
      </c>
    </row>
    <row r="11" spans="1:5" x14ac:dyDescent="0.15">
      <c r="A11" s="12">
        <f t="shared" si="1"/>
        <v>-8.5</v>
      </c>
      <c r="B11" s="3">
        <f>_xll.WBesj($A11,B$3)</f>
        <v>4.1939251842934483E-2</v>
      </c>
      <c r="C11" s="4">
        <f>_xll.WBesj($A11,C$3)</f>
        <v>-0.27312196367405372</v>
      </c>
      <c r="D11" s="3">
        <f>_xll.WBesj($A11,D$3)</f>
        <v>2.2324739609784039E-2</v>
      </c>
      <c r="E11" s="4">
        <f>_xll.WBesj($A11,E$3)</f>
        <v>0.26261620385768475</v>
      </c>
    </row>
    <row r="12" spans="1:5" x14ac:dyDescent="0.15">
      <c r="A12" s="12">
        <f t="shared" si="1"/>
        <v>-8.25</v>
      </c>
      <c r="B12" s="3">
        <f>_xll.WBesj($A12,B$3)</f>
        <v>0.10920747150610138</v>
      </c>
      <c r="C12" s="4">
        <f>_xll.WBesj($A12,C$3)</f>
        <v>-0.26220355199274376</v>
      </c>
      <c r="D12" s="3">
        <f>_xll.WBesj($A12,D$3)</f>
        <v>-4.5642974053315022E-2</v>
      </c>
      <c r="E12" s="4">
        <f>_xll.WBesj($A12,E$3)</f>
        <v>0.28433347880647225</v>
      </c>
    </row>
    <row r="13" spans="1:5" x14ac:dyDescent="0.15">
      <c r="A13" s="12">
        <f t="shared" si="1"/>
        <v>-8</v>
      </c>
      <c r="B13" s="3">
        <f>_xll.WBesj($A13,B$3)</f>
        <v>0.17165080713755387</v>
      </c>
      <c r="C13" s="4">
        <f>_xll.WBesj($A13,C$3)</f>
        <v>-0.23463634685391455</v>
      </c>
      <c r="D13" s="3">
        <f>_xll.WBesj($A13,D$3)</f>
        <v>-0.11299172042407524</v>
      </c>
      <c r="E13" s="4">
        <f>_xll.WBesj($A13,E$3)</f>
        <v>0.29113220706595216</v>
      </c>
    </row>
    <row r="14" spans="1:5" x14ac:dyDescent="0.15">
      <c r="A14" s="13">
        <f t="shared" si="1"/>
        <v>-7.75</v>
      </c>
      <c r="B14" s="5">
        <f>_xll.WBesj($A14,B$3)</f>
        <v>0.22523406912010668</v>
      </c>
      <c r="C14" s="6">
        <f>_xll.WBesj($A14,C$3)</f>
        <v>-0.19160259218911815</v>
      </c>
      <c r="D14" s="5">
        <f>_xll.WBesj($A14,D$3)</f>
        <v>-0.17578823887775361</v>
      </c>
      <c r="E14" s="6">
        <f>_xll.WBesj($A14,E$3)</f>
        <v>0.28233200580344259</v>
      </c>
    </row>
    <row r="15" spans="1:5" x14ac:dyDescent="0.15">
      <c r="A15" s="11">
        <f t="shared" si="1"/>
        <v>-7.5</v>
      </c>
      <c r="B15" s="1">
        <f>_xll.WBesj($A15,B$3)</f>
        <v>0.26633965788037833</v>
      </c>
      <c r="C15" s="2">
        <f>_xll.WBesj($A15,C$3)</f>
        <v>-0.13524842757970532</v>
      </c>
      <c r="D15" s="1">
        <f>_xll.WBesj($A15,D$3)</f>
        <v>-0.23027341052579026</v>
      </c>
      <c r="E15" s="2">
        <f>_xll.WBesj($A15,E$3)</f>
        <v>0.25806091319346014</v>
      </c>
    </row>
    <row r="16" spans="1:5" x14ac:dyDescent="0.15">
      <c r="A16" s="12">
        <f t="shared" si="1"/>
        <v>-7.25</v>
      </c>
      <c r="B16" s="3">
        <f>_xll.WBesj($A16,B$3)</f>
        <v>0.29199692419177903</v>
      </c>
      <c r="C16" s="4">
        <f>_xll.WBesj($A16,C$3)</f>
        <v>-6.8581700653131752E-2</v>
      </c>
      <c r="D16" s="3">
        <f>_xll.WBesj($A16,D$3)</f>
        <v>-0.27307783435643235</v>
      </c>
      <c r="E16" s="4">
        <f>_xll.WBesj($A16,E$3)</f>
        <v>0.2192453334015082</v>
      </c>
    </row>
    <row r="17" spans="1:5" x14ac:dyDescent="0.15">
      <c r="A17" s="12">
        <f t="shared" si="1"/>
        <v>-7</v>
      </c>
      <c r="B17" s="3">
        <f>_xll.WBesj($A17,B$3)</f>
        <v>0.30007927051955563</v>
      </c>
      <c r="C17" s="4">
        <f>_xll.WBesj($A17,C$3)</f>
        <v>4.6828234823458265E-3</v>
      </c>
      <c r="D17" s="3">
        <f>_xll.WBesj($A17,D$3)</f>
        <v>-0.30141722008594013</v>
      </c>
      <c r="E17" s="4">
        <f>_xll.WBesj($A17,E$3)</f>
        <v>0.16755558799533424</v>
      </c>
    </row>
    <row r="18" spans="1:5" x14ac:dyDescent="0.15">
      <c r="A18" s="12">
        <f t="shared" si="1"/>
        <v>-6.75</v>
      </c>
      <c r="B18" s="3">
        <f>_xll.WBesj($A18,B$3)</f>
        <v>0.28945678978455658</v>
      </c>
      <c r="C18" s="4">
        <f>_xll.WBesj($A18,C$3)</f>
        <v>8.0322785255277127E-2</v>
      </c>
      <c r="D18" s="3">
        <f>_xll.WBesj($A18,D$3)</f>
        <v>-0.31325613356389792</v>
      </c>
      <c r="E18" s="4">
        <f>_xll.WBesj($A18,E$3)</f>
        <v>0.10531047907888459</v>
      </c>
    </row>
    <row r="19" spans="1:5" x14ac:dyDescent="0.15">
      <c r="A19" s="13">
        <f t="shared" si="1"/>
        <v>-6.5</v>
      </c>
      <c r="B19" s="5">
        <f>_xll.WBesj($A19,B$3)</f>
        <v>0.26009460558160635</v>
      </c>
      <c r="C19" s="6">
        <f>_xll.WBesj($A19,C$3)</f>
        <v>0.15384130140997182</v>
      </c>
      <c r="D19" s="5">
        <f>_xll.WBesj($A19,D$3)</f>
        <v>-0.30743039063082844</v>
      </c>
      <c r="E19" s="6">
        <f>_xll.WBesj($A19,E$3)</f>
        <v>3.5346631285922608E-2</v>
      </c>
    </row>
    <row r="20" spans="1:5" x14ac:dyDescent="0.15">
      <c r="A20" s="11">
        <f t="shared" si="1"/>
        <v>-6.25</v>
      </c>
      <c r="B20" s="1">
        <f>_xll.WBesj($A20,B$3)</f>
        <v>0.21309005307666071</v>
      </c>
      <c r="C20" s="2">
        <f>_xll.WBesj($A20,C$3)</f>
        <v>0.22072087753923719</v>
      </c>
      <c r="D20" s="1">
        <f>_xll.WBesj($A20,D$3)</f>
        <v>-0.28372073388921659</v>
      </c>
      <c r="E20" s="2">
        <f>_xll.WBesj($A20,E$3)</f>
        <v>-3.9139607850138564E-2</v>
      </c>
    </row>
    <row r="21" spans="1:5" x14ac:dyDescent="0.15">
      <c r="A21" s="12">
        <f t="shared" si="1"/>
        <v>-6</v>
      </c>
      <c r="B21" s="3">
        <f>_xll.WBesj($A21,B$3)</f>
        <v>0.15064525725099692</v>
      </c>
      <c r="C21" s="4">
        <f>_xll.WBesj($A21,C$3)</f>
        <v>0.27668385812756563</v>
      </c>
      <c r="D21" s="3">
        <f>_xll.WBesj($A21,D$3)</f>
        <v>-0.24287320996018547</v>
      </c>
      <c r="E21" s="4">
        <f>_xll.WBesj($A21,E$3)</f>
        <v>-0.11476838482077534</v>
      </c>
    </row>
    <row r="22" spans="1:5" x14ac:dyDescent="0.15">
      <c r="A22" s="12">
        <f t="shared" si="1"/>
        <v>-5.75</v>
      </c>
      <c r="B22" s="3">
        <f>_xll.WBesj($A22,B$3)</f>
        <v>7.597533201690107E-2</v>
      </c>
      <c r="C22" s="4">
        <f>_xll.WBesj($A22,C$3)</f>
        <v>0.31794452391933276</v>
      </c>
      <c r="D22" s="3">
        <f>_xll.WBesj($A22,D$3)</f>
        <v>-0.18656473164101681</v>
      </c>
      <c r="E22" s="4">
        <f>_xll.WBesj($A22,E$3)</f>
        <v>-0.18816036277775586</v>
      </c>
    </row>
    <row r="23" spans="1:5" x14ac:dyDescent="0.15">
      <c r="A23" s="12">
        <f t="shared" si="1"/>
        <v>-5.5</v>
      </c>
      <c r="B23" s="3">
        <f>_xll.WBesj($A23,B$3)</f>
        <v>-6.8438694178191957E-3</v>
      </c>
      <c r="C23" s="4">
        <f>_xll.WBesj($A23,C$3)</f>
        <v>0.34143821542904346</v>
      </c>
      <c r="D23" s="3">
        <f>_xll.WBesj($A23,D$3)</f>
        <v>-0.11731548164728751</v>
      </c>
      <c r="E23" s="4">
        <f>_xll.WBesj($A23,E$3)</f>
        <v>-0.25611786514010709</v>
      </c>
    </row>
    <row r="24" spans="1:5" x14ac:dyDescent="0.15">
      <c r="A24" s="13">
        <f t="shared" si="1"/>
        <v>-5.25</v>
      </c>
      <c r="B24" s="5">
        <f>_xll.WBesj($A24,B$3)</f>
        <v>-9.3080989639317852E-2</v>
      </c>
      <c r="C24" s="6">
        <f>_xll.WBesj($A24,C$3)</f>
        <v>0.34501397857943733</v>
      </c>
      <c r="D24" s="5">
        <f>_xll.WBesj($A24,D$3)</f>
        <v>-3.8352906962372563E-2</v>
      </c>
      <c r="E24" s="6">
        <f>_xll.WBesj($A24,E$3)</f>
        <v>-0.3157927161319154</v>
      </c>
    </row>
    <row r="25" spans="1:5" x14ac:dyDescent="0.15">
      <c r="A25" s="11">
        <f t="shared" si="1"/>
        <v>-5</v>
      </c>
      <c r="B25" s="1">
        <f>_xll.WBesj($A25,B$3)</f>
        <v>-0.17759677131433826</v>
      </c>
      <c r="C25" s="2">
        <f>_xll.WBesj($A25,C$3)</f>
        <v>0.32757913759146506</v>
      </c>
      <c r="D25" s="1">
        <f>_xll.WBesj($A25,D$3)</f>
        <v>4.6565116277752228E-2</v>
      </c>
      <c r="E25" s="2">
        <f>_xll.WBesj($A25,E$3)</f>
        <v>-0.36483123061366685</v>
      </c>
    </row>
    <row r="26" spans="1:5" x14ac:dyDescent="0.15">
      <c r="A26" s="12">
        <f t="shared" si="1"/>
        <v>-4.75</v>
      </c>
      <c r="B26" s="3">
        <f>_xll.WBesj($A26,B$3)</f>
        <v>-0.25512082749137388</v>
      </c>
      <c r="C26" s="4">
        <f>_xll.WBesj($A26,C$3)</f>
        <v>0.28918679864711022</v>
      </c>
      <c r="D26" s="3">
        <f>_xll.WBesj($A26,D$3)</f>
        <v>0.13335796490311697</v>
      </c>
      <c r="E26" s="4">
        <f>_xll.WBesj($A26,E$3)</f>
        <v>-0.40148824277605083</v>
      </c>
    </row>
    <row r="27" spans="1:5" x14ac:dyDescent="0.15">
      <c r="A27" s="12">
        <f t="shared" si="1"/>
        <v>-4.5</v>
      </c>
      <c r="B27" s="3">
        <f>_xll.WBesj($A27,B$3)</f>
        <v>-0.32054250898512138</v>
      </c>
      <c r="C27" s="4">
        <f>_xll.WBesj($A27,C$3)</f>
        <v>0.23106043192337059</v>
      </c>
      <c r="D27" s="3">
        <f>_xll.WBesj($A27,D$3)</f>
        <v>0.21784898368584557</v>
      </c>
      <c r="E27" s="4">
        <f>_xll.WBesj($A27,E$3)</f>
        <v>-0.42470397297745555</v>
      </c>
    </row>
    <row r="28" spans="1:5" x14ac:dyDescent="0.15">
      <c r="A28" s="12">
        <f t="shared" si="1"/>
        <v>-4.25</v>
      </c>
      <c r="B28" s="3">
        <f>_xll.WBesj($A28,B$3)</f>
        <v>-0.36919977029989531</v>
      </c>
      <c r="C28" s="4">
        <f>_xll.WBesj($A28,C$3)</f>
        <v>0.15555319297834264</v>
      </c>
      <c r="D28" s="3">
        <f>_xll.WBesj($A28,D$3)</f>
        <v>0.29599826772185173</v>
      </c>
      <c r="E28" s="4">
        <f>_xll.WBesj($A28,E$3)</f>
        <v>-0.43413979789302659</v>
      </c>
    </row>
    <row r="29" spans="1:5" x14ac:dyDescent="0.15">
      <c r="A29" s="13">
        <f t="shared" si="1"/>
        <v>-4</v>
      </c>
      <c r="B29" s="5">
        <f>_xll.WBesj($A29,B$3)</f>
        <v>-0.39714980986384757</v>
      </c>
      <c r="C29" s="6">
        <f>_xll.WBesj($A29,C$3)</f>
        <v>6.6043328023549133E-2</v>
      </c>
      <c r="D29" s="5">
        <f>_xll.WBesj($A29,D$3)</f>
        <v>0.36412814585207298</v>
      </c>
      <c r="E29" s="6">
        <f>_xll.WBesj($A29,E$3)</f>
        <v>-0.4301714738756221</v>
      </c>
    </row>
    <row r="30" spans="1:5" x14ac:dyDescent="0.15">
      <c r="A30" s="11">
        <f t="shared" si="1"/>
        <v>-3.75</v>
      </c>
      <c r="B30" s="1">
        <f>_xll.WBesj($A30,B$3)</f>
        <v>-0.40140605493617448</v>
      </c>
      <c r="C30" s="2">
        <f>_xll.WBesj($A30,C$3)</f>
        <v>-3.3229349129679724E-2</v>
      </c>
      <c r="D30" s="1">
        <f>_xll.WBesj($A30,D$3)</f>
        <v>0.41912837447200368</v>
      </c>
      <c r="E30" s="2">
        <f>_xll.WBesj($A30,E$3)</f>
        <v>-0.41384091697379088</v>
      </c>
    </row>
    <row r="31" spans="1:5" x14ac:dyDescent="0.15">
      <c r="A31" s="12">
        <f t="shared" si="1"/>
        <v>-3.5</v>
      </c>
      <c r="B31" s="3">
        <f>_xll.WBesj($A31,B$3)</f>
        <v>-0.3801277399872634</v>
      </c>
      <c r="C31" s="4">
        <f>_xll.WBesj($A31,C$3)</f>
        <v>-0.13737752736232714</v>
      </c>
      <c r="D31" s="3">
        <f>_xll.WBesj($A31,D$3)</f>
        <v>0.45862918419430748</v>
      </c>
      <c r="E31" s="4">
        <f>_xll.WBesj($A31,E$3)</f>
        <v>-0.38677011171688136</v>
      </c>
    </row>
    <row r="32" spans="1:5" x14ac:dyDescent="0.15">
      <c r="A32" s="12">
        <f t="shared" si="1"/>
        <v>-3.25</v>
      </c>
      <c r="B32" s="3">
        <f>_xll.WBesj($A32,B$3)</f>
        <v>-0.33275080217061159</v>
      </c>
      <c r="C32" s="4">
        <f>_xll.WBesj($A32,C$3)</f>
        <v>-0.24111968801520378</v>
      </c>
      <c r="D32" s="3">
        <f>_xll.WBesj($A32,D$3)</f>
        <v>0.48113214864150622</v>
      </c>
      <c r="E32" s="4">
        <f>_xll.WBesj($A32,E$3)</f>
        <v>-0.35104295646665007</v>
      </c>
    </row>
    <row r="33" spans="1:5" x14ac:dyDescent="0.15">
      <c r="A33" s="12">
        <f t="shared" si="1"/>
        <v>-3</v>
      </c>
      <c r="B33" s="3">
        <f>_xll.WBesj($A33,B$3)</f>
        <v>-0.26005195490193345</v>
      </c>
      <c r="C33" s="4">
        <f>_xll.WBesj($A33,C$3)</f>
        <v>-0.33905895852593643</v>
      </c>
      <c r="D33" s="3">
        <f>_xll.WBesj($A33,D$3)</f>
        <v>0.48609126058589103</v>
      </c>
      <c r="E33" s="4">
        <f>_xll.WBesj($A33,E$3)</f>
        <v>-0.30906272225525161</v>
      </c>
    </row>
    <row r="34" spans="1:5" x14ac:dyDescent="0.15">
      <c r="A34" s="13">
        <f t="shared" si="1"/>
        <v>-2.75</v>
      </c>
      <c r="B34" s="5">
        <f>_xll.WBesj($A34,B$3)</f>
        <v>-0.16414142780851365</v>
      </c>
      <c r="C34" s="6">
        <f>_xll.WBesj($A34,C$3)</f>
        <v>-0.42597230295790223</v>
      </c>
      <c r="D34" s="5">
        <f>_xll.WBesj($A34,D$3)</f>
        <v>0.47393946632335165</v>
      </c>
      <c r="E34" s="6">
        <f>_xll.WBesj($A34,E$3)</f>
        <v>-0.26339419351242749</v>
      </c>
    </row>
    <row r="35" spans="1:5" x14ac:dyDescent="0.15">
      <c r="A35" s="11">
        <f t="shared" si="1"/>
        <v>-2.5</v>
      </c>
      <c r="B35" s="1">
        <f>_xll.WBesj($A35,B$3)</f>
        <v>-4.8383776468197998E-2</v>
      </c>
      <c r="C35" s="2">
        <f>_xll.WBesj($A35,C$3)</f>
        <v>-0.49709410246427393</v>
      </c>
      <c r="D35" s="1">
        <f>_xll.WBesj($A35,D$3)</f>
        <v>0.44605905843961713</v>
      </c>
      <c r="E35" s="2">
        <f>_xll.WBesj($A35,E$3)</f>
        <v>-0.21660039103911355</v>
      </c>
    </row>
    <row r="36" spans="1:5" x14ac:dyDescent="0.15">
      <c r="A36" s="12">
        <f t="shared" si="1"/>
        <v>-2.25</v>
      </c>
      <c r="B36" s="3">
        <f>_xll.WBesj($A36,B$3)</f>
        <v>8.2749851288734036E-2</v>
      </c>
      <c r="C36" s="4">
        <f>_xll.WBesj($A36,C$3)</f>
        <v>-0.54837835664696</v>
      </c>
      <c r="D36" s="3">
        <f>_xll.WBesj($A36,D$3)</f>
        <v>0.40469757684189706</v>
      </c>
      <c r="E36" s="4">
        <f>_xll.WBesj($A36,E$3)</f>
        <v>-0.17108400218307931</v>
      </c>
    </row>
    <row r="37" spans="1:5" x14ac:dyDescent="0.15">
      <c r="A37" s="12">
        <f t="shared" si="1"/>
        <v>-2</v>
      </c>
      <c r="B37" s="3">
        <f>_xll.WBesj($A37,B$3)</f>
        <v>0.2238907791412357</v>
      </c>
      <c r="C37" s="4">
        <f>_xll.WBesj($A37,C$3)</f>
        <v>-0.57672480775687318</v>
      </c>
      <c r="D37" s="3">
        <f>_xll.WBesj($A37,D$3)</f>
        <v>0.35283402861563773</v>
      </c>
      <c r="E37" s="4">
        <f>_xll.WBesj($A37,E$3)</f>
        <v>-0.12894324947440206</v>
      </c>
    </row>
    <row r="38" spans="1:5" x14ac:dyDescent="0.15">
      <c r="A38" s="12">
        <f t="shared" si="1"/>
        <v>-1.75</v>
      </c>
      <c r="B38" s="3">
        <f>_xll.WBesj($A38,B$3)</f>
        <v>0.3690325301851507</v>
      </c>
      <c r="C38" s="4">
        <f>_xll.WBesj($A38,C$3)</f>
        <v>-0.58015619763899251</v>
      </c>
      <c r="D38" s="3">
        <f>_xll.WBesj($A38,D$3)</f>
        <v>0.29400312425941216</v>
      </c>
      <c r="E38" s="4">
        <f>_xll.WBesj($A38,E$3)</f>
        <v>-9.1850943525377995E-2</v>
      </c>
    </row>
    <row r="39" spans="1:5" x14ac:dyDescent="0.15">
      <c r="A39" s="13">
        <f t="shared" si="1"/>
        <v>-1.5</v>
      </c>
      <c r="B39" s="5">
        <f>_xll.WBesj($A39,B$3)</f>
        <v>0.51182767173591803</v>
      </c>
      <c r="C39" s="6">
        <f>_xll.WBesj($A39,C$3)</f>
        <v>-0.55793650791009963</v>
      </c>
      <c r="D39" s="5">
        <f>_xll.WBesj($A39,D$3)</f>
        <v>0.23208767214421472</v>
      </c>
      <c r="E39" s="6">
        <f>_xll.WBesj($A39,E$3)</f>
        <v>-6.0963951141139637E-2</v>
      </c>
    </row>
    <row r="40" spans="1:5" x14ac:dyDescent="0.15">
      <c r="A40" s="11">
        <f t="shared" si="1"/>
        <v>-1.25</v>
      </c>
      <c r="B40" s="1">
        <f>_xll.WBesj($A40,B$3)</f>
        <v>0.64590608527128535</v>
      </c>
      <c r="C40" s="2">
        <f>_xll.WBesj($A40,C$3)</f>
        <v>-0.51062326031988026</v>
      </c>
      <c r="D40" s="1">
        <f>_xll.WBesj($A40,D$3)</f>
        <v>0.1710911312405235</v>
      </c>
      <c r="E40" s="2">
        <f>_xll.WBesj($A40,E$3)</f>
        <v>-3.6868359649794673E-2</v>
      </c>
    </row>
    <row r="41" spans="1:5" x14ac:dyDescent="0.15">
      <c r="A41" s="12">
        <f t="shared" si="1"/>
        <v>-1</v>
      </c>
      <c r="B41" s="3">
        <f>_xll.WBesj($A41,B$3)</f>
        <v>0.76519768655796661</v>
      </c>
      <c r="C41" s="4">
        <f>_xll.WBesj($A41,C$3)</f>
        <v>-0.4400505857449335</v>
      </c>
      <c r="D41" s="3">
        <f>_xll.WBesj($A41,D$3)</f>
        <v>0.11490348493190047</v>
      </c>
      <c r="E41" s="4">
        <f>_xll.WBesj($A41,E$3)</f>
        <v>-1.9563353982668407E-2</v>
      </c>
    </row>
    <row r="42" spans="1:5" x14ac:dyDescent="0.15">
      <c r="A42" s="12">
        <f t="shared" si="1"/>
        <v>-0.75</v>
      </c>
      <c r="B42" s="3">
        <f>_xll.WBesj($A42,B$3)</f>
        <v>0.86424227516664853</v>
      </c>
      <c r="C42" s="4">
        <f>_xll.WBesj($A42,C$3)</f>
        <v>-0.34924360217486211</v>
      </c>
      <c r="D42" s="3">
        <f>_xll.WBesj($A42,D$3)</f>
        <v>6.7073997299650551E-2</v>
      </c>
      <c r="E42" s="4">
        <f>_xll.WBesj($A42,E$3)</f>
        <v>-8.4843834232741083E-3</v>
      </c>
    </row>
    <row r="43" spans="1:5" x14ac:dyDescent="0.15">
      <c r="A43" s="12">
        <f t="shared" si="1"/>
        <v>-0.5</v>
      </c>
      <c r="B43" s="3">
        <f>_xll.WBesj($A43,B$3)</f>
        <v>0.93846980724081286</v>
      </c>
      <c r="C43" s="4">
        <f>_xll.WBesj($A43,C$3)</f>
        <v>-0.24226845767487384</v>
      </c>
      <c r="D43" s="3">
        <f>_xll.WBesj($A43,D$3)</f>
        <v>3.0604023458682638E-2</v>
      </c>
      <c r="E43" s="4">
        <f>_xll.WBesj($A43,E$3)</f>
        <v>-2.563729994587244E-3</v>
      </c>
    </row>
    <row r="44" spans="1:5" x14ac:dyDescent="0.15">
      <c r="A44" s="13">
        <f t="shared" si="1"/>
        <v>-0.25</v>
      </c>
      <c r="B44" s="5">
        <f>_xll.WBesj($A44,B$3)</f>
        <v>0.98443592929585266</v>
      </c>
      <c r="C44" s="6">
        <f>_xll.WBesj($A44,C$3)</f>
        <v>-0.1240259773227269</v>
      </c>
      <c r="D44" s="5">
        <f>_xll.WBesj($A44,D$3)</f>
        <v>7.771889285962676E-3</v>
      </c>
      <c r="E44" s="6">
        <f>_xll.WBesj($A44,E$3)</f>
        <v>-3.2425125267590815E-4</v>
      </c>
    </row>
    <row r="45" spans="1:5" x14ac:dyDescent="0.15">
      <c r="A45" s="11">
        <f t="shared" si="1"/>
        <v>0</v>
      </c>
      <c r="B45" s="1">
        <f>_xll.WBesj($A45,B$3)</f>
        <v>1</v>
      </c>
      <c r="C45" s="2">
        <f>_xll.WBesj($A45,C$3)</f>
        <v>0</v>
      </c>
      <c r="D45" s="1">
        <f>_xll.WBesj($A45,D$3)</f>
        <v>0</v>
      </c>
      <c r="E45" s="2">
        <f>_xll.WBesj($A45,E$3)</f>
        <v>0</v>
      </c>
    </row>
    <row r="46" spans="1:5" x14ac:dyDescent="0.15">
      <c r="A46" s="12">
        <f t="shared" si="1"/>
        <v>0.25</v>
      </c>
      <c r="B46" s="3">
        <f>_xll.WBesj($A46,B$3)</f>
        <v>0.98443592929585266</v>
      </c>
      <c r="C46" s="4">
        <f>_xll.WBesj($A46,C$3)</f>
        <v>0.1240259773227269</v>
      </c>
      <c r="D46" s="3">
        <f>_xll.WBesj($A46,D$3)</f>
        <v>7.771889285962676E-3</v>
      </c>
      <c r="E46" s="4">
        <f>_xll.WBesj($A46,E$3)</f>
        <v>3.2425125267590815E-4</v>
      </c>
    </row>
    <row r="47" spans="1:5" x14ac:dyDescent="0.15">
      <c r="A47" s="12">
        <f t="shared" si="1"/>
        <v>0.5</v>
      </c>
      <c r="B47" s="3">
        <f>_xll.WBesj($A47,B$3)</f>
        <v>0.93846980724081286</v>
      </c>
      <c r="C47" s="4">
        <f>_xll.WBesj($A47,C$3)</f>
        <v>0.24226845767487384</v>
      </c>
      <c r="D47" s="3">
        <f>_xll.WBesj($A47,D$3)</f>
        <v>3.0604023458682638E-2</v>
      </c>
      <c r="E47" s="4">
        <f>_xll.WBesj($A47,E$3)</f>
        <v>2.563729994587244E-3</v>
      </c>
    </row>
    <row r="48" spans="1:5" x14ac:dyDescent="0.15">
      <c r="A48" s="12">
        <f t="shared" si="1"/>
        <v>0.75</v>
      </c>
      <c r="B48" s="3">
        <f>_xll.WBesj($A48,B$3)</f>
        <v>0.86424227516664853</v>
      </c>
      <c r="C48" s="4">
        <f>_xll.WBesj($A48,C$3)</f>
        <v>0.34924360217486211</v>
      </c>
      <c r="D48" s="3">
        <f>_xll.WBesj($A48,D$3)</f>
        <v>6.7073997299650551E-2</v>
      </c>
      <c r="E48" s="4">
        <f>_xll.WBesj($A48,E$3)</f>
        <v>8.4843834232741083E-3</v>
      </c>
    </row>
    <row r="49" spans="1:5" x14ac:dyDescent="0.15">
      <c r="A49" s="13">
        <f t="shared" si="1"/>
        <v>1</v>
      </c>
      <c r="B49" s="5">
        <f>_xll.WBesj($A49,B$3)</f>
        <v>0.76519768655796661</v>
      </c>
      <c r="C49" s="6">
        <f>_xll.WBesj($A49,C$3)</f>
        <v>0.4400505857449335</v>
      </c>
      <c r="D49" s="5">
        <f>_xll.WBesj($A49,D$3)</f>
        <v>0.11490348493190047</v>
      </c>
      <c r="E49" s="6">
        <f>_xll.WBesj($A49,E$3)</f>
        <v>1.9563353982668407E-2</v>
      </c>
    </row>
    <row r="50" spans="1:5" x14ac:dyDescent="0.15">
      <c r="A50" s="11">
        <f t="shared" si="1"/>
        <v>1.25</v>
      </c>
      <c r="B50" s="1">
        <f>_xll.WBesj($A50,B$3)</f>
        <v>0.64590608527128535</v>
      </c>
      <c r="C50" s="2">
        <f>_xll.WBesj($A50,C$3)</f>
        <v>0.51062326031988026</v>
      </c>
      <c r="D50" s="1">
        <f>_xll.WBesj($A50,D$3)</f>
        <v>0.1710911312405235</v>
      </c>
      <c r="E50" s="2">
        <f>_xll.WBesj($A50,E$3)</f>
        <v>3.6868359649794673E-2</v>
      </c>
    </row>
    <row r="51" spans="1:5" x14ac:dyDescent="0.15">
      <c r="A51" s="12">
        <f t="shared" si="1"/>
        <v>1.5</v>
      </c>
      <c r="B51" s="3">
        <f>_xll.WBesj($A51,B$3)</f>
        <v>0.51182767173591803</v>
      </c>
      <c r="C51" s="4">
        <f>_xll.WBesj($A51,C$3)</f>
        <v>0.55793650791009963</v>
      </c>
      <c r="D51" s="3">
        <f>_xll.WBesj($A51,D$3)</f>
        <v>0.23208767214421472</v>
      </c>
      <c r="E51" s="4">
        <f>_xll.WBesj($A51,E$3)</f>
        <v>6.0963951141139637E-2</v>
      </c>
    </row>
    <row r="52" spans="1:5" x14ac:dyDescent="0.15">
      <c r="A52" s="12">
        <f t="shared" si="1"/>
        <v>1.75</v>
      </c>
      <c r="B52" s="3">
        <f>_xll.WBesj($A52,B$3)</f>
        <v>0.3690325301851507</v>
      </c>
      <c r="C52" s="4">
        <f>_xll.WBesj($A52,C$3)</f>
        <v>0.58015619763899251</v>
      </c>
      <c r="D52" s="3">
        <f>_xll.WBesj($A52,D$3)</f>
        <v>0.29400312425941216</v>
      </c>
      <c r="E52" s="4">
        <f>_xll.WBesj($A52,E$3)</f>
        <v>9.1850943525377995E-2</v>
      </c>
    </row>
    <row r="53" spans="1:5" x14ac:dyDescent="0.15">
      <c r="A53" s="12">
        <f t="shared" si="1"/>
        <v>2</v>
      </c>
      <c r="B53" s="3">
        <f>_xll.WBesj($A53,B$3)</f>
        <v>0.2238907791412357</v>
      </c>
      <c r="C53" s="4">
        <f>_xll.WBesj($A53,C$3)</f>
        <v>0.57672480775687318</v>
      </c>
      <c r="D53" s="3">
        <f>_xll.WBesj($A53,D$3)</f>
        <v>0.35283402861563773</v>
      </c>
      <c r="E53" s="4">
        <f>_xll.WBesj($A53,E$3)</f>
        <v>0.12894324947440206</v>
      </c>
    </row>
    <row r="54" spans="1:5" x14ac:dyDescent="0.15">
      <c r="A54" s="13">
        <f t="shared" si="1"/>
        <v>2.25</v>
      </c>
      <c r="B54" s="5">
        <f>_xll.WBesj($A54,B$3)</f>
        <v>8.2749851288734036E-2</v>
      </c>
      <c r="C54" s="6">
        <f>_xll.WBesj($A54,C$3)</f>
        <v>0.54837835664696</v>
      </c>
      <c r="D54" s="5">
        <f>_xll.WBesj($A54,D$3)</f>
        <v>0.40469757684189706</v>
      </c>
      <c r="E54" s="6">
        <f>_xll.WBesj($A54,E$3)</f>
        <v>0.17108400218307931</v>
      </c>
    </row>
    <row r="55" spans="1:5" x14ac:dyDescent="0.15">
      <c r="A55" s="11">
        <f t="shared" si="1"/>
        <v>2.5</v>
      </c>
      <c r="B55" s="1">
        <f>_xll.WBesj($A55,B$3)</f>
        <v>-4.8383776468197998E-2</v>
      </c>
      <c r="C55" s="2">
        <f>_xll.WBesj($A55,C$3)</f>
        <v>0.49709410246427393</v>
      </c>
      <c r="D55" s="1">
        <f>_xll.WBesj($A55,D$3)</f>
        <v>0.44605905843961713</v>
      </c>
      <c r="E55" s="2">
        <f>_xll.WBesj($A55,E$3)</f>
        <v>0.21660039103911355</v>
      </c>
    </row>
    <row r="56" spans="1:5" x14ac:dyDescent="0.15">
      <c r="A56" s="12">
        <f t="shared" si="1"/>
        <v>2.75</v>
      </c>
      <c r="B56" s="3">
        <f>_xll.WBesj($A56,B$3)</f>
        <v>-0.16414142780851365</v>
      </c>
      <c r="C56" s="4">
        <f>_xll.WBesj($A56,C$3)</f>
        <v>0.42597230295790223</v>
      </c>
      <c r="D56" s="3">
        <f>_xll.WBesj($A56,D$3)</f>
        <v>0.47393946632335165</v>
      </c>
      <c r="E56" s="4">
        <f>_xll.WBesj($A56,E$3)</f>
        <v>0.26339419351242749</v>
      </c>
    </row>
    <row r="57" spans="1:5" x14ac:dyDescent="0.15">
      <c r="A57" s="12">
        <f t="shared" si="1"/>
        <v>3</v>
      </c>
      <c r="B57" s="3">
        <f>_xll.WBesj($A57,B$3)</f>
        <v>-0.26005195490193345</v>
      </c>
      <c r="C57" s="4">
        <f>_xll.WBesj($A57,C$3)</f>
        <v>0.33905895852593643</v>
      </c>
      <c r="D57" s="3">
        <f>_xll.WBesj($A57,D$3)</f>
        <v>0.48609126058589103</v>
      </c>
      <c r="E57" s="4">
        <f>_xll.WBesj($A57,E$3)</f>
        <v>0.30906272225525161</v>
      </c>
    </row>
    <row r="58" spans="1:5" x14ac:dyDescent="0.15">
      <c r="A58" s="12">
        <f t="shared" si="1"/>
        <v>3.25</v>
      </c>
      <c r="B58" s="3">
        <f>_xll.WBesj($A58,B$3)</f>
        <v>-0.33275080217061159</v>
      </c>
      <c r="C58" s="4">
        <f>_xll.WBesj($A58,C$3)</f>
        <v>0.24111968801520378</v>
      </c>
      <c r="D58" s="3">
        <f>_xll.WBesj($A58,D$3)</f>
        <v>0.48113214864150622</v>
      </c>
      <c r="E58" s="4">
        <f>_xll.WBesj($A58,E$3)</f>
        <v>0.35104295646665007</v>
      </c>
    </row>
    <row r="59" spans="1:5" x14ac:dyDescent="0.15">
      <c r="A59" s="13">
        <f t="shared" si="1"/>
        <v>3.5</v>
      </c>
      <c r="B59" s="5">
        <f>_xll.WBesj($A59,B$3)</f>
        <v>-0.3801277399872634</v>
      </c>
      <c r="C59" s="6">
        <f>_xll.WBesj($A59,C$3)</f>
        <v>0.13737752736232714</v>
      </c>
      <c r="D59" s="5">
        <f>_xll.WBesj($A59,D$3)</f>
        <v>0.45862918419430748</v>
      </c>
      <c r="E59" s="6">
        <f>_xll.WBesj($A59,E$3)</f>
        <v>0.38677011171688136</v>
      </c>
    </row>
    <row r="60" spans="1:5" x14ac:dyDescent="0.15">
      <c r="A60" s="11">
        <f t="shared" si="1"/>
        <v>3.75</v>
      </c>
      <c r="B60" s="1">
        <f>_xll.WBesj($A60,B$3)</f>
        <v>-0.40140605493617448</v>
      </c>
      <c r="C60" s="2">
        <f>_xll.WBesj($A60,C$3)</f>
        <v>3.3229349129679724E-2</v>
      </c>
      <c r="D60" s="1">
        <f>_xll.WBesj($A60,D$3)</f>
        <v>0.41912837447200368</v>
      </c>
      <c r="E60" s="2">
        <f>_xll.WBesj($A60,E$3)</f>
        <v>0.41384091697379088</v>
      </c>
    </row>
    <row r="61" spans="1:5" x14ac:dyDescent="0.15">
      <c r="A61" s="12">
        <f t="shared" si="1"/>
        <v>4</v>
      </c>
      <c r="B61" s="3">
        <f>_xll.WBesj($A61,B$3)</f>
        <v>-0.39714980986384757</v>
      </c>
      <c r="C61" s="4">
        <f>_xll.WBesj($A61,C$3)</f>
        <v>-6.6043328023549133E-2</v>
      </c>
      <c r="D61" s="3">
        <f>_xll.WBesj($A61,D$3)</f>
        <v>0.36412814585207298</v>
      </c>
      <c r="E61" s="4">
        <f>_xll.WBesj($A61,E$3)</f>
        <v>0.4301714738756221</v>
      </c>
    </row>
    <row r="62" spans="1:5" x14ac:dyDescent="0.15">
      <c r="A62" s="12">
        <f t="shared" si="1"/>
        <v>4.25</v>
      </c>
      <c r="B62" s="3">
        <f>_xll.WBesj($A62,B$3)</f>
        <v>-0.36919977029989531</v>
      </c>
      <c r="C62" s="4">
        <f>_xll.WBesj($A62,C$3)</f>
        <v>-0.15555319297834264</v>
      </c>
      <c r="D62" s="3">
        <f>_xll.WBesj($A62,D$3)</f>
        <v>0.29599826772185173</v>
      </c>
      <c r="E62" s="4">
        <f>_xll.WBesj($A62,E$3)</f>
        <v>0.43413979789302659</v>
      </c>
    </row>
    <row r="63" spans="1:5" x14ac:dyDescent="0.15">
      <c r="A63" s="12">
        <f t="shared" si="1"/>
        <v>4.5</v>
      </c>
      <c r="B63" s="3">
        <f>_xll.WBesj($A63,B$3)</f>
        <v>-0.32054250898512138</v>
      </c>
      <c r="C63" s="4">
        <f>_xll.WBesj($A63,C$3)</f>
        <v>-0.23106043192337059</v>
      </c>
      <c r="D63" s="3">
        <f>_xll.WBesj($A63,D$3)</f>
        <v>0.21784898368584557</v>
      </c>
      <c r="E63" s="4">
        <f>_xll.WBesj($A63,E$3)</f>
        <v>0.42470397297745555</v>
      </c>
    </row>
    <row r="64" spans="1:5" x14ac:dyDescent="0.15">
      <c r="A64" s="13">
        <f t="shared" si="1"/>
        <v>4.75</v>
      </c>
      <c r="B64" s="5">
        <f>_xll.WBesj($A64,B$3)</f>
        <v>-0.25512082749137388</v>
      </c>
      <c r="C64" s="6">
        <f>_xll.WBesj($A64,C$3)</f>
        <v>-0.28918679864711022</v>
      </c>
      <c r="D64" s="5">
        <f>_xll.WBesj($A64,D$3)</f>
        <v>0.13335796490311697</v>
      </c>
      <c r="E64" s="6">
        <f>_xll.WBesj($A64,E$3)</f>
        <v>0.40148824277605083</v>
      </c>
    </row>
    <row r="65" spans="1:5" x14ac:dyDescent="0.15">
      <c r="A65" s="11">
        <f t="shared" si="1"/>
        <v>5</v>
      </c>
      <c r="B65" s="1">
        <f>_xll.WBesj($A65,B$3)</f>
        <v>-0.17759677131433826</v>
      </c>
      <c r="C65" s="2">
        <f>_xll.WBesj($A65,C$3)</f>
        <v>-0.32757913759146506</v>
      </c>
      <c r="D65" s="1">
        <f>_xll.WBesj($A65,D$3)</f>
        <v>4.6565116277752228E-2</v>
      </c>
      <c r="E65" s="2">
        <f>_xll.WBesj($A65,E$3)</f>
        <v>0.36483123061366685</v>
      </c>
    </row>
    <row r="66" spans="1:5" x14ac:dyDescent="0.15">
      <c r="A66" s="12">
        <f t="shared" si="1"/>
        <v>5.25</v>
      </c>
      <c r="B66" s="3">
        <f>_xll.WBesj($A66,B$3)</f>
        <v>-9.3080989639317852E-2</v>
      </c>
      <c r="C66" s="4">
        <f>_xll.WBesj($A66,C$3)</f>
        <v>-0.34501397857943733</v>
      </c>
      <c r="D66" s="3">
        <f>_xll.WBesj($A66,D$3)</f>
        <v>-3.8352906962372563E-2</v>
      </c>
      <c r="E66" s="4">
        <f>_xll.WBesj($A66,E$3)</f>
        <v>0.3157927161319154</v>
      </c>
    </row>
    <row r="67" spans="1:5" x14ac:dyDescent="0.15">
      <c r="A67" s="12">
        <f t="shared" si="1"/>
        <v>5.5</v>
      </c>
      <c r="B67" s="3">
        <f>_xll.WBesj($A67,B$3)</f>
        <v>-6.8438694178191957E-3</v>
      </c>
      <c r="C67" s="4">
        <f>_xll.WBesj($A67,C$3)</f>
        <v>-0.34143821542904346</v>
      </c>
      <c r="D67" s="3">
        <f>_xll.WBesj($A67,D$3)</f>
        <v>-0.11731548164728751</v>
      </c>
      <c r="E67" s="4">
        <f>_xll.WBesj($A67,E$3)</f>
        <v>0.25611786514010709</v>
      </c>
    </row>
    <row r="68" spans="1:5" x14ac:dyDescent="0.15">
      <c r="A68" s="12">
        <f t="shared" si="1"/>
        <v>5.75</v>
      </c>
      <c r="B68" s="3">
        <f>_xll.WBesj($A68,B$3)</f>
        <v>7.597533201690107E-2</v>
      </c>
      <c r="C68" s="4">
        <f>_xll.WBesj($A68,C$3)</f>
        <v>-0.31794452391933276</v>
      </c>
      <c r="D68" s="3">
        <f>_xll.WBesj($A68,D$3)</f>
        <v>-0.18656473164101681</v>
      </c>
      <c r="E68" s="4">
        <f>_xll.WBesj($A68,E$3)</f>
        <v>0.18816036277775586</v>
      </c>
    </row>
    <row r="69" spans="1:5" x14ac:dyDescent="0.15">
      <c r="A69" s="13">
        <f t="shared" si="1"/>
        <v>6</v>
      </c>
      <c r="B69" s="5">
        <f>_xll.WBesj($A69,B$3)</f>
        <v>0.15064525725099692</v>
      </c>
      <c r="C69" s="6">
        <f>_xll.WBesj($A69,C$3)</f>
        <v>-0.27668385812756563</v>
      </c>
      <c r="D69" s="5">
        <f>_xll.WBesj($A69,D$3)</f>
        <v>-0.24287320996018547</v>
      </c>
      <c r="E69" s="6">
        <f>_xll.WBesj($A69,E$3)</f>
        <v>0.11476838482077534</v>
      </c>
    </row>
    <row r="70" spans="1:5" x14ac:dyDescent="0.15">
      <c r="A70" s="11">
        <f t="shared" si="1"/>
        <v>6.25</v>
      </c>
      <c r="B70" s="1">
        <f>_xll.WBesj($A70,B$3)</f>
        <v>0.21309005307666071</v>
      </c>
      <c r="C70" s="2">
        <f>_xll.WBesj($A70,C$3)</f>
        <v>-0.22072087753923719</v>
      </c>
      <c r="D70" s="1">
        <f>_xll.WBesj($A70,D$3)</f>
        <v>-0.28372073388921659</v>
      </c>
      <c r="E70" s="2">
        <f>_xll.WBesj($A70,E$3)</f>
        <v>3.9139607850138564E-2</v>
      </c>
    </row>
    <row r="71" spans="1:5" x14ac:dyDescent="0.15">
      <c r="A71" s="12">
        <f t="shared" ref="A71:A89" si="2">A70+0.25</f>
        <v>6.5</v>
      </c>
      <c r="B71" s="3">
        <f>_xll.WBesj($A71,B$3)</f>
        <v>0.26009460558160635</v>
      </c>
      <c r="C71" s="4">
        <f>_xll.WBesj($A71,C$3)</f>
        <v>-0.15384130140997182</v>
      </c>
      <c r="D71" s="3">
        <f>_xll.WBesj($A71,D$3)</f>
        <v>-0.30743039063082844</v>
      </c>
      <c r="E71" s="4">
        <f>_xll.WBesj($A71,E$3)</f>
        <v>-3.5346631285922608E-2</v>
      </c>
    </row>
    <row r="72" spans="1:5" x14ac:dyDescent="0.15">
      <c r="A72" s="12">
        <f t="shared" si="2"/>
        <v>6.75</v>
      </c>
      <c r="B72" s="3">
        <f>_xll.WBesj($A72,B$3)</f>
        <v>0.28945678978455658</v>
      </c>
      <c r="C72" s="4">
        <f>_xll.WBesj($A72,C$3)</f>
        <v>-8.0322785255277127E-2</v>
      </c>
      <c r="D72" s="3">
        <f>_xll.WBesj($A72,D$3)</f>
        <v>-0.31325613356389792</v>
      </c>
      <c r="E72" s="4">
        <f>_xll.WBesj($A72,E$3)</f>
        <v>-0.10531047907888459</v>
      </c>
    </row>
    <row r="73" spans="1:5" x14ac:dyDescent="0.15">
      <c r="A73" s="12">
        <f t="shared" si="2"/>
        <v>7</v>
      </c>
      <c r="B73" s="3">
        <f>_xll.WBesj($A73,B$3)</f>
        <v>0.30007927051955563</v>
      </c>
      <c r="C73" s="4">
        <f>_xll.WBesj($A73,C$3)</f>
        <v>-4.6828234823458265E-3</v>
      </c>
      <c r="D73" s="3">
        <f>_xll.WBesj($A73,D$3)</f>
        <v>-0.30141722008594013</v>
      </c>
      <c r="E73" s="4">
        <f>_xll.WBesj($A73,E$3)</f>
        <v>-0.16755558799533424</v>
      </c>
    </row>
    <row r="74" spans="1:5" x14ac:dyDescent="0.15">
      <c r="A74" s="13">
        <f t="shared" si="2"/>
        <v>7.25</v>
      </c>
      <c r="B74" s="5">
        <f>_xll.WBesj($A74,B$3)</f>
        <v>0.29199692419177903</v>
      </c>
      <c r="C74" s="6">
        <f>_xll.WBesj($A74,C$3)</f>
        <v>6.8581700653131752E-2</v>
      </c>
      <c r="D74" s="5">
        <f>_xll.WBesj($A74,D$3)</f>
        <v>-0.27307783435643235</v>
      </c>
      <c r="E74" s="6">
        <f>_xll.WBesj($A74,E$3)</f>
        <v>-0.2192453334015082</v>
      </c>
    </row>
    <row r="75" spans="1:5" x14ac:dyDescent="0.15">
      <c r="A75" s="11">
        <f t="shared" si="2"/>
        <v>7.5</v>
      </c>
      <c r="B75" s="1">
        <f>_xll.WBesj($A75,B$3)</f>
        <v>0.26633965788037833</v>
      </c>
      <c r="C75" s="2">
        <f>_xll.WBesj($A75,C$3)</f>
        <v>0.13524842757970532</v>
      </c>
      <c r="D75" s="1">
        <f>_xll.WBesj($A75,D$3)</f>
        <v>-0.23027341052579026</v>
      </c>
      <c r="E75" s="2">
        <f>_xll.WBesj($A75,E$3)</f>
        <v>-0.25806091319346014</v>
      </c>
    </row>
    <row r="76" spans="1:5" x14ac:dyDescent="0.15">
      <c r="A76" s="12">
        <f t="shared" si="2"/>
        <v>7.75</v>
      </c>
      <c r="B76" s="3">
        <f>_xll.WBesj($A76,B$3)</f>
        <v>0.22523406912010668</v>
      </c>
      <c r="C76" s="4">
        <f>_xll.WBesj($A76,C$3)</f>
        <v>0.19160259218911815</v>
      </c>
      <c r="D76" s="3">
        <f>_xll.WBesj($A76,D$3)</f>
        <v>-0.17578823887775361</v>
      </c>
      <c r="E76" s="4">
        <f>_xll.WBesj($A76,E$3)</f>
        <v>-0.28233200580344259</v>
      </c>
    </row>
    <row r="77" spans="1:5" x14ac:dyDescent="0.15">
      <c r="A77" s="12">
        <f t="shared" si="2"/>
        <v>8</v>
      </c>
      <c r="B77" s="3">
        <f>_xll.WBesj($A77,B$3)</f>
        <v>0.17165080713755387</v>
      </c>
      <c r="C77" s="4">
        <f>_xll.WBesj($A77,C$3)</f>
        <v>0.23463634685391455</v>
      </c>
      <c r="D77" s="3">
        <f>_xll.WBesj($A77,D$3)</f>
        <v>-0.11299172042407524</v>
      </c>
      <c r="E77" s="4">
        <f>_xll.WBesj($A77,E$3)</f>
        <v>-0.29113220706595216</v>
      </c>
    </row>
    <row r="78" spans="1:5" x14ac:dyDescent="0.15">
      <c r="A78" s="12">
        <f t="shared" si="2"/>
        <v>8.25</v>
      </c>
      <c r="B78" s="3">
        <f>_xll.WBesj($A78,B$3)</f>
        <v>0.10920747150610138</v>
      </c>
      <c r="C78" s="4">
        <f>_xll.WBesj($A78,C$3)</f>
        <v>0.26220355199274376</v>
      </c>
      <c r="D78" s="3">
        <f>_xll.WBesj($A78,D$3)</f>
        <v>-4.5642974053315022E-2</v>
      </c>
      <c r="E78" s="4">
        <f>_xll.WBesj($A78,E$3)</f>
        <v>-0.28433347880647225</v>
      </c>
    </row>
    <row r="79" spans="1:5" x14ac:dyDescent="0.15">
      <c r="A79" s="13">
        <f t="shared" si="2"/>
        <v>8.5</v>
      </c>
      <c r="B79" s="5">
        <f>_xll.WBesj($A79,B$3)</f>
        <v>4.1939251842934483E-2</v>
      </c>
      <c r="C79" s="6">
        <f>_xll.WBesj($A79,C$3)</f>
        <v>0.27312196367405372</v>
      </c>
      <c r="D79" s="5">
        <f>_xll.WBesj($A79,D$3)</f>
        <v>2.2324739609784039E-2</v>
      </c>
      <c r="E79" s="6">
        <f>_xll.WBesj($A79,E$3)</f>
        <v>-0.26261620385768475</v>
      </c>
    </row>
    <row r="80" spans="1:5" x14ac:dyDescent="0.15">
      <c r="A80" s="11">
        <f t="shared" si="2"/>
        <v>8.75</v>
      </c>
      <c r="B80" s="1">
        <f>_xll.WBesj($A80,B$3)</f>
        <v>-2.5948856094629952E-2</v>
      </c>
      <c r="C80" s="2">
        <f>_xll.WBesj($A80,C$3)</f>
        <v>0.26721789148628161</v>
      </c>
      <c r="D80" s="1">
        <f>_xll.WBesj($A80,D$3)</f>
        <v>8.7027231291494325E-2</v>
      </c>
      <c r="E80" s="2">
        <f>_xll.WBesj($A80,E$3)</f>
        <v>-0.22743401432445565</v>
      </c>
    </row>
    <row r="81" spans="1:5" x14ac:dyDescent="0.15">
      <c r="A81" s="12">
        <f t="shared" si="2"/>
        <v>9</v>
      </c>
      <c r="B81" s="3">
        <f>_xll.WBesj($A81,B$3)</f>
        <v>-9.0333611182876097E-2</v>
      </c>
      <c r="C81" s="4">
        <f>_xll.WBesj($A81,C$3)</f>
        <v>0.24531178657332536</v>
      </c>
      <c r="D81" s="3">
        <f>_xll.WBesj($A81,D$3)</f>
        <v>0.14484734153250395</v>
      </c>
      <c r="E81" s="4">
        <f>_xll.WBesj($A81,E$3)</f>
        <v>-0.18093519033665695</v>
      </c>
    </row>
    <row r="82" spans="1:5" x14ac:dyDescent="0.15">
      <c r="A82" s="12">
        <f t="shared" si="2"/>
        <v>9.25</v>
      </c>
      <c r="B82" s="3">
        <f>_xll.WBesj($A82,B$3)</f>
        <v>-0.14741426284123629</v>
      </c>
      <c r="C82" s="4">
        <f>_xll.WBesj($A82,C$3)</f>
        <v>0.2091466504701211</v>
      </c>
      <c r="D82" s="3">
        <f>_xll.WBesj($A82,D$3)</f>
        <v>0.1926351602401814</v>
      </c>
      <c r="E82" s="4">
        <f>_xll.WBesj($A82,E$3)</f>
        <v>-0.12584495955544805</v>
      </c>
    </row>
    <row r="83" spans="1:5" x14ac:dyDescent="0.15">
      <c r="A83" s="12">
        <f t="shared" si="2"/>
        <v>9.5</v>
      </c>
      <c r="B83" s="3">
        <f>_xll.WBesj($A83,B$3)</f>
        <v>-0.19392874768742235</v>
      </c>
      <c r="C83" s="4">
        <f>_xll.WBesj($A83,C$3)</f>
        <v>0.16126443075752986</v>
      </c>
      <c r="D83" s="3">
        <f>_xll.WBesj($A83,D$3)</f>
        <v>0.2278791541626918</v>
      </c>
      <c r="E83" s="4">
        <f>_xll.WBesj($A83,E$3)</f>
        <v>-6.531531321534384E-2</v>
      </c>
    </row>
    <row r="84" spans="1:5" x14ac:dyDescent="0.15">
      <c r="A84" s="13">
        <f t="shared" si="2"/>
        <v>9.75</v>
      </c>
      <c r="B84" s="5">
        <f>_xll.WBesj($A84,B$3)</f>
        <v>-0.22733329951184827</v>
      </c>
      <c r="C84" s="6">
        <f>_xll.WBesj($A84,C$3)</f>
        <v>0.10483850125849749</v>
      </c>
      <c r="D84" s="5">
        <f>_xll.WBesj($A84,D$3)</f>
        <v>0.24883863310333493</v>
      </c>
      <c r="E84" s="6">
        <f>_xll.WBesj($A84,E$3)</f>
        <v>-2.7508569084113699E-3</v>
      </c>
    </row>
    <row r="85" spans="1:5" x14ac:dyDescent="0.15">
      <c r="A85" s="11">
        <f t="shared" si="2"/>
        <v>10</v>
      </c>
      <c r="B85" s="1">
        <f>_xll.WBesj($A85,B$3)</f>
        <v>-0.24593576445134827</v>
      </c>
      <c r="C85" s="2">
        <f>_xll.WBesj($A85,C$3)</f>
        <v>4.3472746168861452E-2</v>
      </c>
      <c r="D85" s="1">
        <f>_xll.WBesj($A85,D$3)</f>
        <v>0.25463031368512057</v>
      </c>
      <c r="E85" s="2">
        <f>_xll.WBesj($A85,E$3)</f>
        <v>5.8379379305186781E-2</v>
      </c>
    </row>
    <row r="86" spans="1:5" x14ac:dyDescent="0.15">
      <c r="A86" s="12">
        <f t="shared" si="2"/>
        <v>10.25</v>
      </c>
      <c r="B86" s="3">
        <f>_xll.WBesj($A86,B$3)</f>
        <v>-0.24897577978284943</v>
      </c>
      <c r="C86" s="4">
        <f>_xll.WBesj($A86,C$3)</f>
        <v>-1.9020455696868575E-2</v>
      </c>
      <c r="D86" s="3">
        <f>_xll.WBesj($A86,D$3)</f>
        <v>0.24526447135419216</v>
      </c>
      <c r="E86" s="4">
        <f>_xll.WBesj($A86,E$3)</f>
        <v>0.11473342012777282</v>
      </c>
    </row>
    <row r="87" spans="1:5" x14ac:dyDescent="0.15">
      <c r="A87" s="12">
        <f t="shared" si="2"/>
        <v>10.5</v>
      </c>
      <c r="B87" s="3">
        <f>_xll.WBesj($A87,B$3)</f>
        <v>-0.23664819446234708</v>
      </c>
      <c r="C87" s="4">
        <f>_xll.WBesj($A87,C$3)</f>
        <v>-7.8850014227331483E-2</v>
      </c>
      <c r="D87" s="3">
        <f>_xll.WBesj($A87,D$3)</f>
        <v>0.22162914413333157</v>
      </c>
      <c r="E87" s="4">
        <f>_xll.WBesj($A87,E$3)</f>
        <v>0.16328016437336257</v>
      </c>
    </row>
    <row r="88" spans="1:5" x14ac:dyDescent="0.15">
      <c r="A88" s="12">
        <f t="shared" si="2"/>
        <v>10.75</v>
      </c>
      <c r="B88" s="3">
        <f>_xll.WBesj($A88,B$3)</f>
        <v>-0.21006948984951079</v>
      </c>
      <c r="C88" s="4">
        <f>_xll.WBesj($A88,C$3)</f>
        <v>-0.13247010254299021</v>
      </c>
      <c r="D88" s="3">
        <f>_xll.WBesj($A88,D$3)</f>
        <v>0.18542388937639634</v>
      </c>
      <c r="E88" s="4">
        <f>_xll.WBesj($A88,E$3)</f>
        <v>0.20146503812490513</v>
      </c>
    </row>
    <row r="89" spans="1:5" x14ac:dyDescent="0.15">
      <c r="A89" s="13">
        <f t="shared" si="2"/>
        <v>11</v>
      </c>
      <c r="B89" s="5">
        <f>_xll.WBesj($A89,B$3)</f>
        <v>-0.1711903004071961</v>
      </c>
      <c r="C89" s="6">
        <f>_xll.WBesj($A89,C$3)</f>
        <v>-0.17678529895672149</v>
      </c>
      <c r="D89" s="5">
        <f>_xll.WBesj($A89,D$3)</f>
        <v>0.13904751877870128</v>
      </c>
      <c r="E89" s="6">
        <f>_xll.WBesj($A89,E$3)</f>
        <v>0.22734803305806742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DDB4-6C32-49BF-B1C0-605CB3F60670}">
  <sheetPr codeName="Sheet15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11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_xlfn.CONCAT("Y",B3,"(x)")</f>
        <v>Y0(x)</v>
      </c>
      <c r="C4" s="14" t="str">
        <f t="shared" ref="C4:E4" si="0">_xlfn.CONCAT("Y",C3,"(x)")</f>
        <v>Y1(x)</v>
      </c>
      <c r="D4" s="14" t="str">
        <f t="shared" si="0"/>
        <v>Y2(x)</v>
      </c>
      <c r="E4" s="14" t="str">
        <f t="shared" si="0"/>
        <v>Y3(x)</v>
      </c>
    </row>
    <row r="5" spans="1:5" x14ac:dyDescent="0.15">
      <c r="A5" s="11">
        <v>1E-3</v>
      </c>
      <c r="B5" s="1">
        <f>_xll.WBesy($A5,B$3)</f>
        <v>-4.4714166113759237</v>
      </c>
      <c r="C5" s="2">
        <f>_xll.WBesy($A5,C$3)</f>
        <v>-636.62216723113954</v>
      </c>
      <c r="D5" s="1">
        <f>_xll.WBesy($A5,D$3)</f>
        <v>-1273239.8630456675</v>
      </c>
      <c r="E5" s="2">
        <f>_xll.WBesy($A5,E$3)</f>
        <v>-5092958815.560503</v>
      </c>
    </row>
    <row r="6" spans="1:5" x14ac:dyDescent="0.15">
      <c r="A6" s="12">
        <v>0.25</v>
      </c>
      <c r="B6" s="3">
        <f>_xll.WBesy($A6,B$3)</f>
        <v>-0.93157302493005845</v>
      </c>
      <c r="C6" s="4">
        <f>_xll.WBesy($A6,C$3)</f>
        <v>-2.704105229315283</v>
      </c>
      <c r="D6" s="3">
        <f>_xll.WBesy($A6,D$3)</f>
        <v>-20.701268809592204</v>
      </c>
      <c r="E6" s="4">
        <f>_xll.WBesy($A6,E$3)</f>
        <v>-328.51619572415996</v>
      </c>
    </row>
    <row r="7" spans="1:5" x14ac:dyDescent="0.15">
      <c r="A7" s="12">
        <f t="shared" ref="A7:A70" si="1">A6+0.25</f>
        <v>0.5</v>
      </c>
      <c r="B7" s="3">
        <f>_xll.WBesy($A7,B$3)</f>
        <v>-0.44451873350670656</v>
      </c>
      <c r="C7" s="4">
        <f>_xll.WBesy($A7,C$3)</f>
        <v>-1.4714723926702431</v>
      </c>
      <c r="D7" s="3">
        <f>_xll.WBesy($A7,D$3)</f>
        <v>-5.441370837174266</v>
      </c>
      <c r="E7" s="4">
        <f>_xll.WBesy($A7,E$3)</f>
        <v>-42.059494304723884</v>
      </c>
    </row>
    <row r="8" spans="1:5" x14ac:dyDescent="0.15">
      <c r="A8" s="12">
        <f t="shared" si="1"/>
        <v>0.75</v>
      </c>
      <c r="B8" s="3">
        <f>_xll.WBesy($A8,B$3)</f>
        <v>-0.13717276938577239</v>
      </c>
      <c r="C8" s="4">
        <f>_xll.WBesy($A8,C$3)</f>
        <v>-1.0375945507692854</v>
      </c>
      <c r="D8" s="3">
        <f>_xll.WBesy($A8,D$3)</f>
        <v>-2.629746032665655</v>
      </c>
      <c r="E8" s="4">
        <f>_xll.WBesy($A8,E$3)</f>
        <v>-12.987717623447542</v>
      </c>
    </row>
    <row r="9" spans="1:5" x14ac:dyDescent="0.15">
      <c r="A9" s="13">
        <f t="shared" si="1"/>
        <v>1</v>
      </c>
      <c r="B9" s="5">
        <f>_xll.WBesy($A9,B$3)</f>
        <v>8.8256964215677011E-2</v>
      </c>
      <c r="C9" s="6">
        <f>_xll.WBesy($A9,C$3)</f>
        <v>-0.78121282130028868</v>
      </c>
      <c r="D9" s="5">
        <f>_xll.WBesy($A9,D$3)</f>
        <v>-1.6506826068162543</v>
      </c>
      <c r="E9" s="6">
        <f>_xll.WBesy($A9,E$3)</f>
        <v>-5.8215176059647282</v>
      </c>
    </row>
    <row r="10" spans="1:5" x14ac:dyDescent="0.15">
      <c r="A10" s="11">
        <f t="shared" si="1"/>
        <v>1.25</v>
      </c>
      <c r="B10" s="1">
        <f>_xll.WBesy($A10,B$3)</f>
        <v>0.25821685159454077</v>
      </c>
      <c r="C10" s="2">
        <f>_xll.WBesy($A10,C$3)</f>
        <v>-0.58436403661500824</v>
      </c>
      <c r="D10" s="1">
        <f>_xll.WBesy($A10,D$3)</f>
        <v>-1.1931993101785539</v>
      </c>
      <c r="E10" s="2">
        <f>_xll.WBesy($A10,E$3)</f>
        <v>-3.2338737559563642</v>
      </c>
    </row>
    <row r="11" spans="1:5" x14ac:dyDescent="0.15">
      <c r="A11" s="12">
        <f t="shared" si="1"/>
        <v>1.5</v>
      </c>
      <c r="B11" s="3">
        <f>_xll.WBesy($A11,B$3)</f>
        <v>0.3824489237977588</v>
      </c>
      <c r="C11" s="4">
        <f>_xll.WBesy($A11,C$3)</f>
        <v>-0.41230862697391146</v>
      </c>
      <c r="D11" s="3">
        <f>_xll.WBesy($A11,D$3)</f>
        <v>-0.93219375976297414</v>
      </c>
      <c r="E11" s="4">
        <f>_xll.WBesy($A11,E$3)</f>
        <v>-2.0735413990606864</v>
      </c>
    </row>
    <row r="12" spans="1:5" x14ac:dyDescent="0.15">
      <c r="A12" s="12">
        <f t="shared" si="1"/>
        <v>1.75</v>
      </c>
      <c r="B12" s="3">
        <f>_xll.WBesy($A12,B$3)</f>
        <v>0.4654926286469061</v>
      </c>
      <c r="C12" s="4">
        <f>_xll.WBesy($A12,C$3)</f>
        <v>-0.25397298594624568</v>
      </c>
      <c r="D12" s="3">
        <f>_xll.WBesy($A12,D$3)</f>
        <v>-0.75574746972832973</v>
      </c>
      <c r="E12" s="4">
        <f>_xll.WBesy($A12,E$3)</f>
        <v>-1.4734498020042222</v>
      </c>
    </row>
    <row r="13" spans="1:5" x14ac:dyDescent="0.15">
      <c r="A13" s="12">
        <f t="shared" si="1"/>
        <v>2</v>
      </c>
      <c r="B13" s="3">
        <f>_xll.WBesy($A13,B$3)</f>
        <v>0.51037567264974515</v>
      </c>
      <c r="C13" s="4">
        <f>_xll.WBesy($A13,C$3)</f>
        <v>-0.10703243154093758</v>
      </c>
      <c r="D13" s="3">
        <f>_xll.WBesy($A13,D$3)</f>
        <v>-0.6174081041906827</v>
      </c>
      <c r="E13" s="4">
        <f>_xll.WBesy($A13,E$3)</f>
        <v>-1.1277837768404277</v>
      </c>
    </row>
    <row r="14" spans="1:5" x14ac:dyDescent="0.15">
      <c r="A14" s="13">
        <f t="shared" si="1"/>
        <v>2.25</v>
      </c>
      <c r="B14" s="5">
        <f>_xll.WBesy($A14,B$3)</f>
        <v>0.52006476245727851</v>
      </c>
      <c r="C14" s="6">
        <f>_xll.WBesy($A14,C$3)</f>
        <v>2.7192057738017122E-2</v>
      </c>
      <c r="D14" s="5">
        <f>_xll.WBesy($A14,D$3)</f>
        <v>-0.49589404446792995</v>
      </c>
      <c r="E14" s="6">
        <f>_xll.WBesy($A14,E$3)</f>
        <v>-0.90878147012544808</v>
      </c>
    </row>
    <row r="15" spans="1:5" x14ac:dyDescent="0.15">
      <c r="A15" s="11">
        <f t="shared" si="1"/>
        <v>2.5</v>
      </c>
      <c r="B15" s="1">
        <f>_xll.WBesy($A15,B$3)</f>
        <v>0.49807035961523205</v>
      </c>
      <c r="C15" s="2">
        <f>_xll.WBesy($A15,C$3)</f>
        <v>0.14591813796678577</v>
      </c>
      <c r="D15" s="1">
        <f>_xll.WBesy($A15,D$3)</f>
        <v>-0.38133584924180342</v>
      </c>
      <c r="E15" s="2">
        <f>_xll.WBesy($A15,E$3)</f>
        <v>-0.75605549675367123</v>
      </c>
    </row>
    <row r="16" spans="1:5" x14ac:dyDescent="0.15">
      <c r="A16" s="12">
        <f t="shared" si="1"/>
        <v>2.75</v>
      </c>
      <c r="B16" s="3">
        <f>_xll.WBesy($A16,B$3)</f>
        <v>0.44865872156913184</v>
      </c>
      <c r="C16" s="4">
        <f>_xll.WBesy($A16,C$3)</f>
        <v>0.24601900149738393</v>
      </c>
      <c r="D16" s="3">
        <f>_xll.WBesy($A16,D$3)</f>
        <v>-0.26973581138921621</v>
      </c>
      <c r="E16" s="4">
        <f>_xll.WBesy($A16,E$3)</f>
        <v>-0.63836199988169839</v>
      </c>
    </row>
    <row r="17" spans="1:5" x14ac:dyDescent="0.15">
      <c r="A17" s="12">
        <f t="shared" si="1"/>
        <v>3</v>
      </c>
      <c r="B17" s="3">
        <f>_xll.WBesy($A17,B$3)</f>
        <v>0.37685001001279028</v>
      </c>
      <c r="C17" s="4">
        <f>_xll.WBesy($A17,C$3)</f>
        <v>0.32467442479180009</v>
      </c>
      <c r="D17" s="3">
        <f>_xll.WBesy($A17,D$3)</f>
        <v>-0.16040039348492358</v>
      </c>
      <c r="E17" s="4">
        <f>_xll.WBesy($A17,E$3)</f>
        <v>-0.53854161610503148</v>
      </c>
    </row>
    <row r="18" spans="1:5" x14ac:dyDescent="0.15">
      <c r="A18" s="12">
        <f t="shared" si="1"/>
        <v>3.25</v>
      </c>
      <c r="B18" s="3">
        <f>_xll.WBesy($A18,B$3)</f>
        <v>0.28828690267308715</v>
      </c>
      <c r="C18" s="4">
        <f>_xll.WBesy($A18,C$3)</f>
        <v>0.37977777371708354</v>
      </c>
      <c r="D18" s="3">
        <f>_xll.WBesy($A18,D$3)</f>
        <v>-5.4577503462574201E-2</v>
      </c>
      <c r="E18" s="4">
        <f>_xll.WBesy($A18,E$3)</f>
        <v>-0.44695008567102101</v>
      </c>
    </row>
    <row r="19" spans="1:5" x14ac:dyDescent="0.15">
      <c r="A19" s="13">
        <f t="shared" si="1"/>
        <v>3.5</v>
      </c>
      <c r="B19" s="5">
        <f>_xll.WBesy($A19,B$3)</f>
        <v>0.1890219439208265</v>
      </c>
      <c r="C19" s="6">
        <f>_xll.WBesy($A19,C$3)</f>
        <v>0.41018841788751192</v>
      </c>
      <c r="D19" s="5">
        <f>_xll.WBesy($A19,D$3)</f>
        <v>4.5371437729180314E-2</v>
      </c>
      <c r="E19" s="6">
        <f>_xll.WBesy($A19,E$3)</f>
        <v>-0.35833534619702012</v>
      </c>
    </row>
    <row r="20" spans="1:5" x14ac:dyDescent="0.15">
      <c r="A20" s="11">
        <f t="shared" si="1"/>
        <v>3.75</v>
      </c>
      <c r="B20" s="1">
        <f>_xll.WBesy($A20,B$3)</f>
        <v>8.5256756977362735E-2</v>
      </c>
      <c r="C20" s="2">
        <f>_xll.WBesy($A20,C$3)</f>
        <v>0.41586877934522715</v>
      </c>
      <c r="D20" s="1">
        <f>_xll.WBesy($A20,D$3)</f>
        <v>0.13653992534009174</v>
      </c>
      <c r="E20" s="2">
        <f>_xll.WBesy($A20,E$3)</f>
        <v>-0.27022619231579592</v>
      </c>
    </row>
    <row r="21" spans="1:5" x14ac:dyDescent="0.15">
      <c r="A21" s="12">
        <f t="shared" si="1"/>
        <v>4</v>
      </c>
      <c r="B21" s="3">
        <f>_xll.WBesy($A21,B$3)</f>
        <v>-1.6940739325065009E-2</v>
      </c>
      <c r="C21" s="4">
        <f>_xll.WBesy($A21,C$3)</f>
        <v>0.39792571055710002</v>
      </c>
      <c r="D21" s="3">
        <f>_xll.WBesy($A21,D$3)</f>
        <v>0.21590359460361502</v>
      </c>
      <c r="E21" s="4">
        <f>_xll.WBesy($A21,E$3)</f>
        <v>-0.182022115953485</v>
      </c>
    </row>
    <row r="22" spans="1:5" x14ac:dyDescent="0.15">
      <c r="A22" s="12">
        <f t="shared" si="1"/>
        <v>4.25</v>
      </c>
      <c r="B22" s="3">
        <f>_xll.WBesy($A22,B$3)</f>
        <v>-0.11191885116160748</v>
      </c>
      <c r="C22" s="4">
        <f>_xll.WBesy($A22,C$3)</f>
        <v>0.35856889308385093</v>
      </c>
      <c r="D22" s="3">
        <f>_xll.WBesy($A22,D$3)</f>
        <v>0.28065715378930201</v>
      </c>
      <c r="E22" s="4">
        <f>_xll.WBesy($A22,E$3)</f>
        <v>-9.4420983635096101E-2</v>
      </c>
    </row>
    <row r="23" spans="1:5" x14ac:dyDescent="0.15">
      <c r="A23" s="12">
        <f t="shared" si="1"/>
        <v>4.5</v>
      </c>
      <c r="B23" s="3">
        <f>_xll.WBesy($A23,B$3)</f>
        <v>-0.19470500862950457</v>
      </c>
      <c r="C23" s="4">
        <f>_xll.WBesy($A23,C$3)</f>
        <v>0.3009973230696546</v>
      </c>
      <c r="D23" s="3">
        <f>_xll.WBesy($A23,D$3)</f>
        <v>0.32848159666046217</v>
      </c>
      <c r="E23" s="4">
        <f>_xll.WBesy($A23,E$3)</f>
        <v>-9.0136815936882608E-3</v>
      </c>
    </row>
    <row r="24" spans="1:5" x14ac:dyDescent="0.15">
      <c r="A24" s="13">
        <f t="shared" si="1"/>
        <v>4.75</v>
      </c>
      <c r="B24" s="5">
        <f>_xll.WBesy($A24,B$3)</f>
        <v>-0.2612325032349756</v>
      </c>
      <c r="C24" s="6">
        <f>_xll.WBesy($A24,C$3)</f>
        <v>0.22922559673872223</v>
      </c>
      <c r="D24" s="5">
        <f>_xll.WBesy($A24,D$3)</f>
        <v>0.35774854396706918</v>
      </c>
      <c r="E24" s="6">
        <f>_xll.WBesy($A24,E$3)</f>
        <v>7.2036335023020204E-2</v>
      </c>
    </row>
    <row r="25" spans="1:5" x14ac:dyDescent="0.15">
      <c r="A25" s="11">
        <f t="shared" si="1"/>
        <v>5</v>
      </c>
      <c r="B25" s="1">
        <f>_xll.WBesy($A25,B$3)</f>
        <v>-0.3085176252490337</v>
      </c>
      <c r="C25" s="2">
        <f>_xll.WBesy($A25,C$3)</f>
        <v>0.14786314339122678</v>
      </c>
      <c r="D25" s="1">
        <f>_xll.WBesy($A25,D$3)</f>
        <v>0.36766288260552443</v>
      </c>
      <c r="E25" s="2">
        <f>_xll.WBesy($A25,E$3)</f>
        <v>0.14626716269319276</v>
      </c>
    </row>
    <row r="26" spans="1:5" x14ac:dyDescent="0.15">
      <c r="A26" s="12">
        <f t="shared" si="1"/>
        <v>5.25</v>
      </c>
      <c r="B26" s="3">
        <f>_xll.WBesy($A26,B$3)</f>
        <v>-0.33477723515498109</v>
      </c>
      <c r="C26" s="4">
        <f>_xll.WBesy($A26,C$3)</f>
        <v>6.186100089894371E-2</v>
      </c>
      <c r="D26" s="3">
        <f>_xll.WBesy($A26,D$3)</f>
        <v>0.3583433307355311</v>
      </c>
      <c r="E26" s="4">
        <f>_xll.WBesy($A26,E$3)</f>
        <v>0.21116248918527047</v>
      </c>
    </row>
    <row r="27" spans="1:5" x14ac:dyDescent="0.15">
      <c r="A27" s="12">
        <f t="shared" si="1"/>
        <v>5.5</v>
      </c>
      <c r="B27" s="3">
        <f>_xll.WBesy($A27,B$3)</f>
        <v>-0.33948059288191096</v>
      </c>
      <c r="C27" s="4">
        <f>_xll.WBesy($A27,C$3)</f>
        <v>-2.3758238956389652E-2</v>
      </c>
      <c r="D27" s="3">
        <f>_xll.WBesy($A27,D$3)</f>
        <v>0.33084123326140563</v>
      </c>
      <c r="E27" s="4">
        <f>_xll.WBesy($A27,E$3)</f>
        <v>0.26437004496468469</v>
      </c>
    </row>
    <row r="28" spans="1:5" x14ac:dyDescent="0.15">
      <c r="A28" s="12">
        <f t="shared" si="1"/>
        <v>5.75</v>
      </c>
      <c r="B28" s="3">
        <f>_xll.WBesy($A28,B$3)</f>
        <v>-0.32333323801254155</v>
      </c>
      <c r="C28" s="4">
        <f>_xll.WBesy($A28,C$3)</f>
        <v>-0.10417130815472241</v>
      </c>
      <c r="D28" s="3">
        <f>_xll.WBesy($A28,D$3)</f>
        <v>0.28709973952394247</v>
      </c>
      <c r="E28" s="4">
        <f>_xll.WBesy($A28,E$3)</f>
        <v>0.30389286608442151</v>
      </c>
    </row>
    <row r="29" spans="1:5" x14ac:dyDescent="0.15">
      <c r="A29" s="13">
        <f t="shared" si="1"/>
        <v>6</v>
      </c>
      <c r="B29" s="5">
        <f>_xll.WBesy($A29,B$3)</f>
        <v>-0.28819468398157921</v>
      </c>
      <c r="C29" s="6">
        <f>_xll.WBesy($A29,C$3)</f>
        <v>-0.17501034430039836</v>
      </c>
      <c r="D29" s="5">
        <f>_xll.WBesy($A29,D$3)</f>
        <v>0.22985790254811311</v>
      </c>
      <c r="E29" s="6">
        <f>_xll.WBesy($A29,E$3)</f>
        <v>0.32824894599914045</v>
      </c>
    </row>
    <row r="30" spans="1:5" x14ac:dyDescent="0.15">
      <c r="A30" s="11">
        <f t="shared" si="1"/>
        <v>6.25</v>
      </c>
      <c r="B30" s="1">
        <f>_xll.WBesy($A30,B$3)</f>
        <v>-0.23693546237904975</v>
      </c>
      <c r="C30" s="2">
        <f>_xll.WBesy($A30,C$3)</f>
        <v>-0.23258974169251215</v>
      </c>
      <c r="D30" s="1">
        <f>_xll.WBesy($A30,D$3)</f>
        <v>0.16250674503744586</v>
      </c>
      <c r="E30" s="2">
        <f>_xll.WBesy($A30,E$3)</f>
        <v>0.3365940585164775</v>
      </c>
    </row>
    <row r="31" spans="1:5" x14ac:dyDescent="0.15">
      <c r="A31" s="12">
        <f t="shared" si="1"/>
        <v>6.5</v>
      </c>
      <c r="B31" s="3">
        <f>_xll.WBesy($A31,B$3)</f>
        <v>-0.17324243491898234</v>
      </c>
      <c r="C31" s="4">
        <f>_xll.WBesy($A31,C$3)</f>
        <v>-0.27409127395927552</v>
      </c>
      <c r="D31" s="3">
        <f>_xll.WBesy($A31,D$3)</f>
        <v>8.8906658316128331E-2</v>
      </c>
      <c r="E31" s="4">
        <f>_xll.WBesy($A31,E$3)</f>
        <v>0.32880306369227758</v>
      </c>
    </row>
    <row r="32" spans="1:5" x14ac:dyDescent="0.15">
      <c r="A32" s="12">
        <f t="shared" si="1"/>
        <v>6.75</v>
      </c>
      <c r="B32" s="3">
        <f>_xll.WBesy($A32,B$3)</f>
        <v>-0.10138410327184663</v>
      </c>
      <c r="C32" s="4">
        <f>_xll.WBesy($A32,C$3)</f>
        <v>-0.29769758332318408</v>
      </c>
      <c r="D32" s="3">
        <f>_xll.WBesy($A32,D$3)</f>
        <v>1.3177411916829126E-2</v>
      </c>
      <c r="E32" s="4">
        <f>_xll.WBesy($A32,E$3)</f>
        <v>0.3055064200146384</v>
      </c>
    </row>
    <row r="33" spans="1:5" x14ac:dyDescent="0.15">
      <c r="A33" s="12">
        <f t="shared" si="1"/>
        <v>7</v>
      </c>
      <c r="B33" s="3">
        <f>_xll.WBesy($A33,B$3)</f>
        <v>-2.5949743967209268E-2</v>
      </c>
      <c r="C33" s="4">
        <f>_xll.WBesy($A33,C$3)</f>
        <v>-0.30266723702418491</v>
      </c>
      <c r="D33" s="3">
        <f>_xll.WBesy($A33,D$3)</f>
        <v>-6.0526609468272125E-2</v>
      </c>
      <c r="E33" s="4">
        <f>_xll.WBesy($A33,E$3)</f>
        <v>0.26808060304231512</v>
      </c>
    </row>
    <row r="34" spans="1:5" x14ac:dyDescent="0.15">
      <c r="A34" s="13">
        <f t="shared" si="1"/>
        <v>7.25</v>
      </c>
      <c r="B34" s="5">
        <f>_xll.WBesy($A34,B$3)</f>
        <v>4.8422529865202853E-2</v>
      </c>
      <c r="C34" s="6">
        <f>_xll.WBesy($A34,C$3)</f>
        <v>-0.28934799419758711</v>
      </c>
      <c r="D34" s="5">
        <f>_xll.WBesy($A34,D$3)</f>
        <v>-0.1282426661955717</v>
      </c>
      <c r="E34" s="6">
        <f>_xll.WBesy($A34,E$3)</f>
        <v>0.21859341974485791</v>
      </c>
    </row>
    <row r="35" spans="1:5" x14ac:dyDescent="0.15">
      <c r="A35" s="11">
        <f t="shared" si="1"/>
        <v>7.5</v>
      </c>
      <c r="B35" s="1">
        <f>_xll.WBesy($A35,B$3)</f>
        <v>0.11731328614820871</v>
      </c>
      <c r="C35" s="2">
        <f>_xll.WBesy($A35,C$3)</f>
        <v>-0.25912851048611629</v>
      </c>
      <c r="D35" s="1">
        <f>_xll.WBesy($A35,D$3)</f>
        <v>-0.18641422227783971</v>
      </c>
      <c r="E35" s="2">
        <f>_xll.WBesy($A35,E$3)</f>
        <v>0.1597075919379351</v>
      </c>
    </row>
    <row r="36" spans="1:5" x14ac:dyDescent="0.15">
      <c r="A36" s="12">
        <f t="shared" si="1"/>
        <v>7.75</v>
      </c>
      <c r="B36" s="3">
        <f>_xll.WBesy($A36,B$3)</f>
        <v>0.17676987751364717</v>
      </c>
      <c r="C36" s="4">
        <f>_xll.WBesy($A36,C$3)</f>
        <v>-0.21433222865940821</v>
      </c>
      <c r="D36" s="3">
        <f>_xll.WBesy($A36,D$3)</f>
        <v>-0.23208142039349444</v>
      </c>
      <c r="E36" s="4">
        <f>_xll.WBesy($A36,E$3)</f>
        <v>9.4548269746636882E-2</v>
      </c>
    </row>
    <row r="37" spans="1:5" x14ac:dyDescent="0.15">
      <c r="A37" s="12">
        <f t="shared" si="1"/>
        <v>8</v>
      </c>
      <c r="B37" s="3">
        <f>_xll.WBesy($A37,B$3)</f>
        <v>0.22352148938756639</v>
      </c>
      <c r="C37" s="4">
        <f>_xll.WBesy($A37,C$3)</f>
        <v>-0.15806046173124766</v>
      </c>
      <c r="D37" s="3">
        <f>_xll.WBesy($A37,D$3)</f>
        <v>-0.26303660482037827</v>
      </c>
      <c r="E37" s="4">
        <f>_xll.WBesy($A37,E$3)</f>
        <v>2.6542159321058523E-2</v>
      </c>
    </row>
    <row r="38" spans="1:5" x14ac:dyDescent="0.15">
      <c r="A38" s="12">
        <f t="shared" si="1"/>
        <v>8.25</v>
      </c>
      <c r="B38" s="3">
        <f>_xll.WBesy($A38,B$3)</f>
        <v>0.25514960509864493</v>
      </c>
      <c r="C38" s="4">
        <f>_xll.WBesy($A38,C$3)</f>
        <v>-9.3994487064634452E-2</v>
      </c>
      <c r="D38" s="3">
        <f>_xll.WBesy($A38,D$3)</f>
        <v>-0.27793614741734418</v>
      </c>
      <c r="E38" s="4">
        <f>_xll.WBesy($A38,E$3)</f>
        <v>-4.0762432895289996E-2</v>
      </c>
    </row>
    <row r="39" spans="1:5" x14ac:dyDescent="0.15">
      <c r="A39" s="13">
        <f t="shared" si="1"/>
        <v>8.5</v>
      </c>
      <c r="B39" s="5">
        <f>_xll.WBesy($A39,B$3)</f>
        <v>0.27020510536578735</v>
      </c>
      <c r="C39" s="6">
        <f>_xll.WBesy($A39,C$3)</f>
        <v>-2.6168679398537464E-2</v>
      </c>
      <c r="D39" s="5">
        <f>_xll.WBesy($A39,D$3)</f>
        <v>-0.27636244169485497</v>
      </c>
      <c r="E39" s="6">
        <f>_xll.WBesy($A39,E$3)</f>
        <v>-0.1038842343402178</v>
      </c>
    </row>
    <row r="40" spans="1:5" x14ac:dyDescent="0.15">
      <c r="A40" s="11">
        <f t="shared" si="1"/>
        <v>8.75</v>
      </c>
      <c r="B40" s="1">
        <f>_xll.WBesy($A40,B$3)</f>
        <v>0.26826642837431375</v>
      </c>
      <c r="C40" s="2">
        <f>_xll.WBesy($A40,C$3)</f>
        <v>4.1271802610203877E-2</v>
      </c>
      <c r="D40" s="1">
        <f>_xll.WBesy($A40,D$3)</f>
        <v>-0.25883287349198142</v>
      </c>
      <c r="E40" s="2">
        <f>_xll.WBesy($A40,E$3)</f>
        <v>-0.15959540192082394</v>
      </c>
    </row>
    <row r="41" spans="1:5" x14ac:dyDescent="0.15">
      <c r="A41" s="12">
        <f t="shared" si="1"/>
        <v>9</v>
      </c>
      <c r="B41" s="3">
        <f>_xll.WBesy($A41,B$3)</f>
        <v>0.2499366982850246</v>
      </c>
      <c r="C41" s="4">
        <f>_xll.WBesy($A41,C$3)</f>
        <v>0.10431457519671589</v>
      </c>
      <c r="D41" s="3">
        <f>_xll.WBesy($A41,D$3)</f>
        <v>-0.22675568157464329</v>
      </c>
      <c r="E41" s="4">
        <f>_xll.WBesy($A41,E$3)</f>
        <v>-0.20509487811877958</v>
      </c>
    </row>
    <row r="42" spans="1:5" x14ac:dyDescent="0.15">
      <c r="A42" s="12">
        <f t="shared" si="1"/>
        <v>9.25</v>
      </c>
      <c r="B42" s="3">
        <f>_xll.WBesy($A42,B$3)</f>
        <v>0.21678127961896876</v>
      </c>
      <c r="C42" s="4">
        <f>_xll.WBesy($A42,C$3)</f>
        <v>0.15931077634755314</v>
      </c>
      <c r="D42" s="3">
        <f>_xll.WBesy($A42,D$3)</f>
        <v>-0.18233570635463295</v>
      </c>
      <c r="E42" s="4">
        <f>_xll.WBesy($A42,E$3)</f>
        <v>-0.2381586493657728</v>
      </c>
    </row>
    <row r="43" spans="1:5" x14ac:dyDescent="0.15">
      <c r="A43" s="12">
        <f t="shared" si="1"/>
        <v>9.5</v>
      </c>
      <c r="B43" s="3">
        <f>_xll.WBesy($A43,B$3)</f>
        <v>0.17121062620272384</v>
      </c>
      <c r="C43" s="4">
        <f>_xll.WBesy($A43,C$3)</f>
        <v>0.20317989938720768</v>
      </c>
      <c r="D43" s="3">
        <f>_xll.WBesy($A43,D$3)</f>
        <v>-0.12843591054225906</v>
      </c>
      <c r="E43" s="4">
        <f>_xll.WBesy($A43,E$3)</f>
        <v>-0.25725817751026414</v>
      </c>
    </row>
    <row r="44" spans="1:5" x14ac:dyDescent="0.15">
      <c r="A44" s="13">
        <f t="shared" si="1"/>
        <v>9.75</v>
      </c>
      <c r="B44" s="5">
        <f>_xll.WBesy($A44,B$3)</f>
        <v>0.11631637041489998</v>
      </c>
      <c r="C44" s="6">
        <f>_xll.WBesy($A44,C$3)</f>
        <v>0.23357731487353173</v>
      </c>
      <c r="D44" s="5">
        <f>_xll.WBesy($A44,D$3)</f>
        <v>-6.8403075056226809E-2</v>
      </c>
      <c r="E44" s="6">
        <f>_xll.WBesy($A44,E$3)</f>
        <v>-0.26164011489659911</v>
      </c>
    </row>
    <row r="45" spans="1:5" x14ac:dyDescent="0.15">
      <c r="A45" s="11">
        <f t="shared" si="1"/>
        <v>10</v>
      </c>
      <c r="B45" s="1">
        <f>_xll.WBesy($A45,B$3)</f>
        <v>5.5671167283599388E-2</v>
      </c>
      <c r="C45" s="2">
        <f>_xll.WBesy($A45,C$3)</f>
        <v>0.24901542420695386</v>
      </c>
      <c r="D45" s="1">
        <f>_xll.WBesy($A45,D$3)</f>
        <v>-5.8680824422086136E-3</v>
      </c>
      <c r="E45" s="2">
        <f>_xll.WBesy($A45,E$3)</f>
        <v>-0.25136265718383732</v>
      </c>
    </row>
    <row r="46" spans="1:5" x14ac:dyDescent="0.15">
      <c r="A46" s="12">
        <f t="shared" si="1"/>
        <v>10.25</v>
      </c>
      <c r="B46" s="3">
        <f>_xll.WBesy($A46,B$3)</f>
        <v>-6.8952738387493802E-3</v>
      </c>
      <c r="C46" s="4">
        <f>_xll.WBesy($A46,C$3)</f>
        <v>0.24893222500650522</v>
      </c>
      <c r="D46" s="3">
        <f>_xll.WBesy($A46,D$3)</f>
        <v>5.5467415303433333E-2</v>
      </c>
      <c r="E46" s="4">
        <f>_xll.WBesy($A46,E$3)</f>
        <v>-0.22728640440028733</v>
      </c>
    </row>
    <row r="47" spans="1:5" x14ac:dyDescent="0.15">
      <c r="A47" s="12">
        <f t="shared" si="1"/>
        <v>10.5</v>
      </c>
      <c r="B47" s="3">
        <f>_xll.WBesy($A47,B$3)</f>
        <v>-6.7530372497876384E-2</v>
      </c>
      <c r="C47" s="4">
        <f>_xll.WBesy($A47,C$3)</f>
        <v>0.23370422835726859</v>
      </c>
      <c r="D47" s="3">
        <f>_xll.WBesy($A47,D$3)</f>
        <v>0.11204546361354659</v>
      </c>
      <c r="E47" s="4">
        <f>_xll.WBesy($A47,E$3)</f>
        <v>-0.19102024221877464</v>
      </c>
    </row>
    <row r="48" spans="1:5" x14ac:dyDescent="0.15">
      <c r="A48" s="12">
        <f t="shared" si="1"/>
        <v>10.75</v>
      </c>
      <c r="B48" s="3">
        <f>_xll.WBesy($A48,B$3)</f>
        <v>-0.12258912384497742</v>
      </c>
      <c r="C48" s="4">
        <f>_xll.WBesy($A48,C$3)</f>
        <v>0.20460396302938408</v>
      </c>
      <c r="D48" s="3">
        <f>_xll.WBesy($A48,D$3)</f>
        <v>0.16065497743183957</v>
      </c>
      <c r="E48" s="4">
        <f>_xll.WBesy($A48,E$3)</f>
        <v>-0.14482536677567634</v>
      </c>
    </row>
    <row r="49" spans="1:5" x14ac:dyDescent="0.15">
      <c r="A49" s="13">
        <f t="shared" si="1"/>
        <v>11</v>
      </c>
      <c r="B49" s="5">
        <f>_xll.WBesy($A49,B$3)</f>
        <v>-0.16884732389207957</v>
      </c>
      <c r="C49" s="6">
        <f>_xll.WBesy($A49,C$3)</f>
        <v>0.16370553741494284</v>
      </c>
      <c r="D49" s="5">
        <f>_xll.WBesy($A49,D$3)</f>
        <v>0.19861196705843281</v>
      </c>
      <c r="E49" s="6">
        <f>_xll.WBesy($A49,E$3)</f>
        <v>-9.1483003939149085E-2</v>
      </c>
    </row>
    <row r="50" spans="1:5" x14ac:dyDescent="0.15">
      <c r="A50" s="11">
        <f t="shared" si="1"/>
        <v>11.25</v>
      </c>
      <c r="B50" s="1">
        <f>_xll.WBesy($A50,B$3)</f>
        <v>-0.20368533656076093</v>
      </c>
      <c r="C50" s="2">
        <f>_xll.WBesy($A50,C$3)</f>
        <v>0.11374471754971634</v>
      </c>
      <c r="D50" s="1">
        <f>_xll.WBesy($A50,D$3)</f>
        <v>0.22390661968071052</v>
      </c>
      <c r="E50" s="2">
        <f>_xll.WBesy($A50,E$3)</f>
        <v>-3.413347499657482E-2</v>
      </c>
    </row>
    <row r="51" spans="1:5" x14ac:dyDescent="0.15">
      <c r="A51" s="12">
        <f t="shared" si="1"/>
        <v>11.5</v>
      </c>
      <c r="B51" s="3">
        <f>_xll.WBesy($A51,B$3)</f>
        <v>-0.22523211169118784</v>
      </c>
      <c r="C51" s="4">
        <f>_xll.WBesy($A51,C$3)</f>
        <v>5.7942547143000817E-2</v>
      </c>
      <c r="D51" s="3">
        <f>_xll.WBesy($A51,D$3)</f>
        <v>0.23530907641170973</v>
      </c>
      <c r="E51" s="4">
        <f>_xll.WBesy($A51,E$3)</f>
        <v>2.3904088130637352E-2</v>
      </c>
    </row>
    <row r="52" spans="1:5" x14ac:dyDescent="0.15">
      <c r="A52" s="12">
        <f t="shared" si="1"/>
        <v>11.75</v>
      </c>
      <c r="B52" s="3">
        <f>_xll.WBesy($A52,B$3)</f>
        <v>-0.23246168299404663</v>
      </c>
      <c r="C52" s="4">
        <f>_xll.WBesy($A52,C$3)</f>
        <v>-1.9646242619873356E-4</v>
      </c>
      <c r="D52" s="3">
        <f>_xll.WBesy($A52,D$3)</f>
        <v>0.23242824258107664</v>
      </c>
      <c r="E52" s="4">
        <f>_xll.WBesy($A52,E$3)</f>
        <v>7.9320970538905675E-2</v>
      </c>
    </row>
    <row r="53" spans="1:5" x14ac:dyDescent="0.15">
      <c r="A53" s="12">
        <f t="shared" si="1"/>
        <v>12</v>
      </c>
      <c r="B53" s="3">
        <f>_xll.WBesy($A53,B$3)</f>
        <v>-0.22523731263436148</v>
      </c>
      <c r="C53" s="4">
        <f>_xll.WBesy($A53,C$3)</f>
        <v>-5.7099218260896513E-2</v>
      </c>
      <c r="D53" s="3">
        <f>_xll.WBesy($A53,D$3)</f>
        <v>0.21572077625754538</v>
      </c>
      <c r="E53" s="4">
        <f>_xll.WBesy($A53,E$3)</f>
        <v>0.12900614368007829</v>
      </c>
    </row>
    <row r="54" spans="1:5" x14ac:dyDescent="0.15">
      <c r="A54" s="13">
        <f t="shared" si="1"/>
        <v>12.25</v>
      </c>
      <c r="B54" s="5">
        <f>_xll.WBesy($A54,B$3)</f>
        <v>-0.20430162610894728</v>
      </c>
      <c r="C54" s="6">
        <f>_xll.WBesy($A54,C$3)</f>
        <v>-0.10933907409580196</v>
      </c>
      <c r="D54" s="5">
        <f>_xll.WBesy($A54,D$3)</f>
        <v>0.18645034870555105</v>
      </c>
      <c r="E54" s="6">
        <f>_xll.WBesy($A54,E$3)</f>
        <v>0.17022082061190025</v>
      </c>
    </row>
    <row r="55" spans="1:5" x14ac:dyDescent="0.15">
      <c r="A55" s="11">
        <f t="shared" si="1"/>
        <v>12.5</v>
      </c>
      <c r="B55" s="1">
        <f>_xll.WBesy($A55,B$3)</f>
        <v>-0.17121430684466932</v>
      </c>
      <c r="C55" s="2">
        <f>_xll.WBesy($A55,C$3)</f>
        <v>-0.15383825653750116</v>
      </c>
      <c r="D55" s="1">
        <f>_xll.WBesy($A55,D$3)</f>
        <v>0.14660018579866912</v>
      </c>
      <c r="E55" s="2">
        <f>_xll.WBesy($A55,E$3)</f>
        <v>0.20075031599307527</v>
      </c>
    </row>
    <row r="56" spans="1:5" x14ac:dyDescent="0.15">
      <c r="A56" s="12">
        <f t="shared" si="1"/>
        <v>12.75</v>
      </c>
      <c r="B56" s="3">
        <f>_xll.WBesy($A56,B$3)</f>
        <v>-0.12824200354074158</v>
      </c>
      <c r="C56" s="4">
        <f>_xll.WBesy($A56,C$3)</f>
        <v>-0.18804588535941155</v>
      </c>
      <c r="D56" s="3">
        <f>_xll.WBesy($A56,D$3)</f>
        <v>9.87446097588731E-2</v>
      </c>
      <c r="E56" s="4">
        <f>_xll.WBesy($A56,E$3)</f>
        <v>0.21902458646023448</v>
      </c>
    </row>
    <row r="57" spans="1:5" x14ac:dyDescent="0.15">
      <c r="A57" s="12">
        <f t="shared" si="1"/>
        <v>13</v>
      </c>
      <c r="B57" s="3">
        <f>_xll.WBesy($A57,B$3)</f>
        <v>-7.8207864527875912E-2</v>
      </c>
      <c r="C57" s="4">
        <f>_xll.WBesy($A57,C$3)</f>
        <v>-0.21008140842069348</v>
      </c>
      <c r="D57" s="3">
        <f>_xll.WBesy($A57,D$3)</f>
        <v>4.588764784776922E-2</v>
      </c>
      <c r="E57" s="4">
        <f>_xll.WBesy($A57,E$3)</f>
        <v>0.22420068468154555</v>
      </c>
    </row>
    <row r="58" spans="1:5" x14ac:dyDescent="0.15">
      <c r="A58" s="12">
        <f t="shared" si="1"/>
        <v>13.25</v>
      </c>
      <c r="B58" s="3">
        <f>_xll.WBesy($A58,B$3)</f>
        <v>-2.4310393447878373E-2</v>
      </c>
      <c r="C58" s="4">
        <f>_xll.WBesy($A58,C$3)</f>
        <v>-0.21883547649186952</v>
      </c>
      <c r="D58" s="3">
        <f>_xll.WBesy($A58,D$3)</f>
        <v>-8.7213765886302308E-3</v>
      </c>
      <c r="E58" s="4">
        <f>_xll.WBesy($A58,E$3)</f>
        <v>0.21620260808775474</v>
      </c>
    </row>
    <row r="59" spans="1:5" x14ac:dyDescent="0.15">
      <c r="A59" s="13">
        <f t="shared" si="1"/>
        <v>13.5</v>
      </c>
      <c r="B59" s="5">
        <f>_xll.WBesy($A59,B$3)</f>
        <v>3.0077009046785584E-2</v>
      </c>
      <c r="C59" s="6">
        <f>_xll.WBesy($A59,C$3)</f>
        <v>-0.21402293034002887</v>
      </c>
      <c r="D59" s="5">
        <f>_xll.WBesy($A59,D$3)</f>
        <v>-6.1784109837900968E-2</v>
      </c>
      <c r="E59" s="6">
        <f>_xll.WBesy($A59,E$3)</f>
        <v>0.19571652742509524</v>
      </c>
    </row>
    <row r="60" spans="1:5" x14ac:dyDescent="0.15">
      <c r="A60" s="11">
        <f t="shared" si="1"/>
        <v>13.75</v>
      </c>
      <c r="B60" s="1">
        <f>_xll.WBesy($A60,B$3)</f>
        <v>8.161348281901766E-2</v>
      </c>
      <c r="C60" s="2">
        <f>_xll.WBesy($A60,C$3)</f>
        <v>-0.19618549947461031</v>
      </c>
      <c r="D60" s="1">
        <f>_xll.WBesy($A60,D$3)</f>
        <v>-0.11014955546987007</v>
      </c>
      <c r="E60" s="2">
        <f>_xll.WBesy($A60,E$3)</f>
        <v>0.16414199242882993</v>
      </c>
    </row>
    <row r="61" spans="1:5" x14ac:dyDescent="0.15">
      <c r="A61" s="12">
        <f t="shared" si="1"/>
        <v>14</v>
      </c>
      <c r="B61" s="3">
        <f>_xll.WBesy($A61,B$3)</f>
        <v>0.1271925685821837</v>
      </c>
      <c r="C61" s="4">
        <f>_xll.WBesy($A61,C$3)</f>
        <v>-0.16664484185617223</v>
      </c>
      <c r="D61" s="3">
        <f>_xll.WBesy($A61,D$3)</f>
        <v>-0.15099897456163686</v>
      </c>
      <c r="E61" s="4">
        <f>_xll.WBesy($A61,E$3)</f>
        <v>0.12350227769570457</v>
      </c>
    </row>
    <row r="62" spans="1:5" x14ac:dyDescent="0.15">
      <c r="A62" s="12">
        <f t="shared" si="1"/>
        <v>14.25</v>
      </c>
      <c r="B62" s="3">
        <f>_xll.WBesy($A62,B$3)</f>
        <v>0.16412646439253295</v>
      </c>
      <c r="C62" s="4">
        <f>_xll.WBesy($A62,C$3)</f>
        <v>-0.12740950541574134</v>
      </c>
      <c r="D62" s="3">
        <f>_xll.WBesy($A62,D$3)</f>
        <v>-0.18200850024035631</v>
      </c>
      <c r="E62" s="4">
        <f>_xll.WBesy($A62,E$3)</f>
        <v>7.6319400085115008E-2</v>
      </c>
    </row>
    <row r="63" spans="1:5" x14ac:dyDescent="0.15">
      <c r="A63" s="12">
        <f t="shared" si="1"/>
        <v>14.5</v>
      </c>
      <c r="B63" s="3">
        <f>_xll.WBesy($A63,B$3)</f>
        <v>0.19030189118784449</v>
      </c>
      <c r="C63" s="4">
        <f>_xll.WBesy($A63,C$3)</f>
        <v>-8.1042090928738736E-2</v>
      </c>
      <c r="D63" s="3">
        <f>_xll.WBesy($A63,D$3)</f>
        <v>-0.2014801106262912</v>
      </c>
      <c r="E63" s="4">
        <f>_xll.WBesy($A63,E$3)</f>
        <v>2.546137075596875E-2</v>
      </c>
    </row>
    <row r="64" spans="1:5" x14ac:dyDescent="0.15">
      <c r="A64" s="13">
        <f t="shared" si="1"/>
        <v>14.75</v>
      </c>
      <c r="B64" s="5">
        <f>_xll.WBesy($A64,B$3)</f>
        <v>0.20429864622546551</v>
      </c>
      <c r="C64" s="6">
        <f>_xll.WBesy($A64,C$3)</f>
        <v>-3.0495184158956062E-2</v>
      </c>
      <c r="D64" s="5">
        <f>_xll.WBesy($A64,D$3)</f>
        <v>-0.20843358645040871</v>
      </c>
      <c r="E64" s="6">
        <f>_xll.WBesy($A64,E$3)</f>
        <v>-2.6029178268273421E-2</v>
      </c>
    </row>
    <row r="65" spans="1:5" x14ac:dyDescent="0.15">
      <c r="A65" s="11">
        <f t="shared" si="1"/>
        <v>15</v>
      </c>
      <c r="B65" s="1">
        <f>_xll.WBesy($A65,B$3)</f>
        <v>0.20546429603891825</v>
      </c>
      <c r="C65" s="2">
        <f>_xll.WBesy($A65,C$3)</f>
        <v>2.1073628036873519E-2</v>
      </c>
      <c r="D65" s="1">
        <f>_xll.WBesy($A65,D$3)</f>
        <v>-0.2026544789673351</v>
      </c>
      <c r="E65" s="2">
        <f>_xll.WBesy($A65,E$3)</f>
        <v>-7.5114822428162878E-2</v>
      </c>
    </row>
    <row r="66" spans="1:5" x14ac:dyDescent="0.15">
      <c r="A66" s="12">
        <f t="shared" si="1"/>
        <v>15.25</v>
      </c>
      <c r="B66" s="3">
        <f>_xll.WBesy($A66,B$3)</f>
        <v>0.19394119174159624</v>
      </c>
      <c r="C66" s="4">
        <f>_xll.WBesy($A66,C$3)</f>
        <v>7.0496235300957569E-2</v>
      </c>
      <c r="D66" s="3">
        <f>_xll.WBesy($A66,D$3)</f>
        <v>-0.18469578383327392</v>
      </c>
      <c r="E66" s="4">
        <f>_xll.WBesy($A66,E$3)</f>
        <v>-0.11894103106050483</v>
      </c>
    </row>
    <row r="67" spans="1:5" x14ac:dyDescent="0.15">
      <c r="A67" s="12">
        <f t="shared" si="1"/>
        <v>15.5</v>
      </c>
      <c r="B67" s="3">
        <f>_xll.WBesy($A67,B$3)</f>
        <v>0.17064491122943459</v>
      </c>
      <c r="C67" s="4">
        <f>_xll.WBesy($A67,C$3)</f>
        <v>0.11478614251334228</v>
      </c>
      <c r="D67" s="3">
        <f>_xll.WBesy($A67,D$3)</f>
        <v>-0.1558337960664227</v>
      </c>
      <c r="E67" s="4">
        <f>_xll.WBesy($A67,E$3)</f>
        <v>-0.15500131569177394</v>
      </c>
    </row>
    <row r="68" spans="1:5" x14ac:dyDescent="0.15">
      <c r="A68" s="12">
        <f t="shared" si="1"/>
        <v>15.75</v>
      </c>
      <c r="B68" s="3">
        <f>_xll.WBesy($A68,B$3)</f>
        <v>0.1371961678079523</v>
      </c>
      <c r="C68" s="4">
        <f>_xll.WBesy($A68,C$3)</f>
        <v>0.15131674041947818</v>
      </c>
      <c r="D68" s="3">
        <f>_xll.WBesy($A68,D$3)</f>
        <v>-0.1179813436277011</v>
      </c>
      <c r="E68" s="4">
        <f>_xll.WBesy($A68,E$3)</f>
        <v>-0.18128025626143401</v>
      </c>
    </row>
    <row r="69" spans="1:5" x14ac:dyDescent="0.15">
      <c r="A69" s="13">
        <f t="shared" si="1"/>
        <v>16</v>
      </c>
      <c r="B69" s="5">
        <f>_xll.WBesy($A69,B$3)</f>
        <v>9.581099708071239E-2</v>
      </c>
      <c r="C69" s="6">
        <f>_xll.WBesy($A69,C$3)</f>
        <v>0.17797516893941684</v>
      </c>
      <c r="D69" s="5">
        <f>_xll.WBesy($A69,D$3)</f>
        <v>-7.3564100963285278E-2</v>
      </c>
      <c r="E69" s="6">
        <f>_xll.WBesy($A69,E$3)</f>
        <v>-0.19636619418023815</v>
      </c>
    </row>
    <row r="70" spans="1:5" x14ac:dyDescent="0.15">
      <c r="A70" s="11">
        <f t="shared" si="1"/>
        <v>16.25</v>
      </c>
      <c r="B70" s="1">
        <f>_xll.WBesy($A70,B$3)</f>
        <v>4.9156479520301041E-2</v>
      </c>
      <c r="C70" s="2">
        <f>_xll.WBesy($A70,C$3)</f>
        <v>0.19328284327848572</v>
      </c>
      <c r="D70" s="1">
        <f>_xll.WBesy($A70,D$3)</f>
        <v>-2.5367821886025876E-2</v>
      </c>
      <c r="E70" s="2">
        <f>_xll.WBesy($A70,E$3)</f>
        <v>-0.19952723020427671</v>
      </c>
    </row>
    <row r="71" spans="1:5" x14ac:dyDescent="0.15">
      <c r="A71" s="12">
        <f t="shared" ref="A71:A89" si="2">A70+0.25</f>
        <v>16.5</v>
      </c>
      <c r="B71" s="3">
        <f>_xll.WBesy($A71,B$3)</f>
        <v>1.8123245754096822E-4</v>
      </c>
      <c r="C71" s="4">
        <f>_xll.WBesy($A71,C$3)</f>
        <v>0.1964758377859096</v>
      </c>
      <c r="D71" s="3">
        <f>_xll.WBesy($A71,D$3)</f>
        <v>2.3634020607417774E-2</v>
      </c>
      <c r="E71" s="4">
        <f>_xll.WBesy($A71,E$3)</f>
        <v>-0.19074637824471741</v>
      </c>
    </row>
    <row r="72" spans="1:5" x14ac:dyDescent="0.15">
      <c r="A72" s="12">
        <f t="shared" si="2"/>
        <v>16.75</v>
      </c>
      <c r="B72" s="3">
        <f>_xll.WBesy($A72,B$3)</f>
        <v>-4.8068700457684077E-2</v>
      </c>
      <c r="C72" s="4">
        <f>_xll.WBesy($A72,C$3)</f>
        <v>0.18754082934977687</v>
      </c>
      <c r="D72" s="3">
        <f>_xll.WBesy($A72,D$3)</f>
        <v>7.046163530541863E-2</v>
      </c>
      <c r="E72" s="4">
        <f>_xll.WBesy($A72,E$3)</f>
        <v>-0.17071417017236346</v>
      </c>
    </row>
    <row r="73" spans="1:5" x14ac:dyDescent="0.15">
      <c r="A73" s="12">
        <f t="shared" si="2"/>
        <v>17</v>
      </c>
      <c r="B73" s="3">
        <f>_xll.WBesy($A73,B$3)</f>
        <v>-9.2637198442323695E-2</v>
      </c>
      <c r="C73" s="4">
        <f>_xll.WBesy($A73,C$3)</f>
        <v>0.16720503607723369</v>
      </c>
      <c r="D73" s="3">
        <f>_xll.WBesy($A73,D$3)</f>
        <v>0.11230837915729236</v>
      </c>
      <c r="E73" s="4">
        <f>_xll.WBesy($A73,E$3)</f>
        <v>-0.14077953509904725</v>
      </c>
    </row>
    <row r="74" spans="1:5" x14ac:dyDescent="0.15">
      <c r="A74" s="13">
        <f t="shared" si="2"/>
        <v>17.25</v>
      </c>
      <c r="B74" s="5">
        <f>_xll.WBesy($A74,B$3)</f>
        <v>-0.13083724626447651</v>
      </c>
      <c r="C74" s="6">
        <f>_xll.WBesy($A74,C$3)</f>
        <v>0.13688138127709584</v>
      </c>
      <c r="D74" s="5">
        <f>_xll.WBesy($A74,D$3)</f>
        <v>0.14670755134008184</v>
      </c>
      <c r="E74" s="6">
        <f>_xll.WBesy($A74,E$3)</f>
        <v>-0.10286223893736672</v>
      </c>
    </row>
    <row r="75" spans="1:5" x14ac:dyDescent="0.15">
      <c r="A75" s="11">
        <f t="shared" si="2"/>
        <v>17.5</v>
      </c>
      <c r="B75" s="1">
        <f>_xll.WBesy($A75,B$3)</f>
        <v>-0.16041119250501118</v>
      </c>
      <c r="C75" s="2">
        <f>_xll.WBesy($A75,C$3)</f>
        <v>9.8572798734216038E-2</v>
      </c>
      <c r="D75" s="1">
        <f>_xll.WBesy($A75,D$3)</f>
        <v>0.17167665521749301</v>
      </c>
      <c r="E75" s="2">
        <f>_xll.WBesy($A75,E$3)</f>
        <v>-5.9332420398789068E-2</v>
      </c>
    </row>
    <row r="76" spans="1:5" x14ac:dyDescent="0.15">
      <c r="A76" s="12">
        <f t="shared" si="2"/>
        <v>17.75</v>
      </c>
      <c r="B76" s="3">
        <f>_xll.WBesy($A76,B$3)</f>
        <v>-0.1796626138126565</v>
      </c>
      <c r="C76" s="4">
        <f>_xll.WBesy($A76,C$3)</f>
        <v>5.4742012675024397E-2</v>
      </c>
      <c r="D76" s="3">
        <f>_xll.WBesy($A76,D$3)</f>
        <v>0.1858307279168846</v>
      </c>
      <c r="E76" s="4">
        <f>_xll.WBesy($A76,E$3)</f>
        <v>-1.2864665538825051E-2</v>
      </c>
    </row>
    <row r="77" spans="1:5" x14ac:dyDescent="0.15">
      <c r="A77" s="12">
        <f t="shared" si="2"/>
        <v>18</v>
      </c>
      <c r="B77" s="3">
        <f>_xll.WBesy($A77,B$3)</f>
        <v>-0.18755215961141064</v>
      </c>
      <c r="C77" s="4">
        <f>_xll.WBesy($A77,C$3)</f>
        <v>8.1551322782214466E-3</v>
      </c>
      <c r="D77" s="3">
        <f>_xll.WBesy($A77,D$3)</f>
        <v>0.1884582854201019</v>
      </c>
      <c r="E77" s="4">
        <f>_xll.WBesy($A77,E$3)</f>
        <v>3.3724486704023414E-2</v>
      </c>
    </row>
    <row r="78" spans="1:5" x14ac:dyDescent="0.15">
      <c r="A78" s="12">
        <f t="shared" si="2"/>
        <v>18.25</v>
      </c>
      <c r="B78" s="3">
        <f>_xll.WBesy($A78,B$3)</f>
        <v>-0.18375203358571765</v>
      </c>
      <c r="C78" s="4">
        <f>_xll.WBesy($A78,C$3)</f>
        <v>-3.8291120066476662E-2</v>
      </c>
      <c r="D78" s="3">
        <f>_xll.WBesy($A78,D$3)</f>
        <v>0.17955574645514485</v>
      </c>
      <c r="E78" s="4">
        <f>_xll.WBesy($A78,E$3)</f>
        <v>7.7645804221028958E-2</v>
      </c>
    </row>
    <row r="79" spans="1:5" x14ac:dyDescent="0.15">
      <c r="A79" s="13">
        <f t="shared" si="2"/>
        <v>18.5</v>
      </c>
      <c r="B79" s="5">
        <f>_xll.WBesy($A79,B$3)</f>
        <v>-0.16865634504032309</v>
      </c>
      <c r="C79" s="6">
        <f>_xll.WBesy($A79,C$3)</f>
        <v>-8.1747858496809475E-2</v>
      </c>
      <c r="D79" s="5">
        <f>_xll.WBesy($A79,D$3)</f>
        <v>0.15981873871634369</v>
      </c>
      <c r="E79" s="6">
        <f>_xll.WBesy($A79,E$3)</f>
        <v>0.11630326146250541</v>
      </c>
    </row>
    <row r="80" spans="1:5" x14ac:dyDescent="0.15">
      <c r="A80" s="11">
        <f t="shared" si="2"/>
        <v>18.75</v>
      </c>
      <c r="B80" s="1">
        <f>_xll.WBesy($A80,B$3)</f>
        <v>-0.14334727582083223</v>
      </c>
      <c r="C80" s="2">
        <f>_xll.WBesy($A80,C$3)</f>
        <v>-0.11958725996570845</v>
      </c>
      <c r="D80" s="1">
        <f>_xll.WBesy($A80,D$3)</f>
        <v>0.13059130142448999</v>
      </c>
      <c r="E80" s="2">
        <f>_xll.WBesy($A80,E$3)</f>
        <v>0.14744673760293298</v>
      </c>
    </row>
    <row r="81" spans="1:5" x14ac:dyDescent="0.15">
      <c r="A81" s="12">
        <f t="shared" si="2"/>
        <v>19</v>
      </c>
      <c r="B81" s="3">
        <f>_xll.WBesy($A81,B$3)</f>
        <v>-0.10951969138534147</v>
      </c>
      <c r="C81" s="4">
        <f>_xll.WBesy($A81,C$3)</f>
        <v>-0.14956011386265328</v>
      </c>
      <c r="D81" s="3">
        <f>_xll.WBesy($A81,D$3)</f>
        <v>9.3776521505062174E-2</v>
      </c>
      <c r="E81" s="4">
        <f>_xll.WBesy($A81,E$3)</f>
        <v>0.16930253944266638</v>
      </c>
    </row>
    <row r="82" spans="1:5" x14ac:dyDescent="0.15">
      <c r="A82" s="12">
        <f t="shared" si="2"/>
        <v>19.25</v>
      </c>
      <c r="B82" s="3">
        <f>_xll.WBesy($A82,B$3)</f>
        <v>-6.9369315961057443E-2</v>
      </c>
      <c r="C82" s="4">
        <f>_xll.WBesy($A82,C$3)</f>
        <v>-0.16992831704675243</v>
      </c>
      <c r="D82" s="3">
        <f>_xll.WBesy($A82,D$3)</f>
        <v>5.1714425878277973E-2</v>
      </c>
      <c r="E82" s="4">
        <f>_xll.WBesy($A82,E$3)</f>
        <v>0.18067417177470629</v>
      </c>
    </row>
    <row r="83" spans="1:5" x14ac:dyDescent="0.15">
      <c r="A83" s="12">
        <f t="shared" si="2"/>
        <v>19.5</v>
      </c>
      <c r="B83" s="3">
        <f>_xll.WBesy($A83,B$3)</f>
        <v>-2.5451742976154462E-2</v>
      </c>
      <c r="C83" s="4">
        <f>_xll.WBesy($A83,C$3)</f>
        <v>-0.17956456689631786</v>
      </c>
      <c r="D83" s="3">
        <f>_xll.WBesy($A83,D$3)</f>
        <v>7.0348643201218614E-3</v>
      </c>
      <c r="E83" s="4">
        <f>_xll.WBesy($A83,E$3)</f>
        <v>0.18100761598762491</v>
      </c>
    </row>
    <row r="84" spans="1:5" x14ac:dyDescent="0.15">
      <c r="A84" s="13">
        <f t="shared" si="2"/>
        <v>19.75</v>
      </c>
      <c r="B84" s="5">
        <f>_xll.WBesy($A84,B$3)</f>
        <v>1.9478763228014916E-2</v>
      </c>
      <c r="C84" s="6">
        <f>_xll.WBesy($A84,C$3)</f>
        <v>-0.17801358614613996</v>
      </c>
      <c r="D84" s="5">
        <f>_xll.WBesy($A84,D$3)</f>
        <v>-3.750545549597846E-2</v>
      </c>
      <c r="E84" s="6">
        <f>_xll.WBesy($A84,E$3)</f>
        <v>0.1704175445267013</v>
      </c>
    </row>
    <row r="85" spans="1:5" x14ac:dyDescent="0.15">
      <c r="A85" s="11">
        <f t="shared" si="2"/>
        <v>20</v>
      </c>
      <c r="B85" s="1">
        <f>_xll.WBesy($A85,B$3)</f>
        <v>6.2640596809383817E-2</v>
      </c>
      <c r="C85" s="2">
        <f>_xll.WBesy($A85,C$3)</f>
        <v>-0.16551161436252132</v>
      </c>
      <c r="D85" s="1">
        <f>_xll.WBesy($A85,D$3)</f>
        <v>-7.9191758245635957E-2</v>
      </c>
      <c r="E85" s="2">
        <f>_xll.WBesy($A85,E$3)</f>
        <v>0.14967326271339412</v>
      </c>
    </row>
    <row r="86" spans="1:5" x14ac:dyDescent="0.15">
      <c r="A86" s="12">
        <f t="shared" si="2"/>
        <v>20.25</v>
      </c>
      <c r="B86" s="3">
        <f>_xll.WBesy($A86,B$3)</f>
        <v>0.10139569667320203</v>
      </c>
      <c r="C86" s="4">
        <f>_xll.WBesy($A86,C$3)</f>
        <v>-0.14296347318040761</v>
      </c>
      <c r="D86" s="3">
        <f>_xll.WBesy($A86,D$3)</f>
        <v>-0.11551554587620524</v>
      </c>
      <c r="E86" s="4">
        <f>_xll.WBesy($A86,E$3)</f>
        <v>0.12014558757523128</v>
      </c>
    </row>
    <row r="87" spans="1:5" x14ac:dyDescent="0.15">
      <c r="A87" s="12">
        <f t="shared" si="2"/>
        <v>20.5</v>
      </c>
      <c r="B87" s="3">
        <f>_xll.WBesy($A87,B$3)</f>
        <v>0.13340956665759049</v>
      </c>
      <c r="C87" s="4">
        <f>_xll.WBesy($A87,C$3)</f>
        <v>-0.11187909834450975</v>
      </c>
      <c r="D87" s="3">
        <f>_xll.WBesy($A87,D$3)</f>
        <v>-0.1443246006424207</v>
      </c>
      <c r="E87" s="4">
        <f>_xll.WBesy($A87,E$3)</f>
        <v>8.3718200658183764E-2</v>
      </c>
    </row>
    <row r="88" spans="1:5" x14ac:dyDescent="0.15">
      <c r="A88" s="12">
        <f t="shared" si="2"/>
        <v>20.75</v>
      </c>
      <c r="B88" s="3">
        <f>_xll.WBesy($A88,B$3)</f>
        <v>0.15679078993141279</v>
      </c>
      <c r="C88" s="4">
        <f>_xll.WBesy($A88,C$3)</f>
        <v>-7.4273874373388296E-2</v>
      </c>
      <c r="D88" s="3">
        <f>_xll.WBesy($A88,D$3)</f>
        <v>-0.16394971758185986</v>
      </c>
      <c r="E88" s="4">
        <f>_xll.WBesy($A88,E$3)</f>
        <v>4.2669109538330974E-2</v>
      </c>
    </row>
    <row r="89" spans="1:5" x14ac:dyDescent="0.15">
      <c r="A89" s="13">
        <f t="shared" si="2"/>
        <v>21</v>
      </c>
      <c r="B89" s="5">
        <f>_xll.WBesy($A89,B$3)</f>
        <v>0.17020175842215574</v>
      </c>
      <c r="C89" s="6">
        <f>_xll.WBesy($A89,C$3)</f>
        <v>-3.253926075586535E-2</v>
      </c>
      <c r="D89" s="5">
        <f>_xll.WBesy($A89,D$3)</f>
        <v>-0.17330073563700005</v>
      </c>
      <c r="E89" s="6">
        <f>_xll.WBesy($A89,E$3)</f>
        <v>-4.7040317499180001E-4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3E91-3BA8-47E3-80A6-B3E9F0B3D6BE}">
  <sheetPr codeName="Sheet20"/>
  <dimension ref="A1:E89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12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_xlfn.CONCAT("I",B3,"(x)")</f>
        <v>I0(x)</v>
      </c>
      <c r="C4" s="14" t="str">
        <f t="shared" ref="C4:E4" si="0">_xlfn.CONCAT("I",C3,"(x)")</f>
        <v>I1(x)</v>
      </c>
      <c r="D4" s="14" t="str">
        <f t="shared" si="0"/>
        <v>I2(x)</v>
      </c>
      <c r="E4" s="14" t="str">
        <f t="shared" si="0"/>
        <v>I3(x)</v>
      </c>
    </row>
    <row r="5" spans="1:5" x14ac:dyDescent="0.15">
      <c r="A5" s="11">
        <v>-10</v>
      </c>
      <c r="B5" s="1">
        <f>_xll.WBesi($A5,B$3)</f>
        <v>2815.7166284662549</v>
      </c>
      <c r="C5" s="2">
        <f>_xll.WBesi($A5,C$3)</f>
        <v>-2670.9883037012551</v>
      </c>
      <c r="D5" s="1">
        <f>_xll.WBesi($A5,D$3)</f>
        <v>2281.5189677260041</v>
      </c>
      <c r="E5" s="2">
        <f>_xll.WBesi($A5,E$3)</f>
        <v>-1758.3807166108531</v>
      </c>
    </row>
    <row r="6" spans="1:5" x14ac:dyDescent="0.15">
      <c r="A6" s="12">
        <f>A5+0.25</f>
        <v>-9.75</v>
      </c>
      <c r="B6" s="3">
        <f>_xll.WBesi($A6,B$3)</f>
        <v>2221.6170531057023</v>
      </c>
      <c r="C6" s="4">
        <f>_xll.WBesi($A6,C$3)</f>
        <v>-2104.4046883684327</v>
      </c>
      <c r="D6" s="3">
        <f>_xll.WBesi($A6,D$3)</f>
        <v>1789.9442965173055</v>
      </c>
      <c r="E6" s="4">
        <f>_xll.WBesi($A6,E$3)</f>
        <v>-1370.0685667203072</v>
      </c>
    </row>
    <row r="7" spans="1:5" x14ac:dyDescent="0.15">
      <c r="A7" s="12">
        <f t="shared" ref="A7:A16" si="1">A6+0.25</f>
        <v>-9.5</v>
      </c>
      <c r="B7" s="3">
        <f>_xll.WBesi($A7,B$3)</f>
        <v>1753.480990527323</v>
      </c>
      <c r="C7" s="4">
        <f>_xll.WBesi($A7,C$3)</f>
        <v>-1658.4530777821344</v>
      </c>
      <c r="D7" s="3">
        <f>_xll.WBesi($A7,D$3)</f>
        <v>1404.332974152137</v>
      </c>
      <c r="E7" s="4">
        <f>_xll.WBesi($A7,E$3)</f>
        <v>-1067.1549834022878</v>
      </c>
    </row>
    <row r="8" spans="1:5" x14ac:dyDescent="0.15">
      <c r="A8" s="12">
        <f t="shared" si="1"/>
        <v>-9.25</v>
      </c>
      <c r="B8" s="3">
        <f>_xll.WBesi($A8,B$3)</f>
        <v>1384.499867020362</v>
      </c>
      <c r="C8" s="4">
        <f>_xll.WBesi($A8,C$3)</f>
        <v>-1307.3718086342417</v>
      </c>
      <c r="D8" s="3">
        <f>_xll.WBesi($A8,D$3)</f>
        <v>1101.8248813697153</v>
      </c>
      <c r="E8" s="4">
        <f>_xll.WBesi($A8,E$3)</f>
        <v>-830.90699506895953</v>
      </c>
    </row>
    <row r="9" spans="1:5" x14ac:dyDescent="0.15">
      <c r="A9" s="13">
        <f t="shared" si="1"/>
        <v>-9</v>
      </c>
      <c r="B9" s="5">
        <f>_xll.WBesi($A9,B$3)</f>
        <v>1093.5883545113747</v>
      </c>
      <c r="C9" s="6">
        <f>_xll.WBesi($A9,C$3)</f>
        <v>-1030.9147225169563</v>
      </c>
      <c r="D9" s="5">
        <f>_xll.WBesi($A9,D$3)</f>
        <v>864.4961939520507</v>
      </c>
      <c r="E9" s="6">
        <f>_xll.WBesi($A9,E$3)</f>
        <v>-646.69419187160008</v>
      </c>
    </row>
    <row r="10" spans="1:5" x14ac:dyDescent="0.15">
      <c r="A10" s="11">
        <f t="shared" si="1"/>
        <v>-8.75</v>
      </c>
      <c r="B10" s="1">
        <f>_xll.WBesi($A10,B$3)</f>
        <v>864.15938361396866</v>
      </c>
      <c r="C10" s="2">
        <f>_xll.WBesi($A10,C$3)</f>
        <v>-813.16775281471791</v>
      </c>
      <c r="D10" s="1">
        <f>_xll.WBesi($A10,D$3)</f>
        <v>678.29246868488997</v>
      </c>
      <c r="E10" s="2">
        <f>_xll.WBesi($A10,E$3)</f>
        <v>-503.091195701625</v>
      </c>
    </row>
    <row r="11" spans="1:5" x14ac:dyDescent="0.15">
      <c r="A11" s="12">
        <f t="shared" si="1"/>
        <v>-8.5</v>
      </c>
      <c r="B11" s="3">
        <f>_xll.WBesi($A11,B$3)</f>
        <v>683.1619269901156</v>
      </c>
      <c r="C11" s="4">
        <f>_xll.WBesi($A11,C$3)</f>
        <v>-641.61990254006662</v>
      </c>
      <c r="D11" s="3">
        <f>_xll.WBesi($A11,D$3)</f>
        <v>532.19253815715865</v>
      </c>
      <c r="E11" s="4">
        <f>_xll.WBesi($A11,E$3)</f>
        <v>-391.17635517199199</v>
      </c>
    </row>
    <row r="12" spans="1:5" x14ac:dyDescent="0.15">
      <c r="A12" s="12">
        <f t="shared" si="1"/>
        <v>-8.25</v>
      </c>
      <c r="B12" s="3">
        <f>_xll.WBesi($A12,B$3)</f>
        <v>540.32507907480704</v>
      </c>
      <c r="C12" s="4">
        <f>_xll.WBesi($A12,C$3)</f>
        <v>-506.43383830764543</v>
      </c>
      <c r="D12" s="3">
        <f>_xll.WBesi($A12,D$3)</f>
        <v>417.55323948507487</v>
      </c>
      <c r="E12" s="4">
        <f>_xll.WBesi($A12,E$3)</f>
        <v>-303.98378279973053</v>
      </c>
    </row>
    <row r="13" spans="1:5" x14ac:dyDescent="0.15">
      <c r="A13" s="12">
        <f t="shared" si="1"/>
        <v>-8</v>
      </c>
      <c r="B13" s="3">
        <f>_xll.WBesi($A13,B$3)</f>
        <v>427.56411572180474</v>
      </c>
      <c r="C13" s="4">
        <f>_xll.WBesi($A13,C$3)</f>
        <v>-399.87313678256004</v>
      </c>
      <c r="D13" s="3">
        <f>_xll.WBesi($A13,D$3)</f>
        <v>327.5958315261646</v>
      </c>
      <c r="E13" s="4">
        <f>_xll.WBesi($A13,E$3)</f>
        <v>-236.0752210194776</v>
      </c>
    </row>
    <row r="14" spans="1:5" x14ac:dyDescent="0.15">
      <c r="A14" s="13">
        <f t="shared" si="1"/>
        <v>-7.75</v>
      </c>
      <c r="B14" s="5">
        <f>_xll.WBesi($A14,B$3)</f>
        <v>338.51375374727604</v>
      </c>
      <c r="C14" s="6">
        <f>_xll.WBesi($A14,C$3)</f>
        <v>-315.85248092400343</v>
      </c>
      <c r="D14" s="5">
        <f>_xll.WBesi($A14,D$3)</f>
        <v>257.00343608946866</v>
      </c>
      <c r="E14" s="6">
        <f>_xll.WBesi($A14,E$3)</f>
        <v>-183.20554616814863</v>
      </c>
    </row>
    <row r="15" spans="1:5" x14ac:dyDescent="0.15">
      <c r="A15" s="11">
        <f t="shared" si="1"/>
        <v>-7.5</v>
      </c>
      <c r="B15" s="1">
        <f>_xll.WBesi($A15,B$3)</f>
        <v>268.16131151518937</v>
      </c>
      <c r="C15" s="2">
        <f>_xll.WBesi($A15,C$3)</f>
        <v>-249.58436542268817</v>
      </c>
      <c r="D15" s="1">
        <f>_xll.WBesi($A15,D$3)</f>
        <v>201.6054807358058</v>
      </c>
      <c r="E15" s="2">
        <f>_xll.WBesi($A15,E$3)</f>
        <v>-142.06144236359165</v>
      </c>
    </row>
    <row r="16" spans="1:5" x14ac:dyDescent="0.15">
      <c r="A16" s="12">
        <f t="shared" si="1"/>
        <v>-7.25</v>
      </c>
      <c r="B16" s="3">
        <f>_xll.WBesi($A16,B$3)</f>
        <v>212.55834116279763</v>
      </c>
      <c r="C16" s="4">
        <f>_xll.WBesi($A16,C$3)</f>
        <v>-197.30156586563834</v>
      </c>
      <c r="D16" s="3">
        <f>_xll.WBesi($A16,D$3)</f>
        <v>158.13032299296623</v>
      </c>
      <c r="E16" s="4">
        <f>_xll.WBesi($A16,E$3)</f>
        <v>-110.05724973158782</v>
      </c>
    </row>
    <row r="17" spans="1:5" x14ac:dyDescent="0.15">
      <c r="A17" s="12">
        <f t="shared" ref="A17:A80" si="2">A16+0.25</f>
        <v>-7</v>
      </c>
      <c r="B17" s="3">
        <f>_xll.WBesi($A17,B$3)</f>
        <v>168.59390851028971</v>
      </c>
      <c r="C17" s="4">
        <f>_xll.WBesi($A17,C$3)</f>
        <v>-156.03909286995543</v>
      </c>
      <c r="D17" s="3">
        <f>_xll.WBesi($A17,D$3)</f>
        <v>124.01131054744515</v>
      </c>
      <c r="E17" s="4">
        <f>_xll.WBesi($A17,E$3)</f>
        <v>-85.175486842843796</v>
      </c>
    </row>
    <row r="18" spans="1:5" x14ac:dyDescent="0.15">
      <c r="A18" s="12">
        <f t="shared" si="2"/>
        <v>-6.75</v>
      </c>
      <c r="B18" s="3">
        <f>_xll.WBesi($A18,B$3)</f>
        <v>133.816310734236</v>
      </c>
      <c r="C18" s="4">
        <f>_xll.WBesi($A18,C$3)</f>
        <v>-123.46285601136243</v>
      </c>
      <c r="D18" s="3">
        <f>_xll.WBesi($A18,D$3)</f>
        <v>97.234723767906416</v>
      </c>
      <c r="E18" s="4">
        <f>_xll.WBesi($A18,E$3)</f>
        <v>-65.842278963714151</v>
      </c>
    </row>
    <row r="19" spans="1:5" x14ac:dyDescent="0.15">
      <c r="A19" s="13">
        <f t="shared" si="2"/>
        <v>-6.5</v>
      </c>
      <c r="B19" s="5">
        <f>_xll.WBesi($A19,B$3)</f>
        <v>106.2928582439956</v>
      </c>
      <c r="C19" s="6">
        <f>_xll.WBesi($A19,C$3)</f>
        <v>-97.735010774031508</v>
      </c>
      <c r="D19" s="5">
        <f>_xll.WBesi($A19,D$3)</f>
        <v>76.22054723660132</v>
      </c>
      <c r="E19" s="6">
        <f>_xll.WBesi($A19,E$3)</f>
        <v>-50.830058628430756</v>
      </c>
    </row>
    <row r="20" spans="1:5" x14ac:dyDescent="0.15">
      <c r="A20" s="11">
        <f t="shared" si="2"/>
        <v>-6.25</v>
      </c>
      <c r="B20" s="1">
        <f>_xll.WBesi($A20,B$3)</f>
        <v>84.499573479494728</v>
      </c>
      <c r="C20" s="2">
        <f>_xll.WBesi($A20,C$3)</f>
        <v>-77.408117958648347</v>
      </c>
      <c r="D20" s="1">
        <f>_xll.WBesi($A20,D$3)</f>
        <v>59.728975732727235</v>
      </c>
      <c r="E20" s="2">
        <f>_xll.WBesi($A20,E$3)</f>
        <v>-39.181573489702906</v>
      </c>
    </row>
    <row r="21" spans="1:5" x14ac:dyDescent="0.15">
      <c r="A21" s="12">
        <f t="shared" si="2"/>
        <v>-6</v>
      </c>
      <c r="B21" s="3">
        <f>_xll.WBesi($A21,B$3)</f>
        <v>67.23440697647797</v>
      </c>
      <c r="C21" s="4">
        <f>_xll.WBesi($A21,C$3)</f>
        <v>-61.341936777640235</v>
      </c>
      <c r="D21" s="3">
        <f>_xll.WBesi($A21,D$3)</f>
        <v>46.787094717264551</v>
      </c>
      <c r="E21" s="4">
        <f>_xll.WBesi($A21,E$3)</f>
        <v>-30.150540299463852</v>
      </c>
    </row>
    <row r="22" spans="1:5" x14ac:dyDescent="0.15">
      <c r="A22" s="12">
        <f t="shared" si="2"/>
        <v>-5.75</v>
      </c>
      <c r="B22" s="3">
        <f>_xll.WBesi($A22,B$3)</f>
        <v>53.548943097579176</v>
      </c>
      <c r="C22" s="4">
        <f>_xll.WBesi($A22,C$3)</f>
        <v>-48.638000409631921</v>
      </c>
      <c r="D22" s="3">
        <f>_xll.WBesi($A22,D$3)</f>
        <v>36.63137773770719</v>
      </c>
      <c r="E22" s="4">
        <f>_xll.WBesi($A22,E$3)</f>
        <v>-23.155302852966045</v>
      </c>
    </row>
    <row r="23" spans="1:5" x14ac:dyDescent="0.15">
      <c r="A23" s="12">
        <f t="shared" si="2"/>
        <v>-5.5</v>
      </c>
      <c r="B23" s="3">
        <f>_xll.WBesi($A23,B$3)</f>
        <v>42.694645151847787</v>
      </c>
      <c r="C23" s="4">
        <f>_xll.WBesi($A23,C$3)</f>
        <v>-38.58816461632739</v>
      </c>
      <c r="D23" s="3">
        <f>_xll.WBesi($A23,D$3)</f>
        <v>28.662585291365069</v>
      </c>
      <c r="E23" s="4">
        <f>_xll.WBesi($A23,E$3)</f>
        <v>-17.742648040789124</v>
      </c>
    </row>
    <row r="24" spans="1:5" x14ac:dyDescent="0.15">
      <c r="A24" s="13">
        <f t="shared" si="2"/>
        <v>-5.25</v>
      </c>
      <c r="B24" s="5">
        <f>_xll.WBesi($A24,B$3)</f>
        <v>34.080535640386849</v>
      </c>
      <c r="C24" s="6">
        <f>_xll.WBesi($A24,C$3)</f>
        <v>-30.634137725346431</v>
      </c>
      <c r="D24" s="5">
        <f>_xll.WBesi($A24,D$3)</f>
        <v>22.410387935492949</v>
      </c>
      <c r="E24" s="6">
        <f>_xll.WBesi($A24,E$3)</f>
        <v>-13.559556441161305</v>
      </c>
    </row>
    <row r="25" spans="1:5" x14ac:dyDescent="0.15">
      <c r="A25" s="11">
        <f t="shared" si="2"/>
        <v>-5</v>
      </c>
      <c r="B25" s="1">
        <f>_xll.WBesi($A25,B$3)</f>
        <v>27.239871823604442</v>
      </c>
      <c r="C25" s="2">
        <f>_xll.WBesi($A25,C$3)</f>
        <v>-24.335642142450524</v>
      </c>
      <c r="D25" s="1">
        <f>_xll.WBesi($A25,D$3)</f>
        <v>17.505614966624236</v>
      </c>
      <c r="E25" s="2">
        <f>_xll.WBesi($A25,E$3)</f>
        <v>-10.331150169151137</v>
      </c>
    </row>
    <row r="26" spans="1:5" x14ac:dyDescent="0.15">
      <c r="A26" s="12">
        <f t="shared" si="2"/>
        <v>-4.75</v>
      </c>
      <c r="B26" s="3">
        <f>_xll.WBesi($A26,B$3)</f>
        <v>21.803898740902117</v>
      </c>
      <c r="C26" s="4">
        <f>_xll.WBesi($A26,C$3)</f>
        <v>-19.345361447520226</v>
      </c>
      <c r="D26" s="3">
        <f>_xll.WBesi($A26,D$3)</f>
        <v>13.658483394577814</v>
      </c>
      <c r="E26" s="4">
        <f>_xll.WBesi($A26,E$3)</f>
        <v>-7.8434806941915474</v>
      </c>
    </row>
    <row r="27" spans="1:5" x14ac:dyDescent="0.15">
      <c r="A27" s="12">
        <f t="shared" si="2"/>
        <v>-4.5</v>
      </c>
      <c r="B27" s="3">
        <f>_xll.WBesi($A27,B$3)</f>
        <v>17.481171855609276</v>
      </c>
      <c r="C27" s="4">
        <f>_xll.WBesi($A27,C$3)</f>
        <v>-15.389222753735924</v>
      </c>
      <c r="D27" s="3">
        <f>_xll.WBesi($A27,D$3)</f>
        <v>10.641517298393309</v>
      </c>
      <c r="E27" s="4">
        <f>_xll.WBesi($A27,E$3)</f>
        <v>-5.9300962662752044</v>
      </c>
    </row>
    <row r="28" spans="1:5" x14ac:dyDescent="0.15">
      <c r="A28" s="12">
        <f t="shared" si="2"/>
        <v>-4.25</v>
      </c>
      <c r="B28" s="3">
        <f>_xll.WBesi($A28,B$3)</f>
        <v>14.041263683000611</v>
      </c>
      <c r="C28" s="4">
        <f>_xll.WBesi($A28,C$3)</f>
        <v>-12.250874667409306</v>
      </c>
      <c r="D28" s="3">
        <f>_xll.WBesi($A28,D$3)</f>
        <v>8.276146192455041</v>
      </c>
      <c r="E28" s="4">
        <f>_xll.WBesi($A28,E$3)</f>
        <v>-4.4615606039221909</v>
      </c>
    </row>
    <row r="29" spans="1:5" x14ac:dyDescent="0.15">
      <c r="A29" s="13">
        <f t="shared" si="2"/>
        <v>-4</v>
      </c>
      <c r="B29" s="5">
        <f>_xll.WBesi($A29,B$3)</f>
        <v>11.301921952136329</v>
      </c>
      <c r="C29" s="6">
        <f>_xll.WBesi($A29,C$3)</f>
        <v>-9.7594651537044506</v>
      </c>
      <c r="D29" s="5">
        <f>_xll.WBesi($A29,D$3)</f>
        <v>6.4221893752841019</v>
      </c>
      <c r="E29" s="6">
        <f>_xll.WBesi($A29,E$3)</f>
        <v>-3.3372757784203437</v>
      </c>
    </row>
    <row r="30" spans="1:5" x14ac:dyDescent="0.15">
      <c r="A30" s="11">
        <f t="shared" si="2"/>
        <v>-3.75</v>
      </c>
      <c r="B30" s="1">
        <f>_xll.WBesi($A30,B$3)</f>
        <v>9.1189458608445673</v>
      </c>
      <c r="C30" s="2">
        <f>_xll.WBesi($A30,C$3)</f>
        <v>-7.7800152298244178</v>
      </c>
      <c r="D30" s="1">
        <f>_xll.WBesi($A30,D$3)</f>
        <v>4.9696044049382104</v>
      </c>
      <c r="E30" s="2">
        <f>_xll.WBesi($A30,E$3)</f>
        <v>-2.4791038645569898</v>
      </c>
    </row>
    <row r="31" spans="1:5" x14ac:dyDescent="0.15">
      <c r="A31" s="12">
        <f t="shared" si="2"/>
        <v>-3.5</v>
      </c>
      <c r="B31" s="3">
        <f>_xll.WBesi($A31,B$3)</f>
        <v>7.3782034322254795</v>
      </c>
      <c r="C31" s="4">
        <f>_xll.WBesi($A31,C$3)</f>
        <v>-6.2058349222583651</v>
      </c>
      <c r="D31" s="3">
        <f>_xll.WBesi($A31,D$3)</f>
        <v>3.8320120480778401</v>
      </c>
      <c r="E31" s="4">
        <f>_xll.WBesi($A31,E$3)</f>
        <v>-1.8263925815979734</v>
      </c>
    </row>
    <row r="32" spans="1:5" x14ac:dyDescent="0.15">
      <c r="A32" s="12">
        <f t="shared" si="2"/>
        <v>-3.25</v>
      </c>
      <c r="B32" s="3">
        <f>_xll.WBesi($A32,B$3)</f>
        <v>5.9893359979395191</v>
      </c>
      <c r="C32" s="4">
        <f>_xll.WBesi($A32,C$3)</f>
        <v>-4.9525461659085481</v>
      </c>
      <c r="D32" s="3">
        <f>_xll.WBesi($A32,D$3)</f>
        <v>2.9416152804573339</v>
      </c>
      <c r="E32" s="4">
        <f>_xll.WBesi($A32,E$3)</f>
        <v>-1.3320965899610584</v>
      </c>
    </row>
    <row r="33" spans="1:5" x14ac:dyDescent="0.15">
      <c r="A33" s="12">
        <f t="shared" si="2"/>
        <v>-3</v>
      </c>
      <c r="B33" s="3">
        <f>_xll.WBesi($A33,B$3)</f>
        <v>4.8807925858650245</v>
      </c>
      <c r="C33" s="4">
        <f>_xll.WBesi($A33,C$3)</f>
        <v>-3.9533702174026093</v>
      </c>
      <c r="D33" s="3">
        <f>_xll.WBesi($A33,D$3)</f>
        <v>2.2452124409299508</v>
      </c>
      <c r="E33" s="4">
        <f>_xll.WBesi($A33,E$3)</f>
        <v>-0.95975362949600751</v>
      </c>
    </row>
    <row r="34" spans="1:5" x14ac:dyDescent="0.15">
      <c r="A34" s="13">
        <f t="shared" si="2"/>
        <v>-2.75</v>
      </c>
      <c r="B34" s="5">
        <f>_xll.WBesi($A34,B$3)</f>
        <v>3.9959131072376559</v>
      </c>
      <c r="C34" s="6">
        <f>_xll.WBesi($A34,C$3)</f>
        <v>-3.1554101386190032</v>
      </c>
      <c r="D34" s="5">
        <f>_xll.WBesi($A34,D$3)</f>
        <v>1.7010693700601984</v>
      </c>
      <c r="E34" s="6">
        <f>_xll.WBesi($A34,E$3)</f>
        <v>-0.68112741853144065</v>
      </c>
    </row>
    <row r="35" spans="1:5" x14ac:dyDescent="0.15">
      <c r="A35" s="11">
        <f t="shared" si="2"/>
        <v>-2.5</v>
      </c>
      <c r="B35" s="1">
        <f>_xll.WBesi($A35,B$3)</f>
        <v>3.2898391440501231</v>
      </c>
      <c r="C35" s="2">
        <f>_xll.WBesi($A35,C$3)</f>
        <v>-2.5167162452886984</v>
      </c>
      <c r="D35" s="1">
        <f>_xll.WBesi($A35,D$3)</f>
        <v>1.2764661478191646</v>
      </c>
      <c r="E35" s="2">
        <f>_xll.WBesi($A35,E$3)</f>
        <v>-0.47437040877803577</v>
      </c>
    </row>
    <row r="36" spans="1:5" x14ac:dyDescent="0.15">
      <c r="A36" s="12">
        <f t="shared" si="2"/>
        <v>-2.25</v>
      </c>
      <c r="B36" s="3">
        <f>_xll.WBesi($A36,B$3)</f>
        <v>2.7270783071907956</v>
      </c>
      <c r="C36" s="4">
        <f>_xll.WBesi($A36,C$3)</f>
        <v>-2.0039674569295931</v>
      </c>
      <c r="D36" s="3">
        <f>_xll.WBesi($A36,D$3)</f>
        <v>0.94577390103115655</v>
      </c>
      <c r="E36" s="4">
        <f>_xll.WBesi($A36,E$3)</f>
        <v>-0.32259163287420228</v>
      </c>
    </row>
    <row r="37" spans="1:5" x14ac:dyDescent="0.15">
      <c r="A37" s="12">
        <f t="shared" si="2"/>
        <v>-2</v>
      </c>
      <c r="B37" s="3">
        <f>_xll.WBesi($A37,B$3)</f>
        <v>2.2795853023360673</v>
      </c>
      <c r="C37" s="4">
        <f>_xll.WBesi($A37,C$3)</f>
        <v>-1.5906368546373291</v>
      </c>
      <c r="D37" s="3">
        <f>_xll.WBesi($A37,D$3)</f>
        <v>0.6889484476987382</v>
      </c>
      <c r="E37" s="4">
        <f>_xll.WBesi($A37,E$3)</f>
        <v>-0.21273995923985264</v>
      </c>
    </row>
    <row r="38" spans="1:5" x14ac:dyDescent="0.15">
      <c r="A38" s="12">
        <f t="shared" si="2"/>
        <v>-1.75</v>
      </c>
      <c r="B38" s="3">
        <f>_xll.WBesi($A38,B$3)</f>
        <v>1.9252521538585023</v>
      </c>
      <c r="C38" s="4">
        <f>_xll.WBesi($A38,C$3)</f>
        <v>-1.2555375122401728</v>
      </c>
      <c r="D38" s="3">
        <f>_xll.WBesi($A38,D$3)</f>
        <v>0.49035213986973314</v>
      </c>
      <c r="E38" s="4">
        <f>_xll.WBesi($A38,E$3)</f>
        <v>-0.13473262110935408</v>
      </c>
    </row>
    <row r="39" spans="1:5" x14ac:dyDescent="0.15">
      <c r="A39" s="13">
        <f t="shared" si="2"/>
        <v>-1.5</v>
      </c>
      <c r="B39" s="5">
        <f>_xll.WBesi($A39,B$3)</f>
        <v>1.6467231897728909</v>
      </c>
      <c r="C39" s="6">
        <f>_xll.WBesi($A39,C$3)</f>
        <v>-0.98166642857790753</v>
      </c>
      <c r="D39" s="5">
        <f>_xll.WBesi($A39,D$3)</f>
        <v>0.33783461833568079</v>
      </c>
      <c r="E39" s="6">
        <f>_xll.WBesi($A39,E$3)</f>
        <v>-8.0774113016092317E-2</v>
      </c>
    </row>
    <row r="40" spans="1:5" x14ac:dyDescent="0.15">
      <c r="A40" s="11">
        <f t="shared" si="2"/>
        <v>-1.25</v>
      </c>
      <c r="B40" s="1">
        <f>_xll.WBesi($A40,B$3)</f>
        <v>1.4304687177218298</v>
      </c>
      <c r="C40" s="2">
        <f>_xll.WBesi($A40,C$3)</f>
        <v>-0.75528141834074725</v>
      </c>
      <c r="D40" s="1">
        <f>_xll.WBesi($A40,D$3)</f>
        <v>0.22201844837663418</v>
      </c>
      <c r="E40" s="2">
        <f>_xll.WBesi($A40,E$3)</f>
        <v>-4.4822383535517825E-2</v>
      </c>
    </row>
    <row r="41" spans="1:5" x14ac:dyDescent="0.15">
      <c r="A41" s="12">
        <f t="shared" si="2"/>
        <v>-1</v>
      </c>
      <c r="B41" s="3">
        <f>_xll.WBesi($A41,B$3)</f>
        <v>1.2660658777520084</v>
      </c>
      <c r="C41" s="4">
        <f>_xll.WBesi($A41,C$3)</f>
        <v>-0.56515910399248503</v>
      </c>
      <c r="D41" s="3">
        <f>_xll.WBesi($A41,D$3)</f>
        <v>0.13574766976703831</v>
      </c>
      <c r="E41" s="4">
        <f>_xll.WBesi($A41,E$3)</f>
        <v>-2.2168424924331905E-2</v>
      </c>
    </row>
    <row r="42" spans="1:5" x14ac:dyDescent="0.15">
      <c r="A42" s="12">
        <f t="shared" si="2"/>
        <v>-0.75</v>
      </c>
      <c r="B42" s="3">
        <f>_xll.WBesi($A42,B$3)</f>
        <v>1.1456467780440014</v>
      </c>
      <c r="C42" s="4">
        <f>_xll.WBesi($A42,C$3)</f>
        <v>-0.40199246158092222</v>
      </c>
      <c r="D42" s="3">
        <f>_xll.WBesi($A42,D$3)</f>
        <v>7.366688049487545E-2</v>
      </c>
      <c r="E42" s="4">
        <f>_xll.WBesi($A42,E$3)</f>
        <v>-9.1024322749198219E-3</v>
      </c>
    </row>
    <row r="43" spans="1:5" x14ac:dyDescent="0.15">
      <c r="A43" s="12">
        <f t="shared" si="2"/>
        <v>-0.5</v>
      </c>
      <c r="B43" s="3">
        <f>_xll.WBesi($A43,B$3)</f>
        <v>1.0634833707413236</v>
      </c>
      <c r="C43" s="4">
        <f>_xll.WBesi($A43,C$3)</f>
        <v>-0.25789430539089631</v>
      </c>
      <c r="D43" s="3">
        <f>_xll.WBesi($A43,D$3)</f>
        <v>3.1906149177738256E-2</v>
      </c>
      <c r="E43" s="4">
        <f>_xll.WBesi($A43,E$3)</f>
        <v>-2.645111968990285E-3</v>
      </c>
    </row>
    <row r="44" spans="1:5" x14ac:dyDescent="0.15">
      <c r="A44" s="13">
        <f t="shared" si="2"/>
        <v>-0.25</v>
      </c>
      <c r="B44" s="5">
        <f>_xll.WBesi($A44,B$3)</f>
        <v>1.015686141223608</v>
      </c>
      <c r="C44" s="6">
        <f>_xll.WBesi($A44,C$3)</f>
        <v>-0.12597910894546793</v>
      </c>
      <c r="D44" s="5">
        <f>_xll.WBesi($A44,D$3)</f>
        <v>7.8532696598645167E-3</v>
      </c>
      <c r="E44" s="6">
        <f>_xll.WBesi($A44,E$3)</f>
        <v>-3.2679438763566829E-4</v>
      </c>
    </row>
    <row r="45" spans="1:5" x14ac:dyDescent="0.15">
      <c r="A45" s="11">
        <f t="shared" si="2"/>
        <v>0</v>
      </c>
      <c r="B45" s="1">
        <f>_xll.WBesi($A45,B$3)</f>
        <v>1</v>
      </c>
      <c r="C45" s="2">
        <f>_xll.WBesi($A45,C$3)</f>
        <v>0</v>
      </c>
      <c r="D45" s="1">
        <f>_xll.WBesi($A45,D$3)</f>
        <v>0</v>
      </c>
      <c r="E45" s="2">
        <f>_xll.WBesi($A45,E$3)</f>
        <v>0</v>
      </c>
    </row>
    <row r="46" spans="1:5" x14ac:dyDescent="0.15">
      <c r="A46" s="12">
        <f t="shared" si="2"/>
        <v>0.25</v>
      </c>
      <c r="B46" s="3">
        <f>_xll.WBesi($A46,B$3)</f>
        <v>1.015686141223608</v>
      </c>
      <c r="C46" s="4">
        <f>_xll.WBesi($A46,C$3)</f>
        <v>0.12597910894546793</v>
      </c>
      <c r="D46" s="3">
        <f>_xll.WBesi($A46,D$3)</f>
        <v>7.8532696598645167E-3</v>
      </c>
      <c r="E46" s="4">
        <f>_xll.WBesi($A46,E$3)</f>
        <v>3.2679438763566829E-4</v>
      </c>
    </row>
    <row r="47" spans="1:5" x14ac:dyDescent="0.15">
      <c r="A47" s="12">
        <f t="shared" si="2"/>
        <v>0.5</v>
      </c>
      <c r="B47" s="3">
        <f>_xll.WBesi($A47,B$3)</f>
        <v>1.0634833707413236</v>
      </c>
      <c r="C47" s="4">
        <f>_xll.WBesi($A47,C$3)</f>
        <v>0.25789430539089631</v>
      </c>
      <c r="D47" s="3">
        <f>_xll.WBesi($A47,D$3)</f>
        <v>3.1906149177738256E-2</v>
      </c>
      <c r="E47" s="4">
        <f>_xll.WBesi($A47,E$3)</f>
        <v>2.645111968990285E-3</v>
      </c>
    </row>
    <row r="48" spans="1:5" x14ac:dyDescent="0.15">
      <c r="A48" s="12">
        <f t="shared" si="2"/>
        <v>0.75</v>
      </c>
      <c r="B48" s="3">
        <f>_xll.WBesi($A48,B$3)</f>
        <v>1.1456467780440014</v>
      </c>
      <c r="C48" s="4">
        <f>_xll.WBesi($A48,C$3)</f>
        <v>0.40199246158092222</v>
      </c>
      <c r="D48" s="3">
        <f>_xll.WBesi($A48,D$3)</f>
        <v>7.366688049487545E-2</v>
      </c>
      <c r="E48" s="4">
        <f>_xll.WBesi($A48,E$3)</f>
        <v>9.1024322749198219E-3</v>
      </c>
    </row>
    <row r="49" spans="1:5" x14ac:dyDescent="0.15">
      <c r="A49" s="13">
        <f t="shared" si="2"/>
        <v>1</v>
      </c>
      <c r="B49" s="5">
        <f>_xll.WBesi($A49,B$3)</f>
        <v>1.2660658777520084</v>
      </c>
      <c r="C49" s="6">
        <f>_xll.WBesi($A49,C$3)</f>
        <v>0.56515910399248503</v>
      </c>
      <c r="D49" s="5">
        <f>_xll.WBesi($A49,D$3)</f>
        <v>0.13574766976703831</v>
      </c>
      <c r="E49" s="6">
        <f>_xll.WBesi($A49,E$3)</f>
        <v>2.2168424924331905E-2</v>
      </c>
    </row>
    <row r="50" spans="1:5" x14ac:dyDescent="0.15">
      <c r="A50" s="11">
        <f t="shared" si="2"/>
        <v>1.25</v>
      </c>
      <c r="B50" s="1">
        <f>_xll.WBesi($A50,B$3)</f>
        <v>1.4304687177218298</v>
      </c>
      <c r="C50" s="2">
        <f>_xll.WBesi($A50,C$3)</f>
        <v>0.75528141834074725</v>
      </c>
      <c r="D50" s="1">
        <f>_xll.WBesi($A50,D$3)</f>
        <v>0.22201844837663418</v>
      </c>
      <c r="E50" s="2">
        <f>_xll.WBesi($A50,E$3)</f>
        <v>4.4822383535517825E-2</v>
      </c>
    </row>
    <row r="51" spans="1:5" x14ac:dyDescent="0.15">
      <c r="A51" s="12">
        <f t="shared" si="2"/>
        <v>1.5</v>
      </c>
      <c r="B51" s="3">
        <f>_xll.WBesi($A51,B$3)</f>
        <v>1.6467231897728909</v>
      </c>
      <c r="C51" s="4">
        <f>_xll.WBesi($A51,C$3)</f>
        <v>0.98166642857790753</v>
      </c>
      <c r="D51" s="3">
        <f>_xll.WBesi($A51,D$3)</f>
        <v>0.33783461833568079</v>
      </c>
      <c r="E51" s="4">
        <f>_xll.WBesi($A51,E$3)</f>
        <v>8.0774113016092317E-2</v>
      </c>
    </row>
    <row r="52" spans="1:5" x14ac:dyDescent="0.15">
      <c r="A52" s="12">
        <f t="shared" si="2"/>
        <v>1.75</v>
      </c>
      <c r="B52" s="3">
        <f>_xll.WBesi($A52,B$3)</f>
        <v>1.9252521538585023</v>
      </c>
      <c r="C52" s="4">
        <f>_xll.WBesi($A52,C$3)</f>
        <v>1.2555375122401728</v>
      </c>
      <c r="D52" s="3">
        <f>_xll.WBesi($A52,D$3)</f>
        <v>0.49035213986973314</v>
      </c>
      <c r="E52" s="4">
        <f>_xll.WBesi($A52,E$3)</f>
        <v>0.13473262110935408</v>
      </c>
    </row>
    <row r="53" spans="1:5" x14ac:dyDescent="0.15">
      <c r="A53" s="12">
        <f t="shared" si="2"/>
        <v>2</v>
      </c>
      <c r="B53" s="3">
        <f>_xll.WBesi($A53,B$3)</f>
        <v>2.2795853023360673</v>
      </c>
      <c r="C53" s="4">
        <f>_xll.WBesi($A53,C$3)</f>
        <v>1.5906368546373291</v>
      </c>
      <c r="D53" s="3">
        <f>_xll.WBesi($A53,D$3)</f>
        <v>0.6889484476987382</v>
      </c>
      <c r="E53" s="4">
        <f>_xll.WBesi($A53,E$3)</f>
        <v>0.21273995923985264</v>
      </c>
    </row>
    <row r="54" spans="1:5" x14ac:dyDescent="0.15">
      <c r="A54" s="13">
        <f t="shared" si="2"/>
        <v>2.25</v>
      </c>
      <c r="B54" s="5">
        <f>_xll.WBesi($A54,B$3)</f>
        <v>2.7270783071907956</v>
      </c>
      <c r="C54" s="6">
        <f>_xll.WBesi($A54,C$3)</f>
        <v>2.0039674569295931</v>
      </c>
      <c r="D54" s="5">
        <f>_xll.WBesi($A54,D$3)</f>
        <v>0.94577390103115655</v>
      </c>
      <c r="E54" s="6">
        <f>_xll.WBesi($A54,E$3)</f>
        <v>0.32259163287420228</v>
      </c>
    </row>
    <row r="55" spans="1:5" x14ac:dyDescent="0.15">
      <c r="A55" s="11">
        <f t="shared" si="2"/>
        <v>2.5</v>
      </c>
      <c r="B55" s="1">
        <f>_xll.WBesi($A55,B$3)</f>
        <v>3.2898391440501231</v>
      </c>
      <c r="C55" s="2">
        <f>_xll.WBesi($A55,C$3)</f>
        <v>2.5167162452886984</v>
      </c>
      <c r="D55" s="1">
        <f>_xll.WBesi($A55,D$3)</f>
        <v>1.2764661478191646</v>
      </c>
      <c r="E55" s="2">
        <f>_xll.WBesi($A55,E$3)</f>
        <v>0.47437040877803577</v>
      </c>
    </row>
    <row r="56" spans="1:5" x14ac:dyDescent="0.15">
      <c r="A56" s="12">
        <f t="shared" si="2"/>
        <v>2.75</v>
      </c>
      <c r="B56" s="3">
        <f>_xll.WBesi($A56,B$3)</f>
        <v>3.9959131072376559</v>
      </c>
      <c r="C56" s="4">
        <f>_xll.WBesi($A56,C$3)</f>
        <v>3.1554101386190032</v>
      </c>
      <c r="D56" s="3">
        <f>_xll.WBesi($A56,D$3)</f>
        <v>1.7010693700601984</v>
      </c>
      <c r="E56" s="4">
        <f>_xll.WBesi($A56,E$3)</f>
        <v>0.68112741853144065</v>
      </c>
    </row>
    <row r="57" spans="1:5" x14ac:dyDescent="0.15">
      <c r="A57" s="12">
        <f t="shared" si="2"/>
        <v>3</v>
      </c>
      <c r="B57" s="3">
        <f>_xll.WBesi($A57,B$3)</f>
        <v>4.8807925858650245</v>
      </c>
      <c r="C57" s="4">
        <f>_xll.WBesi($A57,C$3)</f>
        <v>3.9533702174026093</v>
      </c>
      <c r="D57" s="3">
        <f>_xll.WBesi($A57,D$3)</f>
        <v>2.2452124409299508</v>
      </c>
      <c r="E57" s="4">
        <f>_xll.WBesi($A57,E$3)</f>
        <v>0.95975362949600751</v>
      </c>
    </row>
    <row r="58" spans="1:5" x14ac:dyDescent="0.15">
      <c r="A58" s="12">
        <f t="shared" si="2"/>
        <v>3.25</v>
      </c>
      <c r="B58" s="3">
        <f>_xll.WBesi($A58,B$3)</f>
        <v>5.9893359979395191</v>
      </c>
      <c r="C58" s="4">
        <f>_xll.WBesi($A58,C$3)</f>
        <v>4.9525461659085481</v>
      </c>
      <c r="D58" s="3">
        <f>_xll.WBesi($A58,D$3)</f>
        <v>2.9416152804573339</v>
      </c>
      <c r="E58" s="4">
        <f>_xll.WBesi($A58,E$3)</f>
        <v>1.3320965899610584</v>
      </c>
    </row>
    <row r="59" spans="1:5" x14ac:dyDescent="0.15">
      <c r="A59" s="13">
        <f t="shared" si="2"/>
        <v>3.5</v>
      </c>
      <c r="B59" s="5">
        <f>_xll.WBesi($A59,B$3)</f>
        <v>7.3782034322254795</v>
      </c>
      <c r="C59" s="6">
        <f>_xll.WBesi($A59,C$3)</f>
        <v>6.2058349222583651</v>
      </c>
      <c r="D59" s="5">
        <f>_xll.WBesi($A59,D$3)</f>
        <v>3.8320120480778401</v>
      </c>
      <c r="E59" s="6">
        <f>_xll.WBesi($A59,E$3)</f>
        <v>1.8263925815979734</v>
      </c>
    </row>
    <row r="60" spans="1:5" x14ac:dyDescent="0.15">
      <c r="A60" s="11">
        <f t="shared" si="2"/>
        <v>3.75</v>
      </c>
      <c r="B60" s="1">
        <f>_xll.WBesi($A60,B$3)</f>
        <v>9.1189458608445673</v>
      </c>
      <c r="C60" s="2">
        <f>_xll.WBesi($A60,C$3)</f>
        <v>7.7800152298244178</v>
      </c>
      <c r="D60" s="1">
        <f>_xll.WBesi($A60,D$3)</f>
        <v>4.9696044049382104</v>
      </c>
      <c r="E60" s="2">
        <f>_xll.WBesi($A60,E$3)</f>
        <v>2.4791038645569898</v>
      </c>
    </row>
    <row r="61" spans="1:5" x14ac:dyDescent="0.15">
      <c r="A61" s="12">
        <f t="shared" si="2"/>
        <v>4</v>
      </c>
      <c r="B61" s="3">
        <f>_xll.WBesi($A61,B$3)</f>
        <v>11.301921952136329</v>
      </c>
      <c r="C61" s="4">
        <f>_xll.WBesi($A61,C$3)</f>
        <v>9.7594651537044506</v>
      </c>
      <c r="D61" s="3">
        <f>_xll.WBesi($A61,D$3)</f>
        <v>6.4221893752841019</v>
      </c>
      <c r="E61" s="4">
        <f>_xll.WBesi($A61,E$3)</f>
        <v>3.3372757784203437</v>
      </c>
    </row>
    <row r="62" spans="1:5" x14ac:dyDescent="0.15">
      <c r="A62" s="12">
        <f t="shared" si="2"/>
        <v>4.25</v>
      </c>
      <c r="B62" s="3">
        <f>_xll.WBesi($A62,B$3)</f>
        <v>14.041263683000611</v>
      </c>
      <c r="C62" s="4">
        <f>_xll.WBesi($A62,C$3)</f>
        <v>12.250874667409306</v>
      </c>
      <c r="D62" s="3">
        <f>_xll.WBesi($A62,D$3)</f>
        <v>8.276146192455041</v>
      </c>
      <c r="E62" s="4">
        <f>_xll.WBesi($A62,E$3)</f>
        <v>4.4615606039221909</v>
      </c>
    </row>
    <row r="63" spans="1:5" x14ac:dyDescent="0.15">
      <c r="A63" s="12">
        <f t="shared" si="2"/>
        <v>4.5</v>
      </c>
      <c r="B63" s="3">
        <f>_xll.WBesi($A63,B$3)</f>
        <v>17.481171855609276</v>
      </c>
      <c r="C63" s="4">
        <f>_xll.WBesi($A63,C$3)</f>
        <v>15.389222753735924</v>
      </c>
      <c r="D63" s="3">
        <f>_xll.WBesi($A63,D$3)</f>
        <v>10.641517298393309</v>
      </c>
      <c r="E63" s="4">
        <f>_xll.WBesi($A63,E$3)</f>
        <v>5.9300962662752044</v>
      </c>
    </row>
    <row r="64" spans="1:5" x14ac:dyDescent="0.15">
      <c r="A64" s="13">
        <f t="shared" si="2"/>
        <v>4.75</v>
      </c>
      <c r="B64" s="5">
        <f>_xll.WBesi($A64,B$3)</f>
        <v>21.803898740902117</v>
      </c>
      <c r="C64" s="6">
        <f>_xll.WBesi($A64,C$3)</f>
        <v>19.345361447520226</v>
      </c>
      <c r="D64" s="5">
        <f>_xll.WBesi($A64,D$3)</f>
        <v>13.658483394577814</v>
      </c>
      <c r="E64" s="6">
        <f>_xll.WBesi($A64,E$3)</f>
        <v>7.8434806941915474</v>
      </c>
    </row>
    <row r="65" spans="1:5" x14ac:dyDescent="0.15">
      <c r="A65" s="11">
        <f t="shared" si="2"/>
        <v>5</v>
      </c>
      <c r="B65" s="1">
        <f>_xll.WBesi($A65,B$3)</f>
        <v>27.239871823604442</v>
      </c>
      <c r="C65" s="2">
        <f>_xll.WBesi($A65,C$3)</f>
        <v>24.335642142450524</v>
      </c>
      <c r="D65" s="1">
        <f>_xll.WBesi($A65,D$3)</f>
        <v>17.505614966624236</v>
      </c>
      <c r="E65" s="2">
        <f>_xll.WBesi($A65,E$3)</f>
        <v>10.331150169151137</v>
      </c>
    </row>
    <row r="66" spans="1:5" x14ac:dyDescent="0.15">
      <c r="A66" s="12">
        <f t="shared" si="2"/>
        <v>5.25</v>
      </c>
      <c r="B66" s="3">
        <f>_xll.WBesi($A66,B$3)</f>
        <v>34.080535640386849</v>
      </c>
      <c r="C66" s="4">
        <f>_xll.WBesi($A66,C$3)</f>
        <v>30.634137725346431</v>
      </c>
      <c r="D66" s="3">
        <f>_xll.WBesi($A66,D$3)</f>
        <v>22.410387935492949</v>
      </c>
      <c r="E66" s="4">
        <f>_xll.WBesi($A66,E$3)</f>
        <v>13.559556441161305</v>
      </c>
    </row>
    <row r="67" spans="1:5" x14ac:dyDescent="0.15">
      <c r="A67" s="12">
        <f t="shared" si="2"/>
        <v>5.5</v>
      </c>
      <c r="B67" s="3">
        <f>_xll.WBesi($A67,B$3)</f>
        <v>42.694645151847787</v>
      </c>
      <c r="C67" s="4">
        <f>_xll.WBesi($A67,C$3)</f>
        <v>38.58816461632739</v>
      </c>
      <c r="D67" s="3">
        <f>_xll.WBesi($A67,D$3)</f>
        <v>28.662585291365069</v>
      </c>
      <c r="E67" s="4">
        <f>_xll.WBesi($A67,E$3)</f>
        <v>17.742648040789124</v>
      </c>
    </row>
    <row r="68" spans="1:5" x14ac:dyDescent="0.15">
      <c r="A68" s="12">
        <f t="shared" si="2"/>
        <v>5.75</v>
      </c>
      <c r="B68" s="3">
        <f>_xll.WBesi($A68,B$3)</f>
        <v>53.548943097579176</v>
      </c>
      <c r="C68" s="4">
        <f>_xll.WBesi($A68,C$3)</f>
        <v>48.638000409631921</v>
      </c>
      <c r="D68" s="3">
        <f>_xll.WBesi($A68,D$3)</f>
        <v>36.63137773770719</v>
      </c>
      <c r="E68" s="4">
        <f>_xll.WBesi($A68,E$3)</f>
        <v>23.155302852966045</v>
      </c>
    </row>
    <row r="69" spans="1:5" x14ac:dyDescent="0.15">
      <c r="A69" s="13">
        <f t="shared" si="2"/>
        <v>6</v>
      </c>
      <c r="B69" s="5">
        <f>_xll.WBesi($A69,B$3)</f>
        <v>67.23440697647797</v>
      </c>
      <c r="C69" s="6">
        <f>_xll.WBesi($A69,C$3)</f>
        <v>61.341936777640235</v>
      </c>
      <c r="D69" s="5">
        <f>_xll.WBesi($A69,D$3)</f>
        <v>46.787094717264551</v>
      </c>
      <c r="E69" s="6">
        <f>_xll.WBesi($A69,E$3)</f>
        <v>30.150540299463852</v>
      </c>
    </row>
    <row r="70" spans="1:5" x14ac:dyDescent="0.15">
      <c r="A70" s="11">
        <f t="shared" si="2"/>
        <v>6.25</v>
      </c>
      <c r="B70" s="1">
        <f>_xll.WBesi($A70,B$3)</f>
        <v>84.499573479494728</v>
      </c>
      <c r="C70" s="2">
        <f>_xll.WBesi($A70,C$3)</f>
        <v>77.408117958648347</v>
      </c>
      <c r="D70" s="1">
        <f>_xll.WBesi($A70,D$3)</f>
        <v>59.728975732727235</v>
      </c>
      <c r="E70" s="2">
        <f>_xll.WBesi($A70,E$3)</f>
        <v>39.181573489702906</v>
      </c>
    </row>
    <row r="71" spans="1:5" x14ac:dyDescent="0.15">
      <c r="A71" s="12">
        <f t="shared" si="2"/>
        <v>6.5</v>
      </c>
      <c r="B71" s="3">
        <f>_xll.WBesi($A71,B$3)</f>
        <v>106.2928582439956</v>
      </c>
      <c r="C71" s="4">
        <f>_xll.WBesi($A71,C$3)</f>
        <v>97.735010774031508</v>
      </c>
      <c r="D71" s="3">
        <f>_xll.WBesi($A71,D$3)</f>
        <v>76.22054723660132</v>
      </c>
      <c r="E71" s="4">
        <f>_xll.WBesi($A71,E$3)</f>
        <v>50.830058628430756</v>
      </c>
    </row>
    <row r="72" spans="1:5" x14ac:dyDescent="0.15">
      <c r="A72" s="12">
        <f t="shared" si="2"/>
        <v>6.75</v>
      </c>
      <c r="B72" s="3">
        <f>_xll.WBesi($A72,B$3)</f>
        <v>133.816310734236</v>
      </c>
      <c r="C72" s="4">
        <f>_xll.WBesi($A72,C$3)</f>
        <v>123.46285601136243</v>
      </c>
      <c r="D72" s="3">
        <f>_xll.WBesi($A72,D$3)</f>
        <v>97.234723767906416</v>
      </c>
      <c r="E72" s="4">
        <f>_xll.WBesi($A72,E$3)</f>
        <v>65.842278963714151</v>
      </c>
    </row>
    <row r="73" spans="1:5" x14ac:dyDescent="0.15">
      <c r="A73" s="12">
        <f t="shared" si="2"/>
        <v>7</v>
      </c>
      <c r="B73" s="3">
        <f>_xll.WBesi($A73,B$3)</f>
        <v>168.59390851028971</v>
      </c>
      <c r="C73" s="4">
        <f>_xll.WBesi($A73,C$3)</f>
        <v>156.03909286995543</v>
      </c>
      <c r="D73" s="3">
        <f>_xll.WBesi($A73,D$3)</f>
        <v>124.01131054744515</v>
      </c>
      <c r="E73" s="4">
        <f>_xll.WBesi($A73,E$3)</f>
        <v>85.175486842843796</v>
      </c>
    </row>
    <row r="74" spans="1:5" x14ac:dyDescent="0.15">
      <c r="A74" s="13">
        <f t="shared" si="2"/>
        <v>7.25</v>
      </c>
      <c r="B74" s="5">
        <f>_xll.WBesi($A74,B$3)</f>
        <v>212.55834116279763</v>
      </c>
      <c r="C74" s="6">
        <f>_xll.WBesi($A74,C$3)</f>
        <v>197.30156586563834</v>
      </c>
      <c r="D74" s="5">
        <f>_xll.WBesi($A74,D$3)</f>
        <v>158.13032299296623</v>
      </c>
      <c r="E74" s="6">
        <f>_xll.WBesi($A74,E$3)</f>
        <v>110.05724973158782</v>
      </c>
    </row>
    <row r="75" spans="1:5" x14ac:dyDescent="0.15">
      <c r="A75" s="11">
        <f t="shared" si="2"/>
        <v>7.5</v>
      </c>
      <c r="B75" s="1">
        <f>_xll.WBesi($A75,B$3)</f>
        <v>268.16131151518937</v>
      </c>
      <c r="C75" s="2">
        <f>_xll.WBesi($A75,C$3)</f>
        <v>249.58436542268817</v>
      </c>
      <c r="D75" s="1">
        <f>_xll.WBesi($A75,D$3)</f>
        <v>201.6054807358058</v>
      </c>
      <c r="E75" s="2">
        <f>_xll.WBesi($A75,E$3)</f>
        <v>142.06144236359165</v>
      </c>
    </row>
    <row r="76" spans="1:5" x14ac:dyDescent="0.15">
      <c r="A76" s="12">
        <f t="shared" si="2"/>
        <v>7.75</v>
      </c>
      <c r="B76" s="3">
        <f>_xll.WBesi($A76,B$3)</f>
        <v>338.51375374727604</v>
      </c>
      <c r="C76" s="4">
        <f>_xll.WBesi($A76,C$3)</f>
        <v>315.85248092400343</v>
      </c>
      <c r="D76" s="3">
        <f>_xll.WBesi($A76,D$3)</f>
        <v>257.00343608946866</v>
      </c>
      <c r="E76" s="4">
        <f>_xll.WBesi($A76,E$3)</f>
        <v>183.20554616814863</v>
      </c>
    </row>
    <row r="77" spans="1:5" x14ac:dyDescent="0.15">
      <c r="A77" s="12">
        <f t="shared" si="2"/>
        <v>8</v>
      </c>
      <c r="B77" s="3">
        <f>_xll.WBesi($A77,B$3)</f>
        <v>427.56411572180474</v>
      </c>
      <c r="C77" s="4">
        <f>_xll.WBesi($A77,C$3)</f>
        <v>399.87313678256004</v>
      </c>
      <c r="D77" s="3">
        <f>_xll.WBesi($A77,D$3)</f>
        <v>327.5958315261646</v>
      </c>
      <c r="E77" s="4">
        <f>_xll.WBesi($A77,E$3)</f>
        <v>236.0752210194776</v>
      </c>
    </row>
    <row r="78" spans="1:5" x14ac:dyDescent="0.15">
      <c r="A78" s="12">
        <f t="shared" si="2"/>
        <v>8.25</v>
      </c>
      <c r="B78" s="3">
        <f>_xll.WBesi($A78,B$3)</f>
        <v>540.32507907480704</v>
      </c>
      <c r="C78" s="4">
        <f>_xll.WBesi($A78,C$3)</f>
        <v>506.43383830764543</v>
      </c>
      <c r="D78" s="3">
        <f>_xll.WBesi($A78,D$3)</f>
        <v>417.55323948507487</v>
      </c>
      <c r="E78" s="4">
        <f>_xll.WBesi($A78,E$3)</f>
        <v>303.98378279973053</v>
      </c>
    </row>
    <row r="79" spans="1:5" x14ac:dyDescent="0.15">
      <c r="A79" s="13">
        <f t="shared" si="2"/>
        <v>8.5</v>
      </c>
      <c r="B79" s="5">
        <f>_xll.WBesi($A79,B$3)</f>
        <v>683.1619269901156</v>
      </c>
      <c r="C79" s="6">
        <f>_xll.WBesi($A79,C$3)</f>
        <v>641.61990254006662</v>
      </c>
      <c r="D79" s="5">
        <f>_xll.WBesi($A79,D$3)</f>
        <v>532.19253815715865</v>
      </c>
      <c r="E79" s="6">
        <f>_xll.WBesi($A79,E$3)</f>
        <v>391.17635517199199</v>
      </c>
    </row>
    <row r="80" spans="1:5" x14ac:dyDescent="0.15">
      <c r="A80" s="11">
        <f t="shared" si="2"/>
        <v>8.75</v>
      </c>
      <c r="B80" s="1">
        <f>_xll.WBesi($A80,B$3)</f>
        <v>864.15938361396866</v>
      </c>
      <c r="C80" s="2">
        <f>_xll.WBesi($A80,C$3)</f>
        <v>813.16775281471791</v>
      </c>
      <c r="D80" s="1">
        <f>_xll.WBesi($A80,D$3)</f>
        <v>678.29246868488997</v>
      </c>
      <c r="E80" s="2">
        <f>_xll.WBesi($A80,E$3)</f>
        <v>503.091195701625</v>
      </c>
    </row>
    <row r="81" spans="1:5" x14ac:dyDescent="0.15">
      <c r="A81" s="12">
        <f t="shared" ref="A81:A89" si="3">A80+0.25</f>
        <v>9</v>
      </c>
      <c r="B81" s="3">
        <f>_xll.WBesi($A81,B$3)</f>
        <v>1093.5883545113747</v>
      </c>
      <c r="C81" s="4">
        <f>_xll.WBesi($A81,C$3)</f>
        <v>1030.9147225169563</v>
      </c>
      <c r="D81" s="3">
        <f>_xll.WBesi($A81,D$3)</f>
        <v>864.4961939520507</v>
      </c>
      <c r="E81" s="4">
        <f>_xll.WBesi($A81,E$3)</f>
        <v>646.69419187160008</v>
      </c>
    </row>
    <row r="82" spans="1:5" x14ac:dyDescent="0.15">
      <c r="A82" s="12">
        <f t="shared" si="3"/>
        <v>9.25</v>
      </c>
      <c r="B82" s="3">
        <f>_xll.WBesi($A82,B$3)</f>
        <v>1384.499867020362</v>
      </c>
      <c r="C82" s="4">
        <f>_xll.WBesi($A82,C$3)</f>
        <v>1307.3718086342417</v>
      </c>
      <c r="D82" s="3">
        <f>_xll.WBesi($A82,D$3)</f>
        <v>1101.8248813697153</v>
      </c>
      <c r="E82" s="4">
        <f>_xll.WBesi($A82,E$3)</f>
        <v>830.90699506895953</v>
      </c>
    </row>
    <row r="83" spans="1:5" x14ac:dyDescent="0.15">
      <c r="A83" s="12">
        <f t="shared" si="3"/>
        <v>9.5</v>
      </c>
      <c r="B83" s="3">
        <f>_xll.WBesi($A83,B$3)</f>
        <v>1753.480990527323</v>
      </c>
      <c r="C83" s="4">
        <f>_xll.WBesi($A83,C$3)</f>
        <v>1658.4530777821344</v>
      </c>
      <c r="D83" s="3">
        <f>_xll.WBesi($A83,D$3)</f>
        <v>1404.332974152137</v>
      </c>
      <c r="E83" s="4">
        <f>_xll.WBesi($A83,E$3)</f>
        <v>1067.1549834022878</v>
      </c>
    </row>
    <row r="84" spans="1:5" x14ac:dyDescent="0.15">
      <c r="A84" s="13">
        <f t="shared" si="3"/>
        <v>9.75</v>
      </c>
      <c r="B84" s="5">
        <f>_xll.WBesi($A84,B$3)</f>
        <v>2221.6170531057023</v>
      </c>
      <c r="C84" s="6">
        <f>_xll.WBesi($A84,C$3)</f>
        <v>2104.4046883684327</v>
      </c>
      <c r="D84" s="5">
        <f>_xll.WBesi($A84,D$3)</f>
        <v>1789.9442965173055</v>
      </c>
      <c r="E84" s="6">
        <f>_xll.WBesi($A84,E$3)</f>
        <v>1370.0685667203072</v>
      </c>
    </row>
    <row r="85" spans="1:5" x14ac:dyDescent="0.15">
      <c r="A85" s="11">
        <f t="shared" si="3"/>
        <v>10</v>
      </c>
      <c r="B85" s="1">
        <f>_xll.WBesi($A85,B$3)</f>
        <v>2815.7166284662549</v>
      </c>
      <c r="C85" s="2">
        <f>_xll.WBesi($A85,C$3)</f>
        <v>2670.9883037012551</v>
      </c>
      <c r="D85" s="1">
        <f>_xll.WBesi($A85,D$3)</f>
        <v>2281.5189677260041</v>
      </c>
      <c r="E85" s="2">
        <f>_xll.WBesi($A85,E$3)</f>
        <v>1758.3807166108531</v>
      </c>
    </row>
    <row r="86" spans="1:5" x14ac:dyDescent="0.15">
      <c r="A86" s="12">
        <f t="shared" si="3"/>
        <v>10.25</v>
      </c>
      <c r="B86" s="3">
        <f>_xll.WBesi($A86,B$3)</f>
        <v>3569.8712676681798</v>
      </c>
      <c r="C86" s="4">
        <f>_xll.WBesi($A86,C$3)</f>
        <v>3390.9887356732365</v>
      </c>
      <c r="D86" s="3">
        <f>_xll.WBesi($A86,D$3)</f>
        <v>2908.2149290002294</v>
      </c>
      <c r="E86" s="4">
        <f>_xll.WBesi($A86,E$3)</f>
        <v>2256.0755926487564</v>
      </c>
    </row>
    <row r="87" spans="1:5" x14ac:dyDescent="0.15">
      <c r="A87" s="12">
        <f t="shared" si="3"/>
        <v>10.5</v>
      </c>
      <c r="B87" s="3">
        <f>_xll.WBesi($A87,B$3)</f>
        <v>4527.4417146388878</v>
      </c>
      <c r="C87" s="4">
        <f>_xll.WBesi($A87,C$3)</f>
        <v>4306.1348750962743</v>
      </c>
      <c r="D87" s="3">
        <f>_xll.WBesi($A87,D$3)</f>
        <v>3707.2255479538812</v>
      </c>
      <c r="E87" s="4">
        <f>_xll.WBesi($A87,E$3)</f>
        <v>2893.8584758757456</v>
      </c>
    </row>
    <row r="88" spans="1:5" x14ac:dyDescent="0.15">
      <c r="A88" s="12">
        <f t="shared" si="3"/>
        <v>10.75</v>
      </c>
      <c r="B88" s="3">
        <f>_xll.WBesi($A88,B$3)</f>
        <v>5743.587548593965</v>
      </c>
      <c r="C88" s="4">
        <f>_xll.WBesi($A88,C$3)</f>
        <v>5469.5474789528544</v>
      </c>
      <c r="D88" s="3">
        <f>_xll.WBesi($A88,D$3)</f>
        <v>4725.9973199515744</v>
      </c>
      <c r="E88" s="4">
        <f>_xll.WBesi($A88,E$3)</f>
        <v>3711.0368482732006</v>
      </c>
    </row>
    <row r="89" spans="1:5" x14ac:dyDescent="0.15">
      <c r="A89" s="13">
        <f t="shared" si="3"/>
        <v>11</v>
      </c>
      <c r="B89" s="5">
        <f>_xll.WBesi($A89,B$3)</f>
        <v>7288.489339821248</v>
      </c>
      <c r="C89" s="6">
        <f>_xll.WBesi($A89,C$3)</f>
        <v>6948.8586598121628</v>
      </c>
      <c r="D89" s="5">
        <f>_xll.WBesi($A89,D$3)</f>
        <v>6025.0604925826738</v>
      </c>
      <c r="E89" s="6">
        <f>_xll.WBesi($A89,E$3)</f>
        <v>4757.927571600283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50D55-4FCD-46F7-A7DA-47B38A09A0F8}">
  <sheetPr codeName="Sheet21"/>
  <dimension ref="A1:E54"/>
  <sheetViews>
    <sheetView workbookViewId="0"/>
  </sheetViews>
  <sheetFormatPr defaultColWidth="8.875" defaultRowHeight="13.5" x14ac:dyDescent="0.15"/>
  <cols>
    <col min="2" max="5" width="17.375" customWidth="1"/>
  </cols>
  <sheetData>
    <row r="1" spans="1:5" x14ac:dyDescent="0.15">
      <c r="A1" s="10" t="s">
        <v>13</v>
      </c>
    </row>
    <row r="3" spans="1:5" x14ac:dyDescent="0.15">
      <c r="B3" s="26">
        <v>0</v>
      </c>
      <c r="C3" s="26">
        <v>1</v>
      </c>
      <c r="D3" s="26">
        <v>2</v>
      </c>
      <c r="E3" s="26">
        <v>3</v>
      </c>
    </row>
    <row r="4" spans="1:5" x14ac:dyDescent="0.15">
      <c r="A4" s="14" t="s">
        <v>0</v>
      </c>
      <c r="B4" s="14" t="str">
        <f>_xlfn.CONCAT("K",B3,"(x)")</f>
        <v>K0(x)</v>
      </c>
      <c r="C4" s="14" t="str">
        <f t="shared" ref="C4:E4" si="0">_xlfn.CONCAT("K",C3,"(x)")</f>
        <v>K1(x)</v>
      </c>
      <c r="D4" s="14" t="str">
        <f t="shared" si="0"/>
        <v>K2(x)</v>
      </c>
      <c r="E4" s="14" t="str">
        <f t="shared" si="0"/>
        <v>K3(x)</v>
      </c>
    </row>
    <row r="5" spans="1:5" x14ac:dyDescent="0.15">
      <c r="A5" s="11">
        <v>1.0000000000000001E-5</v>
      </c>
      <c r="B5" s="1">
        <f>_xll.WBesk($A5,B$3)</f>
        <v>11.628856980944363</v>
      </c>
      <c r="C5" s="2">
        <f>_xll.WBesk($A5,C$3)</f>
        <v>99999.999939355708</v>
      </c>
      <c r="D5" s="1">
        <f>_xll.WBesk($A5,D$3)</f>
        <v>19999999999.499996</v>
      </c>
      <c r="E5" s="2">
        <f>_xll.WBesk($A5,E$3)</f>
        <v>7999999999899997</v>
      </c>
    </row>
    <row r="6" spans="1:5" x14ac:dyDescent="0.15">
      <c r="A6" s="12">
        <v>2.5000000000000001E-2</v>
      </c>
      <c r="B6" s="3">
        <f>_xll.WBesk($A6,B$3)</f>
        <v>3.80556175386497</v>
      </c>
      <c r="C6" s="4">
        <f>_xll.WBesk($A6,C$3)</f>
        <v>39.946184926399866</v>
      </c>
      <c r="D6" s="3">
        <f>_xll.WBesk($A6,D$3)</f>
        <v>3199.5003558658541</v>
      </c>
      <c r="E6" s="4">
        <f>_xll.WBesk($A6,E$3)</f>
        <v>511960.00312346302</v>
      </c>
    </row>
    <row r="7" spans="1:5" x14ac:dyDescent="0.15">
      <c r="A7" s="12">
        <v>0.05</v>
      </c>
      <c r="B7" s="3">
        <f>_xll.WBesk($A7,B$3)</f>
        <v>3.1142340294719899</v>
      </c>
      <c r="C7" s="4">
        <f>_xll.WBesk($A7,C$3)</f>
        <v>19.909674325882506</v>
      </c>
      <c r="D7" s="3">
        <f>_xll.WBesk($A7,D$3)</f>
        <v>799.50120706477219</v>
      </c>
      <c r="E7" s="4">
        <f>_xll.WBesk($A7,E$3)</f>
        <v>63980.00623950766</v>
      </c>
    </row>
    <row r="8" spans="1:5" x14ac:dyDescent="0.15">
      <c r="A8" s="12">
        <f t="shared" ref="A8:A10" si="1">A7+0.05</f>
        <v>0.1</v>
      </c>
      <c r="B8" s="3">
        <f>_xll.WBesk($A8,B$3)</f>
        <v>2.4270690247020168</v>
      </c>
      <c r="C8" s="4">
        <f>_xll.WBesk($A8,C$3)</f>
        <v>9.853844780870606</v>
      </c>
      <c r="D8" s="3">
        <f>_xll.WBesk($A8,D$3)</f>
        <v>199.50396464211411</v>
      </c>
      <c r="E8" s="4">
        <f>_xll.WBesk($A8,E$3)</f>
        <v>7990.0124304654355</v>
      </c>
    </row>
    <row r="9" spans="1:5" x14ac:dyDescent="0.15">
      <c r="A9" s="13">
        <f t="shared" si="1"/>
        <v>0.15000000000000002</v>
      </c>
      <c r="B9" s="5">
        <f>_xll.WBesk($A9,B$3)</f>
        <v>2.030027723044201</v>
      </c>
      <c r="C9" s="6">
        <f>_xll.WBesk($A9,C$3)</f>
        <v>6.4774987761530616</v>
      </c>
      <c r="D9" s="5">
        <f>_xll.WBesk($A9,D$3)</f>
        <v>88.39667807175168</v>
      </c>
      <c r="E9" s="6">
        <f>_xll.WBesk($A9,E$3)</f>
        <v>2363.7222473561974</v>
      </c>
    </row>
    <row r="10" spans="1:5" x14ac:dyDescent="0.15">
      <c r="A10" s="11">
        <f t="shared" si="1"/>
        <v>0.2</v>
      </c>
      <c r="B10" s="1">
        <f>_xll.WBesk($A10,B$3)</f>
        <v>1.752703855528146</v>
      </c>
      <c r="C10" s="2">
        <f>_xll.WBesk($A10,C$3)</f>
        <v>4.7759725432204725</v>
      </c>
      <c r="D10" s="1">
        <f>_xll.WBesk($A10,D$3)</f>
        <v>49.512429287732871</v>
      </c>
      <c r="E10" s="2">
        <f>_xll.WBesk($A10,E$3)</f>
        <v>995.02455829787789</v>
      </c>
    </row>
    <row r="11" spans="1:5" x14ac:dyDescent="0.15">
      <c r="A11" s="12">
        <f>A10+0.1</f>
        <v>0.30000000000000004</v>
      </c>
      <c r="B11" s="3">
        <f>_xll.WBesk($A11,B$3)</f>
        <v>1.3724600605442971</v>
      </c>
      <c r="C11" s="4">
        <f>_xll.WBesk($A11,C$3)</f>
        <v>3.0559920334573243</v>
      </c>
      <c r="D11" s="3">
        <f>_xll.WBesk($A11,D$3)</f>
        <v>21.745740283593125</v>
      </c>
      <c r="E11" s="4">
        <f>_xll.WBesk($A11,E$3)</f>
        <v>292.99919581469896</v>
      </c>
    </row>
    <row r="12" spans="1:5" x14ac:dyDescent="0.15">
      <c r="A12" s="12">
        <f t="shared" ref="A12:A50" si="2">A11+0.1</f>
        <v>0.4</v>
      </c>
      <c r="B12" s="3">
        <f>_xll.WBesk($A12,B$3)</f>
        <v>1.1145291345244344</v>
      </c>
      <c r="C12" s="4">
        <f>_xll.WBesk($A12,C$3)</f>
        <v>2.1843544247326876</v>
      </c>
      <c r="D12" s="3">
        <f>_xll.WBesk($A12,D$3)</f>
        <v>12.036301258187873</v>
      </c>
      <c r="E12" s="4">
        <f>_xll.WBesk($A12,E$3)</f>
        <v>122.54736700661142</v>
      </c>
    </row>
    <row r="13" spans="1:5" x14ac:dyDescent="0.15">
      <c r="A13" s="12">
        <f t="shared" si="2"/>
        <v>0.5</v>
      </c>
      <c r="B13" s="3">
        <f>_xll.WBesk($A13,B$3)</f>
        <v>0.92441907122766587</v>
      </c>
      <c r="C13" s="4">
        <f>_xll.WBesk($A13,C$3)</f>
        <v>1.6564411200033009</v>
      </c>
      <c r="D13" s="3">
        <f>_xll.WBesk($A13,D$3)</f>
        <v>7.5501835512408695</v>
      </c>
      <c r="E13" s="4">
        <f>_xll.WBesk($A13,E$3)</f>
        <v>62.057909529930257</v>
      </c>
    </row>
    <row r="14" spans="1:5" x14ac:dyDescent="0.15">
      <c r="A14" s="13">
        <f t="shared" si="2"/>
        <v>0.6</v>
      </c>
      <c r="B14" s="5">
        <f>_xll.WBesk($A14,B$3)</f>
        <v>0.77752209190472943</v>
      </c>
      <c r="C14" s="6">
        <f>_xll.WBesk($A14,C$3)</f>
        <v>1.3028349397635022</v>
      </c>
      <c r="D14" s="5">
        <f>_xll.WBesk($A14,D$3)</f>
        <v>5.1203052244497371</v>
      </c>
      <c r="E14" s="6">
        <f>_xll.WBesk($A14,E$3)</f>
        <v>35.438203102761747</v>
      </c>
    </row>
    <row r="15" spans="1:5" x14ac:dyDescent="0.15">
      <c r="A15" s="11">
        <f t="shared" si="2"/>
        <v>0.7</v>
      </c>
      <c r="B15" s="1">
        <f>_xll.WBesk($A15,B$3)</f>
        <v>0.66051985991510165</v>
      </c>
      <c r="C15" s="2">
        <f>_xll.WBesk($A15,C$3)</f>
        <v>1.0502835353129178</v>
      </c>
      <c r="D15" s="1">
        <f>_xll.WBesk($A15,D$3)</f>
        <v>3.6613299608091525</v>
      </c>
      <c r="E15" s="2">
        <f>_xll.WBesk($A15,E$3)</f>
        <v>21.972169025650931</v>
      </c>
    </row>
    <row r="16" spans="1:5" x14ac:dyDescent="0.15">
      <c r="A16" s="12">
        <f t="shared" si="2"/>
        <v>0.79999999999999993</v>
      </c>
      <c r="B16" s="3">
        <f>_xll.WBesk($A16,B$3)</f>
        <v>0.56534710526589571</v>
      </c>
      <c r="C16" s="4">
        <f>_xll.WBesk($A16,C$3)</f>
        <v>0.86178163447218037</v>
      </c>
      <c r="D16" s="3">
        <f>_xll.WBesk($A16,D$3)</f>
        <v>2.7198011914463467</v>
      </c>
      <c r="E16" s="4">
        <f>_xll.WBesk($A16,E$3)</f>
        <v>14.460787591703914</v>
      </c>
    </row>
    <row r="17" spans="1:5" x14ac:dyDescent="0.15">
      <c r="A17" s="12">
        <f t="shared" si="2"/>
        <v>0.89999999999999991</v>
      </c>
      <c r="B17" s="3">
        <f>_xll.WBesk($A17,B$3)</f>
        <v>0.48673030816290064</v>
      </c>
      <c r="C17" s="4">
        <f>_xll.WBesk($A17,C$3)</f>
        <v>0.71653357877601898</v>
      </c>
      <c r="D17" s="3">
        <f>_xll.WBesk($A17,D$3)</f>
        <v>2.0790271498873873</v>
      </c>
      <c r="E17" s="4">
        <f>_xll.WBesk($A17,E$3)</f>
        <v>9.956654244942186</v>
      </c>
    </row>
    <row r="18" spans="1:5" x14ac:dyDescent="0.15">
      <c r="A18" s="12">
        <f t="shared" si="2"/>
        <v>0.99999999999999989</v>
      </c>
      <c r="B18" s="3">
        <f>_xll.WBesk($A18,B$3)</f>
        <v>0.4210244382407084</v>
      </c>
      <c r="C18" s="4">
        <f>_xll.WBesk($A18,C$3)</f>
        <v>0.60190723019723469</v>
      </c>
      <c r="D18" s="3">
        <f>_xll.WBesk($A18,D$3)</f>
        <v>1.6248388986351781</v>
      </c>
      <c r="E18" s="4">
        <f>_xll.WBesk($A18,E$3)</f>
        <v>7.1012628247379483</v>
      </c>
    </row>
    <row r="19" spans="1:5" x14ac:dyDescent="0.15">
      <c r="A19" s="13">
        <f t="shared" si="2"/>
        <v>1.0999999999999999</v>
      </c>
      <c r="B19" s="5">
        <f>_xll.WBesk($A19,B$3)</f>
        <v>0.36560239154318597</v>
      </c>
      <c r="C19" s="6">
        <f>_xll.WBesk($A19,C$3)</f>
        <v>0.50976002716702717</v>
      </c>
      <c r="D19" s="5">
        <f>_xll.WBesk($A19,D$3)</f>
        <v>1.2924388045741444</v>
      </c>
      <c r="E19" s="6">
        <f>_xll.WBesk($A19,E$3)</f>
        <v>5.2095374983457345</v>
      </c>
    </row>
    <row r="20" spans="1:5" x14ac:dyDescent="0.15">
      <c r="A20" s="11">
        <f t="shared" si="2"/>
        <v>1.2</v>
      </c>
      <c r="B20" s="1">
        <f>_xll.WBesk($A20,B$3)</f>
        <v>0.3185082202865937</v>
      </c>
      <c r="C20" s="2">
        <f>_xll.WBesk($A20,C$3)</f>
        <v>0.43459239106071512</v>
      </c>
      <c r="D20" s="1">
        <f>_xll.WBesk($A20,D$3)</f>
        <v>1.0428288720544523</v>
      </c>
      <c r="E20" s="2">
        <f>_xll.WBesk($A20,E$3)</f>
        <v>3.9106886312422229</v>
      </c>
    </row>
    <row r="21" spans="1:5" x14ac:dyDescent="0.15">
      <c r="A21" s="12">
        <f t="shared" si="2"/>
        <v>1.3</v>
      </c>
      <c r="B21" s="3">
        <f>_xll.WBesk($A21,B$3)</f>
        <v>0.27824764630002696</v>
      </c>
      <c r="C21" s="4">
        <f>_xll.WBesk($A21,C$3)</f>
        <v>0.3725474956319621</v>
      </c>
      <c r="D21" s="3">
        <f>_xll.WBesk($A21,D$3)</f>
        <v>0.85139763957996861</v>
      </c>
      <c r="E21" s="4">
        <f>_xll.WBesk($A21,E$3)</f>
        <v>2.9922325404934038</v>
      </c>
    </row>
    <row r="22" spans="1:5" x14ac:dyDescent="0.15">
      <c r="A22" s="12">
        <f t="shared" si="2"/>
        <v>1.4000000000000001</v>
      </c>
      <c r="B22" s="3">
        <f>_xll.WBesk($A22,B$3)</f>
        <v>0.24365506118154184</v>
      </c>
      <c r="C22" s="4">
        <f>_xll.WBesk($A22,C$3)</f>
        <v>0.32083590222987568</v>
      </c>
      <c r="D22" s="3">
        <f>_xll.WBesk($A22,D$3)</f>
        <v>0.70199206436707851</v>
      </c>
      <c r="E22" s="4">
        <f>_xll.WBesk($A22,E$3)</f>
        <v>2.3265275147072426</v>
      </c>
    </row>
    <row r="23" spans="1:5" x14ac:dyDescent="0.15">
      <c r="A23" s="12">
        <f t="shared" si="2"/>
        <v>1.5000000000000002</v>
      </c>
      <c r="B23" s="3">
        <f>_xll.WBesk($A23,B$3)</f>
        <v>0.21380556264752568</v>
      </c>
      <c r="C23" s="4">
        <f>_xll.WBesk($A23,C$3)</f>
        <v>0.27738780045684369</v>
      </c>
      <c r="D23" s="3">
        <f>_xll.WBesk($A23,D$3)</f>
        <v>0.58365596325665048</v>
      </c>
      <c r="E23" s="4">
        <f>_xll.WBesk($A23,E$3)</f>
        <v>1.8338037024745779</v>
      </c>
    </row>
    <row r="24" spans="1:5" x14ac:dyDescent="0.15">
      <c r="A24" s="13">
        <f t="shared" si="2"/>
        <v>1.6000000000000003</v>
      </c>
      <c r="B24" s="5">
        <f>_xll.WBesk($A24,B$3)</f>
        <v>0.18795475196933226</v>
      </c>
      <c r="C24" s="6">
        <f>_xll.WBesk($A24,C$3)</f>
        <v>0.24063391135761178</v>
      </c>
      <c r="D24" s="5">
        <f>_xll.WBesk($A24,D$3)</f>
        <v>0.48874714116634693</v>
      </c>
      <c r="E24" s="6">
        <f>_xll.WBesk($A24,E$3)</f>
        <v>1.4625017642734788</v>
      </c>
    </row>
    <row r="25" spans="1:5" x14ac:dyDescent="0.15">
      <c r="A25" s="11">
        <f t="shared" si="2"/>
        <v>1.7000000000000004</v>
      </c>
      <c r="B25" s="1">
        <f>_xll.WBesk($A25,B$3)</f>
        <v>0.16549631805699644</v>
      </c>
      <c r="C25" s="2">
        <f>_xll.WBesk($A25,C$3)</f>
        <v>0.20936248820408235</v>
      </c>
      <c r="D25" s="1">
        <f>_xll.WBesk($A25,D$3)</f>
        <v>0.41180512770885802</v>
      </c>
      <c r="E25" s="2">
        <f>_xll.WBesk($A25,E$3)</f>
        <v>1.1783157298719835</v>
      </c>
    </row>
    <row r="26" spans="1:5" x14ac:dyDescent="0.15">
      <c r="A26" s="12">
        <f t="shared" si="2"/>
        <v>1.8000000000000005</v>
      </c>
      <c r="B26" s="3">
        <f>_xll.WBesk($A26,B$3)</f>
        <v>0.14593140048982786</v>
      </c>
      <c r="C26" s="4">
        <f>_xll.WBesk($A26,C$3)</f>
        <v>0.18262309980174682</v>
      </c>
      <c r="D26" s="3">
        <f>_xll.WBesk($A26,D$3)</f>
        <v>0.34884595582510203</v>
      </c>
      <c r="E26" s="4">
        <f>_xll.WBesk($A26,E$3)</f>
        <v>0.95783633496863996</v>
      </c>
    </row>
    <row r="27" spans="1:5" x14ac:dyDescent="0.15">
      <c r="A27" s="12">
        <f t="shared" si="2"/>
        <v>1.9000000000000006</v>
      </c>
      <c r="B27" s="3">
        <f>_xll.WBesk($A27,B$3)</f>
        <v>0.12884597927604738</v>
      </c>
      <c r="C27" s="4">
        <f>_xll.WBesk($A27,C$3)</f>
        <v>0.15966015303266751</v>
      </c>
      <c r="D27" s="3">
        <f>_xll.WBesk($A27,D$3)</f>
        <v>0.2969092982578026</v>
      </c>
      <c r="E27" s="4">
        <f>_xll.WBesk($A27,E$3)</f>
        <v>0.78473235989119905</v>
      </c>
    </row>
    <row r="28" spans="1:5" x14ac:dyDescent="0.15">
      <c r="A28" s="12">
        <f t="shared" si="2"/>
        <v>2.0000000000000004</v>
      </c>
      <c r="B28" s="3">
        <f>_xll.WBesk($A28,B$3)</f>
        <v>0.11389387274953337</v>
      </c>
      <c r="C28" s="4">
        <f>_xll.WBesk($A28,C$3)</f>
        <v>0.13986588181652235</v>
      </c>
      <c r="D28" s="3">
        <f>_xll.WBesk($A28,D$3)</f>
        <v>0.25375975456605571</v>
      </c>
      <c r="E28" s="4">
        <f>_xll.WBesk($A28,E$3)</f>
        <v>0.64738539094863368</v>
      </c>
    </row>
    <row r="29" spans="1:5" x14ac:dyDescent="0.15">
      <c r="A29" s="13">
        <f t="shared" si="2"/>
        <v>2.1000000000000005</v>
      </c>
      <c r="B29" s="5">
        <f>_xll.WBesk($A29,B$3)</f>
        <v>0.1007837408899669</v>
      </c>
      <c r="C29" s="6">
        <f>_xll.WBesk($A29,C$3)</f>
        <v>0.12274641153350785</v>
      </c>
      <c r="D29" s="5">
        <f>_xll.WBesk($A29,D$3)</f>
        <v>0.21768508520759339</v>
      </c>
      <c r="E29" s="6">
        <f>_xll.WBesk($A29,E$3)</f>
        <v>0.53738466907178084</v>
      </c>
    </row>
    <row r="30" spans="1:5" x14ac:dyDescent="0.15">
      <c r="A30" s="11">
        <f t="shared" si="2"/>
        <v>2.2000000000000006</v>
      </c>
      <c r="B30" s="1">
        <f>_xll.WBesk($A30,B$3)</f>
        <v>8.9269005671601676E-2</v>
      </c>
      <c r="C30" s="2">
        <f>_xll.WBesk($A30,C$3)</f>
        <v>0.10789681011908719</v>
      </c>
      <c r="D30" s="1">
        <f>_xll.WBesk($A30,D$3)</f>
        <v>0.18735701487077183</v>
      </c>
      <c r="E30" s="2">
        <f>_xll.WBesk($A30,E$3)</f>
        <v>0.44854592806594495</v>
      </c>
    </row>
    <row r="31" spans="1:5" x14ac:dyDescent="0.15">
      <c r="A31" s="12">
        <f t="shared" si="2"/>
        <v>2.3000000000000007</v>
      </c>
      <c r="B31" s="3">
        <f>_xll.WBesk($A31,B$3)</f>
        <v>7.9139933002093557E-2</v>
      </c>
      <c r="C31" s="4">
        <f>_xll.WBesk($A31,C$3)</f>
        <v>9.4982443845362544E-2</v>
      </c>
      <c r="D31" s="3">
        <f>_xll.WBesk($A31,D$3)</f>
        <v>0.16173336243284359</v>
      </c>
      <c r="E31" s="4">
        <f>_xll.WBesk($A31,E$3)</f>
        <v>0.37625785677204693</v>
      </c>
    </row>
    <row r="32" spans="1:5" x14ac:dyDescent="0.15">
      <c r="A32" s="12">
        <f t="shared" si="2"/>
        <v>2.4000000000000008</v>
      </c>
      <c r="B32" s="3">
        <f>_xll.WBesk($A32,B$3)</f>
        <v>7.0217341543415815E-2</v>
      </c>
      <c r="C32" s="4">
        <f>_xll.WBesk($A32,C$3)</f>
        <v>8.3724838754832095E-2</v>
      </c>
      <c r="D32" s="3">
        <f>_xll.WBesk($A32,D$3)</f>
        <v>0.13998804050577587</v>
      </c>
      <c r="E32" s="4">
        <f>_xll.WBesk($A32,E$3)</f>
        <v>0.31703823959779182</v>
      </c>
    </row>
    <row r="33" spans="1:5" x14ac:dyDescent="0.15">
      <c r="A33" s="12">
        <f t="shared" si="2"/>
        <v>2.5000000000000009</v>
      </c>
      <c r="B33" s="3">
        <f>_xll.WBesk($A33,B$3)</f>
        <v>6.2347553200366113E-2</v>
      </c>
      <c r="C33" s="4">
        <f>_xll.WBesk($A33,C$3)</f>
        <v>7.3890816347746982E-2</v>
      </c>
      <c r="D33" s="3">
        <f>_xll.WBesk($A33,D$3)</f>
        <v>0.12146020627856369</v>
      </c>
      <c r="E33" s="4">
        <f>_xll.WBesk($A33,E$3)</f>
        <v>0.2682271463934488</v>
      </c>
    </row>
    <row r="34" spans="1:5" x14ac:dyDescent="0.15">
      <c r="A34" s="13">
        <f t="shared" si="2"/>
        <v>2.600000000000001</v>
      </c>
      <c r="B34" s="5">
        <f>_xll.WBesk($A34,B$3)</f>
        <v>5.5398303286321893E-2</v>
      </c>
      <c r="C34" s="6">
        <f>_xll.WBesk($A34,C$3)</f>
        <v>6.5284045058531415E-2</v>
      </c>
      <c r="D34" s="5">
        <f>_xll.WBesk($A34,D$3)</f>
        <v>0.10561679948519219</v>
      </c>
      <c r="E34" s="6">
        <f>_xll.WBesk($A34,E$3)</f>
        <v>0.22777142888190396</v>
      </c>
    </row>
    <row r="35" spans="1:5" x14ac:dyDescent="0.15">
      <c r="A35" s="11">
        <f t="shared" si="2"/>
        <v>2.7000000000000011</v>
      </c>
      <c r="B35" s="1">
        <f>_xll.WBesk($A35,B$3)</f>
        <v>4.9255400915817524E-2</v>
      </c>
      <c r="C35" s="2">
        <f>_xll.WBesk($A35,C$3)</f>
        <v>5.7738398956525869E-2</v>
      </c>
      <c r="D35" s="1">
        <f>_xll.WBesk($A35,D$3)</f>
        <v>9.2024585328058892E-2</v>
      </c>
      <c r="E35" s="2">
        <f>_xll.WBesk($A35,E$3)</f>
        <v>0.19407111796105753</v>
      </c>
    </row>
    <row r="36" spans="1:5" x14ac:dyDescent="0.15">
      <c r="A36" s="12">
        <f t="shared" si="2"/>
        <v>2.8000000000000012</v>
      </c>
      <c r="B36" s="3">
        <f>_xll.WBesk($A36,B$3)</f>
        <v>4.3819981975498468E-2</v>
      </c>
      <c r="C36" s="4">
        <f>_xll.WBesk($A36,C$3)</f>
        <v>5.1112685607272376E-2</v>
      </c>
      <c r="D36" s="3">
        <f>_xll.WBesk($A36,D$3)</f>
        <v>8.0329043123550159E-2</v>
      </c>
      <c r="E36" s="4">
        <f>_xll.WBesk($A36,E$3)</f>
        <v>0.16586846149805828</v>
      </c>
    </row>
    <row r="37" spans="1:5" x14ac:dyDescent="0.15">
      <c r="A37" s="12">
        <f t="shared" si="2"/>
        <v>2.9000000000000012</v>
      </c>
      <c r="B37" s="3">
        <f>_xll.WBesk($A37,B$3)</f>
        <v>3.9006234566223368E-2</v>
      </c>
      <c r="C37" s="4">
        <f>_xll.WBesk($A37,C$3)</f>
        <v>4.5286423298361377E-2</v>
      </c>
      <c r="D37" s="3">
        <f>_xll.WBesk($A37,D$3)</f>
        <v>7.023825063405878E-2</v>
      </c>
      <c r="E37" s="4">
        <f>_xll.WBesk($A37,E$3)</f>
        <v>0.14216676900051137</v>
      </c>
    </row>
    <row r="38" spans="1:5" x14ac:dyDescent="0.15">
      <c r="A38" s="12">
        <f t="shared" si="2"/>
        <v>3.0000000000000013</v>
      </c>
      <c r="B38" s="3">
        <f>_xll.WBesk($A38,B$3)</f>
        <v>3.4739504386279194E-2</v>
      </c>
      <c r="C38" s="4">
        <f>_xll.WBesk($A38,C$3)</f>
        <v>4.0156431128194114E-2</v>
      </c>
      <c r="D38" s="3">
        <f>_xll.WBesk($A38,D$3)</f>
        <v>6.1510458471741927E-2</v>
      </c>
      <c r="E38" s="4">
        <f>_xll.WBesk($A38,E$3)</f>
        <v>0.12217037575718331</v>
      </c>
    </row>
    <row r="39" spans="1:5" x14ac:dyDescent="0.15">
      <c r="A39" s="13">
        <f t="shared" si="2"/>
        <v>3.1000000000000014</v>
      </c>
      <c r="B39" s="5">
        <f>_xll.WBesk($A39,B$3)</f>
        <v>3.0954708038041394E-2</v>
      </c>
      <c r="C39" s="6">
        <f>_xll.WBesk($A39,C$3)</f>
        <v>3.5634054949617439E-2</v>
      </c>
      <c r="D39" s="5">
        <f>_xll.WBesk($A39,D$3)</f>
        <v>5.3944420908762308E-2</v>
      </c>
      <c r="E39" s="6">
        <f>_xll.WBesk($A39,E$3)</f>
        <v>0.10523975934802038</v>
      </c>
    </row>
    <row r="40" spans="1:5" x14ac:dyDescent="0.15">
      <c r="A40" s="11">
        <f t="shared" si="2"/>
        <v>3.2000000000000015</v>
      </c>
      <c r="B40" s="1">
        <f>_xll.WBesk($A40,B$3)</f>
        <v>2.7594997675100565E-2</v>
      </c>
      <c r="C40" s="2">
        <f>_xll.WBesk($A40,C$3)</f>
        <v>3.1642895211398715E-2</v>
      </c>
      <c r="D40" s="1">
        <f>_xll.WBesk($A40,D$3)</f>
        <v>4.7371807182224751E-2</v>
      </c>
      <c r="E40" s="2">
        <f>_xll.WBesk($A40,E$3)</f>
        <v>9.0857654189179626E-2</v>
      </c>
    </row>
    <row r="41" spans="1:5" x14ac:dyDescent="0.15">
      <c r="A41" s="12">
        <f t="shared" si="2"/>
        <v>3.3000000000000016</v>
      </c>
      <c r="B41" s="3">
        <f>_xll.WBesk($A41,B$3)</f>
        <v>2.4610632145839268E-2</v>
      </c>
      <c r="C41" s="4">
        <f>_xll.WBesk($A41,C$3)</f>
        <v>2.8116934272716561E-2</v>
      </c>
      <c r="D41" s="3">
        <f>_xll.WBesk($A41,D$3)</f>
        <v>4.1651198371728079E-2</v>
      </c>
      <c r="E41" s="4">
        <f>_xll.WBesk($A41,E$3)</f>
        <v>7.8603235329356633E-2</v>
      </c>
    </row>
    <row r="42" spans="1:5" x14ac:dyDescent="0.15">
      <c r="A42" s="12">
        <f t="shared" si="2"/>
        <v>3.4000000000000017</v>
      </c>
      <c r="B42" s="3">
        <f>_xll.WBesk($A42,B$3)</f>
        <v>2.1958018806808241E-2</v>
      </c>
      <c r="C42" s="4">
        <f>_xll.WBesk($A42,C$3)</f>
        <v>2.4998984123186224E-2</v>
      </c>
      <c r="D42" s="3">
        <f>_xll.WBesk($A42,D$3)</f>
        <v>3.6663303585153073E-2</v>
      </c>
      <c r="E42" s="4">
        <f>_xll.WBesk($A42,E$3)</f>
        <v>6.8132282458660404E-2</v>
      </c>
    </row>
    <row r="43" spans="1:5" x14ac:dyDescent="0.15">
      <c r="A43" s="12">
        <f t="shared" si="2"/>
        <v>3.5000000000000018</v>
      </c>
      <c r="B43" s="3">
        <f>_xll.WBesk($A43,B$3)</f>
        <v>1.9598897170368453E-2</v>
      </c>
      <c r="C43" s="4">
        <f>_xll.WBesk($A43,C$3)</f>
        <v>2.2239392925923789E-2</v>
      </c>
      <c r="D43" s="3">
        <f>_xll.WBesk($A43,D$3)</f>
        <v>3.2307121699467756E-2</v>
      </c>
      <c r="E43" s="4">
        <f>_xll.WBesk($A43,E$3)</f>
        <v>5.9161817725315494E-2</v>
      </c>
    </row>
    <row r="44" spans="1:5" x14ac:dyDescent="0.15">
      <c r="A44" s="13">
        <f t="shared" si="2"/>
        <v>3.6000000000000019</v>
      </c>
      <c r="B44" s="5">
        <f>_xll.WBesk($A44,B$3)</f>
        <v>1.7499641018146567E-2</v>
      </c>
      <c r="C44" s="6">
        <f>_xll.WBesk($A44,C$3)</f>
        <v>1.9794962019720579E-2</v>
      </c>
      <c r="D44" s="5">
        <f>_xll.WBesk($A44,D$3)</f>
        <v>2.849684214021355E-2</v>
      </c>
      <c r="E44" s="6">
        <f>_xll.WBesk($A44,E$3)</f>
        <v>5.1458119953291172E-2</v>
      </c>
    </row>
    <row r="45" spans="1:5" x14ac:dyDescent="0.15">
      <c r="A45" s="11">
        <f t="shared" si="2"/>
        <v>3.700000000000002</v>
      </c>
      <c r="B45" s="1">
        <f>_xll.WBesk($A45,B$3)</f>
        <v>1.5630659921626627E-2</v>
      </c>
      <c r="C45" s="2">
        <f>_xll.WBesk($A45,C$3)</f>
        <v>1.7628035102223227E-2</v>
      </c>
      <c r="D45" s="1">
        <f>_xll.WBesk($A45,D$3)</f>
        <v>2.5159327544449987E-2</v>
      </c>
      <c r="E45" s="2">
        <f>_xll.WBesk($A45,E$3)</f>
        <v>4.4827308123250226E-2</v>
      </c>
    </row>
    <row r="46" spans="1:5" x14ac:dyDescent="0.15">
      <c r="A46" s="12">
        <f t="shared" si="2"/>
        <v>3.800000000000002</v>
      </c>
      <c r="B46" s="3">
        <f>_xll.WBesk($A46,B$3)</f>
        <v>1.3965884534245585E-2</v>
      </c>
      <c r="C46" s="4">
        <f>_xll.WBesk($A46,C$3)</f>
        <v>1.5705729078473455E-2</v>
      </c>
      <c r="D46" s="3">
        <f>_xll.WBesk($A46,D$3)</f>
        <v>2.2232057733442136E-2</v>
      </c>
      <c r="E46" s="4">
        <f>_xll.WBesk($A46,E$3)</f>
        <v>3.9107895113675697E-2</v>
      </c>
    </row>
    <row r="47" spans="1:5" x14ac:dyDescent="0.15">
      <c r="A47" s="12">
        <f t="shared" si="2"/>
        <v>3.9000000000000021</v>
      </c>
      <c r="B47" s="3">
        <f>_xll.WBesk($A47,B$3)</f>
        <v>1.2482322757249748E-2</v>
      </c>
      <c r="C47" s="4">
        <f>_xll.WBesk($A47,C$3)</f>
        <v>1.3999282082274795E-2</v>
      </c>
      <c r="D47" s="3">
        <f>_xll.WBesk($A47,D$3)</f>
        <v>1.9661441773800921E-2</v>
      </c>
      <c r="E47" s="4">
        <f>_xll.WBesk($A47,E$3)</f>
        <v>3.4164863388737268E-2</v>
      </c>
    </row>
    <row r="48" spans="1:5" x14ac:dyDescent="0.15">
      <c r="A48" s="12">
        <f t="shared" si="2"/>
        <v>4.0000000000000018</v>
      </c>
      <c r="B48" s="3">
        <f>_xll.WBesk($A48,B$3)</f>
        <v>1.1159676085853002E-2</v>
      </c>
      <c r="C48" s="4">
        <f>_xll.WBesk($A48,C$3)</f>
        <v>1.2483498887268405E-2</v>
      </c>
      <c r="D48" s="3">
        <f>_xll.WBesk($A48,D$3)</f>
        <v>1.7401425529487202E-2</v>
      </c>
      <c r="E48" s="4">
        <f>_xll.WBesk($A48,E$3)</f>
        <v>2.9884924416755602E-2</v>
      </c>
    </row>
    <row r="49" spans="1:5" x14ac:dyDescent="0.15">
      <c r="A49" s="13">
        <f t="shared" si="2"/>
        <v>4.1000000000000014</v>
      </c>
      <c r="B49" s="5">
        <f>_xll.WBesk($A49,B$3)</f>
        <v>9.9800072278402267E-3</v>
      </c>
      <c r="C49" s="6">
        <f>_xll.WBesk($A49,C$3)</f>
        <v>1.1136277633479914E-2</v>
      </c>
      <c r="D49" s="5">
        <f>_xll.WBesk($A49,D$3)</f>
        <v>1.5412337780757256E-2</v>
      </c>
      <c r="E49" s="6">
        <f>_xll.WBesk($A49,E$3)</f>
        <v>2.6172704736657719E-2</v>
      </c>
    </row>
    <row r="50" spans="1:5" x14ac:dyDescent="0.15">
      <c r="A50" s="11">
        <f t="shared" si="2"/>
        <v>4.2000000000000011</v>
      </c>
      <c r="B50" s="1">
        <f>_xll.WBesk($A50,B$3)</f>
        <v>8.9274515415423625E-3</v>
      </c>
      <c r="C50" s="2">
        <f>_xll.WBesk($A50,C$3)</f>
        <v>9.9382047359170764E-3</v>
      </c>
      <c r="D50" s="1">
        <f>_xll.WBesk($A50,D$3)</f>
        <v>1.365992998721716E-2</v>
      </c>
      <c r="E50" s="2">
        <f>_xll.WBesk($A50,E$3)</f>
        <v>2.2947661866600085E-2</v>
      </c>
    </row>
    <row r="51" spans="1:5" x14ac:dyDescent="0.15">
      <c r="A51" s="12">
        <f>A50+0.2</f>
        <v>4.4000000000000012</v>
      </c>
      <c r="B51" s="3">
        <f>_xll.WBesk($A51,B$3)</f>
        <v>7.1491106233072445E-3</v>
      </c>
      <c r="C51" s="4">
        <f>_xll.WBesk($A51,C$3)</f>
        <v>7.9232533614455886E-3</v>
      </c>
      <c r="D51" s="3">
        <f>_xll.WBesk($A51,D$3)</f>
        <v>1.075058942396433E-2</v>
      </c>
      <c r="E51" s="4">
        <f>_xll.WBesk($A51,E$3)</f>
        <v>1.7696516474140431E-2</v>
      </c>
    </row>
    <row r="52" spans="1:5" x14ac:dyDescent="0.15">
      <c r="A52" s="12">
        <f t="shared" ref="A52:A54" si="3">A51+0.2</f>
        <v>4.6000000000000014</v>
      </c>
      <c r="B52" s="3">
        <f>_xll.WBesk($A52,B$3)</f>
        <v>5.7304229172928257E-3</v>
      </c>
      <c r="C52" s="4">
        <f>_xll.WBesk($A52,C$3)</f>
        <v>6.3250436442640039E-3</v>
      </c>
      <c r="D52" s="3">
        <f>_xll.WBesk($A52,D$3)</f>
        <v>8.4804418930597841E-3</v>
      </c>
      <c r="E52" s="4">
        <f>_xll.WBesk($A52,E$3)</f>
        <v>1.3699340942576858E-2</v>
      </c>
    </row>
    <row r="53" spans="1:5" x14ac:dyDescent="0.15">
      <c r="A53" s="12">
        <f t="shared" si="3"/>
        <v>4.8000000000000016</v>
      </c>
      <c r="B53" s="3">
        <f>_xll.WBesk($A53,B$3)</f>
        <v>4.5972463167246501E-3</v>
      </c>
      <c r="C53" s="4">
        <f>_xll.WBesk($A53,C$3)</f>
        <v>5.0551764440562915E-3</v>
      </c>
      <c r="D53" s="3">
        <f>_xll.WBesk($A53,D$3)</f>
        <v>6.7035698350814375E-3</v>
      </c>
      <c r="E53" s="4">
        <f>_xll.WBesk($A53,E$3)</f>
        <v>1.0641484639957488E-2</v>
      </c>
    </row>
    <row r="54" spans="1:5" x14ac:dyDescent="0.15">
      <c r="A54" s="13">
        <f t="shared" si="3"/>
        <v>5.0000000000000018</v>
      </c>
      <c r="B54" s="5">
        <f>_xll.WBesk($A54,B$3)</f>
        <v>3.6910983340425864E-3</v>
      </c>
      <c r="C54" s="6">
        <f>_xll.WBesk($A54,C$3)</f>
        <v>4.0446134454521551E-3</v>
      </c>
      <c r="D54" s="5">
        <f>_xll.WBesk($A54,D$3)</f>
        <v>5.3089437122234477E-3</v>
      </c>
      <c r="E54" s="6">
        <f>_xll.WBesk($A54,E$3)</f>
        <v>8.2917684152309119E-3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DA07-7C5C-4131-8A3B-00F64696BA84}">
  <sheetPr codeName="Sheet27"/>
  <dimension ref="A1:G29"/>
  <sheetViews>
    <sheetView workbookViewId="0"/>
  </sheetViews>
  <sheetFormatPr defaultColWidth="8.875" defaultRowHeight="13.5" x14ac:dyDescent="0.15"/>
  <cols>
    <col min="3" max="7" width="12.625" customWidth="1"/>
  </cols>
  <sheetData>
    <row r="1" spans="1:7" x14ac:dyDescent="0.15">
      <c r="A1" s="10" t="s">
        <v>14</v>
      </c>
      <c r="B1" s="10"/>
    </row>
    <row r="3" spans="1:7" x14ac:dyDescent="0.15">
      <c r="E3" s="26">
        <v>0.25</v>
      </c>
      <c r="F3" s="26">
        <v>0.5</v>
      </c>
      <c r="G3" s="26">
        <v>0.75</v>
      </c>
    </row>
    <row r="4" spans="1:7" x14ac:dyDescent="0.15">
      <c r="A4" s="14" t="s">
        <v>5</v>
      </c>
      <c r="B4" s="14" t="s">
        <v>1</v>
      </c>
      <c r="C4" s="14" t="s">
        <v>2</v>
      </c>
      <c r="D4" s="14" t="s">
        <v>3</v>
      </c>
      <c r="E4" s="14" t="str">
        <f>_xlfn.CONCAT("P(",E3,", x)")</f>
        <v>P(0.25, x)</v>
      </c>
      <c r="F4" s="14" t="str">
        <f t="shared" ref="F4:G4" si="0">_xlfn.CONCAT("P(",F3,", x)")</f>
        <v>P(0.5, x)</v>
      </c>
      <c r="G4" s="14" t="str">
        <f t="shared" si="0"/>
        <v>P(0.75, x)</v>
      </c>
    </row>
    <row r="5" spans="1:7" x14ac:dyDescent="0.15">
      <c r="A5" s="11">
        <v>0</v>
      </c>
      <c r="B5" s="18">
        <f>SQRT(A5)</f>
        <v>0</v>
      </c>
      <c r="C5" s="7">
        <f>_xll.WCelli1(B5)</f>
        <v>1.5707963267948966</v>
      </c>
      <c r="D5" s="7">
        <f>_xll.WCelli2(B5)</f>
        <v>1.5707963267948966</v>
      </c>
      <c r="E5" s="1">
        <f>_xll.WCelli3(E$3,$B5 )</f>
        <v>1.8137993642342178</v>
      </c>
      <c r="F5" s="21">
        <f>_xll.WCelli3(F$3,$B5 )</f>
        <v>2.2214414690791831</v>
      </c>
      <c r="G5" s="2">
        <f>_xll.WCelli3(G$3,$B5 )</f>
        <v>3.1415926535897931</v>
      </c>
    </row>
    <row r="6" spans="1:7" x14ac:dyDescent="0.15">
      <c r="A6" s="12">
        <f>A5+0.05</f>
        <v>0.05</v>
      </c>
      <c r="B6" s="19">
        <f t="shared" ref="B6:B29" si="1">SQRT(A6)</f>
        <v>0.22360679774997896</v>
      </c>
      <c r="C6" s="8">
        <f>_xll.WCelli1(B6)</f>
        <v>1.5910034537907922</v>
      </c>
      <c r="D6" s="8">
        <f>_xll.WCelli2(B6)</f>
        <v>1.550973351780472</v>
      </c>
      <c r="E6" s="3">
        <f>_xll.WCelli3(E$3,B6 )</f>
        <v>1.838825054154448</v>
      </c>
      <c r="F6" s="22">
        <f>_xll.WCelli3(F$3,$B6 )</f>
        <v>2.2549770191369856</v>
      </c>
      <c r="G6" s="4">
        <f>_xll.WCelli3(G$3,$B6 )</f>
        <v>3.1956514988445752</v>
      </c>
    </row>
    <row r="7" spans="1:7" x14ac:dyDescent="0.15">
      <c r="A7" s="12">
        <f t="shared" ref="A7:A24" si="2">A6+0.05</f>
        <v>0.1</v>
      </c>
      <c r="B7" s="19">
        <f t="shared" si="1"/>
        <v>0.31622776601683794</v>
      </c>
      <c r="C7" s="8">
        <f>_xll.WCelli1(B7)</f>
        <v>1.6124413487202194</v>
      </c>
      <c r="D7" s="8">
        <f>_xll.WCelli2(B7)</f>
        <v>1.5307576368977631</v>
      </c>
      <c r="E7" s="3">
        <f>_xll.WCelli3(E$3,B7 )</f>
        <v>1.8654124665773633</v>
      </c>
      <c r="F7" s="22">
        <f>_xll.WCelli3(F$3,$B7 )</f>
        <v>2.2906753982784585</v>
      </c>
      <c r="G7" s="4">
        <f>_xll.WCelli3(G$3,$B7 )</f>
        <v>3.2533809763698125</v>
      </c>
    </row>
    <row r="8" spans="1:7" x14ac:dyDescent="0.15">
      <c r="A8" s="12">
        <f t="shared" si="2"/>
        <v>0.15000000000000002</v>
      </c>
      <c r="B8" s="19">
        <f t="shared" si="1"/>
        <v>0.3872983346207417</v>
      </c>
      <c r="C8" s="8">
        <f>_xll.WCelli1(B8)</f>
        <v>1.6352567322645799</v>
      </c>
      <c r="D8" s="8">
        <f>_xll.WCelli2(B8)</f>
        <v>1.5101218320928198</v>
      </c>
      <c r="E8" s="3">
        <f>_xll.WCelli3(E$3,B8 )</f>
        <v>1.89375013602247</v>
      </c>
      <c r="F8" s="22">
        <f>_xll.WCelli3(F$3,$B8 )</f>
        <v>2.3288024722943237</v>
      </c>
      <c r="G8" s="4">
        <f>_xll.WCelli3(G$3,$B8 )</f>
        <v>3.3152462698221496</v>
      </c>
    </row>
    <row r="9" spans="1:7" x14ac:dyDescent="0.15">
      <c r="A9" s="13">
        <f t="shared" si="2"/>
        <v>0.2</v>
      </c>
      <c r="B9" s="20">
        <f t="shared" si="1"/>
        <v>0.44721359549995793</v>
      </c>
      <c r="C9" s="9">
        <f>_xll.WCelli1(B9)</f>
        <v>1.6596235986105279</v>
      </c>
      <c r="D9" s="9">
        <f>_xll.WCelli2(B9)</f>
        <v>1.4890350580958527</v>
      </c>
      <c r="E9" s="5">
        <f>_xll.WCelli3(E$3,B9 )</f>
        <v>1.9240619170304898</v>
      </c>
      <c r="F9" s="23">
        <f>_xll.WCelli3(F$3,$B9 )</f>
        <v>2.3696744998399666</v>
      </c>
      <c r="G9" s="6">
        <f>_xll.WCelli3(G$3,$B9 )</f>
        <v>3.381802603506018</v>
      </c>
    </row>
    <row r="10" spans="1:7" x14ac:dyDescent="0.15">
      <c r="A10" s="11">
        <f t="shared" si="2"/>
        <v>0.25</v>
      </c>
      <c r="B10" s="18">
        <f t="shared" si="1"/>
        <v>0.5</v>
      </c>
      <c r="C10" s="7">
        <f>_xll.WCelli1(B10)</f>
        <v>1.6857503548125961</v>
      </c>
      <c r="D10" s="7">
        <f>_xll.WCelli2(B10)</f>
        <v>1.4674622093394269</v>
      </c>
      <c r="E10" s="1">
        <f>_xll.WCelli3(E$3,B10 )</f>
        <v>1.9566162791192363</v>
      </c>
      <c r="F10" s="21">
        <f>_xll.WCelli3(F$3,$B10 )</f>
        <v>2.4136715042011945</v>
      </c>
      <c r="G10" s="2">
        <f>_xll.WCelli3(G$3,$B10 )</f>
        <v>3.453719510918742</v>
      </c>
    </row>
    <row r="11" spans="1:7" x14ac:dyDescent="0.15">
      <c r="A11" s="12">
        <f t="shared" si="2"/>
        <v>0.3</v>
      </c>
      <c r="B11" s="19">
        <f t="shared" si="1"/>
        <v>0.54772255750516607</v>
      </c>
      <c r="C11" s="8">
        <f>_xll.WCelli1(B11)</f>
        <v>1.713889448178791</v>
      </c>
      <c r="D11" s="8">
        <f>_xll.WCelli2(B11)</f>
        <v>1.4453630644126654</v>
      </c>
      <c r="E11" s="3">
        <f>_xll.WCelli3(E$3,B11 )</f>
        <v>1.9917388535456915</v>
      </c>
      <c r="F11" s="22">
        <f>_xll.WCelli3(F$3,$B11 )</f>
        <v>2.4612553522724223</v>
      </c>
      <c r="G11" s="4">
        <f>_xll.WCelli3(G$3,$B11 )</f>
        <v>3.531813751750378</v>
      </c>
    </row>
    <row r="12" spans="1:7" x14ac:dyDescent="0.15">
      <c r="A12" s="12">
        <f t="shared" si="2"/>
        <v>0.35</v>
      </c>
      <c r="B12" s="19">
        <f t="shared" si="1"/>
        <v>0.59160797830996159</v>
      </c>
      <c r="C12" s="8">
        <f>_xll.WCelli1(B12)</f>
        <v>1.7443505972256133</v>
      </c>
      <c r="D12" s="8">
        <f>_xll.WCelli2(B12)</f>
        <v>1.4226911334908792</v>
      </c>
      <c r="E12" s="3">
        <f>_xll.WCelli3(E$3,B12 )</f>
        <v>2.0298296941963798</v>
      </c>
      <c r="F12" s="22">
        <f>_xll.WCelli3(F$3,$B12 )</f>
        <v>2.5129946678773658</v>
      </c>
      <c r="G12" s="4">
        <f>_xll.WCelli3(G$3,$B12 )</f>
        <v>3.6170948245641741</v>
      </c>
    </row>
    <row r="13" spans="1:7" x14ac:dyDescent="0.15">
      <c r="A13" s="12">
        <f t="shared" si="2"/>
        <v>0.39999999999999997</v>
      </c>
      <c r="B13" s="19">
        <f t="shared" si="1"/>
        <v>0.63245553203367588</v>
      </c>
      <c r="C13" s="8">
        <f>_xll.WCelli1(B13)</f>
        <v>1.7775193714912534</v>
      </c>
      <c r="D13" s="8">
        <f>_xll.WCelli2(B13)</f>
        <v>1.3993921388974324</v>
      </c>
      <c r="E13" s="3">
        <f>_xll.WCelli3(E$3,B13 )</f>
        <v>2.0713875423657626</v>
      </c>
      <c r="F13" s="22">
        <f>_xll.WCelli3(F$3,$B13 )</f>
        <v>2.5695999149123949</v>
      </c>
      <c r="G13" s="4">
        <f>_xll.WCelli3(G$3,$B13 )</f>
        <v>3.7108292833846126</v>
      </c>
    </row>
    <row r="14" spans="1:7" x14ac:dyDescent="0.15">
      <c r="A14" s="13">
        <f t="shared" si="2"/>
        <v>0.44999999999999996</v>
      </c>
      <c r="B14" s="20">
        <f t="shared" si="1"/>
        <v>0.67082039324993692</v>
      </c>
      <c r="C14" s="9">
        <f>_xll.WCelli1(B14)</f>
        <v>1.8138839368169826</v>
      </c>
      <c r="D14" s="9">
        <f>_xll.WCelli2(B14)</f>
        <v>1.3754019718711159</v>
      </c>
      <c r="E14" s="5">
        <f>_xll.WCelli3(E$3,B14 )</f>
        <v>2.1170447939310351</v>
      </c>
      <c r="F14" s="23">
        <f>_xll.WCelli3(F$3,$B14 )</f>
        <v>2.6319740458300482</v>
      </c>
      <c r="G14" s="6">
        <f>_xll.WCelli3(G$3,$B14 )</f>
        <v>3.8146339323978351</v>
      </c>
    </row>
    <row r="15" spans="1:7" x14ac:dyDescent="0.15">
      <c r="A15" s="11">
        <f t="shared" si="2"/>
        <v>0.49999999999999994</v>
      </c>
      <c r="B15" s="18">
        <f t="shared" si="1"/>
        <v>0.70710678118654746</v>
      </c>
      <c r="C15" s="7">
        <f>_xll.WCelli1(B15)</f>
        <v>1.8540746773013717</v>
      </c>
      <c r="D15" s="7">
        <f>_xll.WCelli2(B15)</f>
        <v>1.3506438810476753</v>
      </c>
      <c r="E15" s="1">
        <f>_xll.WCelli3(E$3,B15 )</f>
        <v>2.1676193607665555</v>
      </c>
      <c r="F15" s="21">
        <f>_xll.WCelli3(F$3,$B15 )</f>
        <v>2.7012877620953506</v>
      </c>
      <c r="G15" s="2">
        <f>_xll.WCelli3(G$3,$B15 )</f>
        <v>3.9306148458953509</v>
      </c>
    </row>
    <row r="16" spans="1:7" x14ac:dyDescent="0.15">
      <c r="A16" s="12">
        <f t="shared" si="2"/>
        <v>0.54999999999999993</v>
      </c>
      <c r="B16" s="19">
        <f t="shared" si="1"/>
        <v>0.74161984870956621</v>
      </c>
      <c r="C16" s="8">
        <f>_xll.WCelli1(B16)</f>
        <v>1.8989249102715533</v>
      </c>
      <c r="D16" s="8">
        <f>_xll.WCelli2(B16)</f>
        <v>1.3250244979582302</v>
      </c>
      <c r="E16" s="3">
        <f>_xll.WCelli3(E$3,B16 )</f>
        <v>2.2241942349246204</v>
      </c>
      <c r="F16" s="22">
        <f>_xll.WCelli3(F$3,$B16 )</f>
        <v>2.7790952034160963</v>
      </c>
      <c r="G16" s="4">
        <f>_xll.WCelli3(G$3,$B16 )</f>
        <v>4.0615819458466405</v>
      </c>
    </row>
    <row r="17" spans="1:7" x14ac:dyDescent="0.15">
      <c r="A17" s="12">
        <f t="shared" si="2"/>
        <v>0.6</v>
      </c>
      <c r="B17" s="19">
        <f t="shared" si="1"/>
        <v>0.7745966692414834</v>
      </c>
      <c r="C17" s="8">
        <f>_xll.WCelli1(B17)</f>
        <v>1.9495677498060258</v>
      </c>
      <c r="D17" s="8">
        <f>_xll.WCelli2(B17)</f>
        <v>1.2984280350469131</v>
      </c>
      <c r="E17" s="3">
        <f>_xll.WCelli3(E$3,B17 )</f>
        <v>2.2882445798405424</v>
      </c>
      <c r="F17" s="22">
        <f>_xll.WCelli3(F$3,$B17 )</f>
        <v>2.8675191234709407</v>
      </c>
      <c r="G17" s="4">
        <f>_xll.WCelli3(G$3,$B17 )</f>
        <v>4.211393958956787</v>
      </c>
    </row>
    <row r="18" spans="1:7" x14ac:dyDescent="0.15">
      <c r="A18" s="12">
        <f t="shared" si="2"/>
        <v>0.65</v>
      </c>
      <c r="B18" s="19">
        <f t="shared" si="1"/>
        <v>0.80622577482985502</v>
      </c>
      <c r="C18" s="8">
        <f>_xll.WCelli1(B18)</f>
        <v>2.0075983984243764</v>
      </c>
      <c r="D18" s="8">
        <f>_xll.WCelli2(B18)</f>
        <v>1.2707074796501494</v>
      </c>
      <c r="E18" s="3">
        <f>_xll.WCelli3(E$3,B18 )</f>
        <v>2.361850940229294</v>
      </c>
      <c r="F18" s="22">
        <f>_xll.WCelli3(F$3,$B18 )</f>
        <v>2.9695622153823202</v>
      </c>
      <c r="G18" s="4">
        <f>_xll.WCelli3(G$3,$B18 )</f>
        <v>4.3855410693461092</v>
      </c>
    </row>
    <row r="19" spans="1:7" x14ac:dyDescent="0.15">
      <c r="A19" s="13">
        <f t="shared" si="2"/>
        <v>0.70000000000000007</v>
      </c>
      <c r="B19" s="20">
        <f t="shared" si="1"/>
        <v>0.83666002653407556</v>
      </c>
      <c r="C19" s="9">
        <f>_xll.WCelli1(B19)</f>
        <v>2.0753631352924691</v>
      </c>
      <c r="D19" s="9">
        <f>_xll.WCelli2(B19)</f>
        <v>1.2416705679458226</v>
      </c>
      <c r="E19" s="5">
        <f>_xll.WCelli3(E$3,B19 )</f>
        <v>2.4480794073295669</v>
      </c>
      <c r="F19" s="23">
        <f>_xll.WCelli3(F$3,$B19 )</f>
        <v>3.0896634904808487</v>
      </c>
      <c r="G19" s="6">
        <f>_xll.WCelli3(G$3,$B19 )</f>
        <v>4.5921913847554645</v>
      </c>
    </row>
    <row r="20" spans="1:7" x14ac:dyDescent="0.15">
      <c r="A20" s="11">
        <f t="shared" si="2"/>
        <v>0.75000000000000011</v>
      </c>
      <c r="B20" s="18">
        <f t="shared" si="1"/>
        <v>0.86602540378443871</v>
      </c>
      <c r="C20" s="7">
        <f>_xll.WCelli1(B20)</f>
        <v>2.1565156474996434</v>
      </c>
      <c r="D20" s="7">
        <f>_xll.WCelli2(B20)</f>
        <v>1.2110560275684594</v>
      </c>
      <c r="E20" s="1">
        <f>_xll.WCelli3(E$3,B20 )</f>
        <v>2.5517145048658652</v>
      </c>
      <c r="F20" s="21">
        <f>_xll.WCelli3(F$3,$B20 )</f>
        <v>3.2347734712494649</v>
      </c>
      <c r="G20" s="2">
        <f>_xll.WCelli3(G$3,$B20 )</f>
        <v>4.8442241102738386</v>
      </c>
    </row>
    <row r="21" spans="1:7" x14ac:dyDescent="0.15">
      <c r="A21" s="12">
        <f t="shared" si="2"/>
        <v>0.80000000000000016</v>
      </c>
      <c r="B21" s="19">
        <f t="shared" si="1"/>
        <v>0.89442719099991597</v>
      </c>
      <c r="C21" s="8">
        <f>_xll.WCelli1(B21)</f>
        <v>2.2572053268208538</v>
      </c>
      <c r="D21" s="8">
        <f>_xll.WCelli2(B21)</f>
        <v>1.1784899243278384</v>
      </c>
      <c r="E21" s="3">
        <f>_xll.WCelli3(E$3,B21 )</f>
        <v>2.680826928354747</v>
      </c>
      <c r="F21" s="22">
        <f>_xll.WCelli3(F$3,$B21 )</f>
        <v>3.416660140324387</v>
      </c>
      <c r="G21" s="4">
        <f>_xll.WCelli3(G$3,$B21 )</f>
        <v>5.1636157256245951</v>
      </c>
    </row>
    <row r="22" spans="1:7" x14ac:dyDescent="0.15">
      <c r="A22" s="12">
        <f t="shared" si="2"/>
        <v>0.8500000000000002</v>
      </c>
      <c r="B22" s="19">
        <f t="shared" si="1"/>
        <v>0.92195444572928886</v>
      </c>
      <c r="C22" s="8">
        <f>_xll.WCelli1(B22)</f>
        <v>2.3890164863255805</v>
      </c>
      <c r="D22" s="8">
        <f>_xll.WCelli2(B22)</f>
        <v>1.1433957918831659</v>
      </c>
      <c r="E22" s="3">
        <f>_xll.WCelli3(E$3,B22 )</f>
        <v>2.8506574782829976</v>
      </c>
      <c r="F22" s="22">
        <f>_xll.WCelli3(F$3,$B22 )</f>
        <v>3.6576378031774945</v>
      </c>
      <c r="G22" s="4">
        <f>_xll.WCelli3(G$3,$B22 )</f>
        <v>5.5924081524823617</v>
      </c>
    </row>
    <row r="23" spans="1:7" x14ac:dyDescent="0.15">
      <c r="A23" s="12">
        <f t="shared" si="2"/>
        <v>0.90000000000000024</v>
      </c>
      <c r="B23" s="19">
        <f t="shared" si="1"/>
        <v>0.94868329805051388</v>
      </c>
      <c r="C23" s="8">
        <f>_xll.WCelli1(B23)</f>
        <v>2.5780921133481738</v>
      </c>
      <c r="D23" s="8">
        <f>_xll.WCelli2(B23)</f>
        <v>1.1047747327040733</v>
      </c>
      <c r="E23" s="3">
        <f>_xll.WCelli3(E$3,B23 )</f>
        <v>3.0956943570287665</v>
      </c>
      <c r="F23" s="22">
        <f>_xll.WCelli3(F$3,$B23 )</f>
        <v>4.0084370197368067</v>
      </c>
      <c r="G23" s="4">
        <f>_xll.WCelli3(G$3,$B23 )</f>
        <v>6.2271773058094775</v>
      </c>
    </row>
    <row r="24" spans="1:7" x14ac:dyDescent="0.15">
      <c r="A24" s="13">
        <f t="shared" si="2"/>
        <v>0.95000000000000029</v>
      </c>
      <c r="B24" s="20">
        <f t="shared" si="1"/>
        <v>0.97467943448089656</v>
      </c>
      <c r="C24" s="9">
        <f>_xll.WCelli1(B24)</f>
        <v>2.9083372484445551</v>
      </c>
      <c r="D24" s="9">
        <f>_xll.WCelli2(B24)</f>
        <v>1.0604737277662779</v>
      </c>
      <c r="E24" s="5">
        <f>_xll.WCelli3(E$3,B24 )</f>
        <v>3.5269778999653818</v>
      </c>
      <c r="F24" s="23">
        <f>_xll.WCelli3(F$3,$B24 )</f>
        <v>4.6333081472798963</v>
      </c>
      <c r="G24" s="6">
        <f>_xll.WCelli3(G$3,$B24 )</f>
        <v>7.3846930937254882</v>
      </c>
    </row>
    <row r="25" spans="1:7" x14ac:dyDescent="0.15">
      <c r="A25" s="11">
        <v>0.97</v>
      </c>
      <c r="B25" s="18">
        <f t="shared" si="1"/>
        <v>0.98488578017961048</v>
      </c>
      <c r="C25" s="7">
        <f>_xll.WCelli1(B25)</f>
        <v>3.15587494789184</v>
      </c>
      <c r="D25" s="7">
        <f>_xll.WCelli2(B25)</f>
        <v>1.0399468608930853</v>
      </c>
      <c r="E25" s="1">
        <f>_xll.WCelli3(E$3,B25 )</f>
        <v>3.8523659468082232</v>
      </c>
      <c r="F25" s="21">
        <f>_xll.WCelli3(F$3,$B25 )</f>
        <v>5.1096954159335235</v>
      </c>
      <c r="G25" s="2">
        <f>_xll.WCelli3(G$3,$B25 )</f>
        <v>8.2861147578012133</v>
      </c>
    </row>
    <row r="26" spans="1:7" x14ac:dyDescent="0.15">
      <c r="A26" s="12">
        <v>0.98</v>
      </c>
      <c r="B26" s="19">
        <f t="shared" si="1"/>
        <v>0.98994949366116658</v>
      </c>
      <c r="C26" s="8">
        <f>_xll.WCelli1(B26)</f>
        <v>3.3541414456991614</v>
      </c>
      <c r="D26" s="8">
        <f>_xll.WCelli2(B26)</f>
        <v>1.0285945190307741</v>
      </c>
      <c r="E26" s="3">
        <f>_xll.WCelli3(E$3,B26 )</f>
        <v>4.1139630385118533</v>
      </c>
      <c r="F26" s="22">
        <f>_xll.WCelli3(F$3,$B26 )</f>
        <v>5.4950422731207755</v>
      </c>
      <c r="G26" s="4">
        <f>_xll.WCelli3(G$3,$B26 )</f>
        <v>9.0248233007489009</v>
      </c>
    </row>
    <row r="27" spans="1:7" x14ac:dyDescent="0.15">
      <c r="A27" s="12">
        <v>0.99</v>
      </c>
      <c r="B27" s="19">
        <f t="shared" si="1"/>
        <v>0.99498743710661997</v>
      </c>
      <c r="C27" s="8">
        <f>_xll.WCelli1(B27)</f>
        <v>3.6956373629898738</v>
      </c>
      <c r="D27" s="8">
        <f>_xll.WCelli2(B27)</f>
        <v>1.0159935450252238</v>
      </c>
      <c r="E27" s="3">
        <f>_xll.WCelli3(E$3,B27 )</f>
        <v>4.5660246033874827</v>
      </c>
      <c r="F27" s="22">
        <f>_xll.WCelli3(F$3,$B27 )</f>
        <v>6.164631986713891</v>
      </c>
      <c r="G27" s="4">
        <f>_xll.WCelli3(G$3,$B27 )</f>
        <v>10.32412377788072</v>
      </c>
    </row>
    <row r="28" spans="1:7" x14ac:dyDescent="0.15">
      <c r="A28" s="12">
        <v>0.997</v>
      </c>
      <c r="B28" s="19">
        <f t="shared" si="1"/>
        <v>0.99849887330932929</v>
      </c>
      <c r="C28" s="8">
        <f>_xll.WCelli1(B28)</f>
        <v>4.2933379678139092</v>
      </c>
      <c r="D28" s="8">
        <f>_xll.WCelli2(B28)</f>
        <v>1.0056917212963286</v>
      </c>
      <c r="E28" s="3">
        <f>_xll.WCelli3(E$3,B28 )</f>
        <v>5.3600490162955818</v>
      </c>
      <c r="F28" s="22">
        <f>_xll.WCelli3(F$3,$B28 )</f>
        <v>7.3479029897870394</v>
      </c>
      <c r="G28" s="4">
        <f>_xll.WCelli3(G$3,$B28 )</f>
        <v>12.652562537509414</v>
      </c>
    </row>
    <row r="29" spans="1:7" x14ac:dyDescent="0.15">
      <c r="A29" s="13">
        <v>0.999999999999999</v>
      </c>
      <c r="B29" s="20">
        <f t="shared" si="1"/>
        <v>0.99999999999999956</v>
      </c>
      <c r="C29" s="9">
        <f>_xll.WCelli1(B29)</f>
        <v>18.714973875118528</v>
      </c>
      <c r="D29" s="9">
        <f>_xll.WCelli2(B29)</f>
        <v>1.0000000000000073</v>
      </c>
      <c r="E29" s="5">
        <f>_xll.WCelli3(E$3,B29 )</f>
        <v>24.587094403935335</v>
      </c>
      <c r="F29" s="23">
        <f>_xll.WCelli3(F$3,$B29 )</f>
        <v>36.183497269956611</v>
      </c>
      <c r="G29" s="6">
        <f>_xll.WCelli3(G$3,$B29 )</f>
        <v>70.297819522668519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ExpLog</vt:lpstr>
      <vt:lpstr>Digamma</vt:lpstr>
      <vt:lpstr>Besj</vt:lpstr>
      <vt:lpstr>Besy</vt:lpstr>
      <vt:lpstr>Besi</vt:lpstr>
      <vt:lpstr>Besk</vt:lpstr>
      <vt:lpstr>CElli</vt:lpstr>
    </vt:vector>
  </TitlesOfParts>
  <Manager/>
  <Company>K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User</cp:lastModifiedBy>
  <dcterms:created xsi:type="dcterms:W3CDTF">2012-08-02T14:03:43Z</dcterms:created>
  <dcterms:modified xsi:type="dcterms:W3CDTF">2022-05-28T05:11:31Z</dcterms:modified>
</cp:coreProperties>
</file>